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<sst xmlns="http://schemas.openxmlformats.org/spreadsheetml/2006/main" count="944" uniqueCount="801">
  <si>
    <t>ticker</t>
  </si>
  <si>
    <t>ZNTL</t>
  </si>
  <si>
    <t>nombre</t>
  </si>
  <si>
    <t>ZENTALIS PHARMACEUTICALS</t>
  </si>
  <si>
    <t>empresa</t>
  </si>
  <si>
    <t>Biotechnology &amp; Medical Research</t>
  </si>
  <si>
    <t>Open</t>
  </si>
  <si>
    <t>Target Price</t>
  </si>
  <si>
    <t>Upside</t>
  </si>
  <si>
    <t>-2404.98%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</si>
  <si>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</si>
  <si>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</si>
  <si>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</si>
  <si>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</si>
  <si>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</si>
  <si>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</si>
  <si>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</si>
  <si>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</si>
  <si>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</si>
  <si>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</si>
  <si>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</si>
  <si>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</si>
  <si>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</si>
  <si>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</si>
  <si>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</si>
  <si>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</si>
  <si>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</si>
  <si>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</si>
  <si>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</si>
  <si>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</si>
  <si>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</si>
  <si>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</si>
  <si>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</si>
  <si>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Divestitures</t>
  </si>
  <si>
    <t>Investment in Marketable and Equity Securities, Total</t>
  </si>
  <si>
    <t>Cash from Investing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</si>
  <si>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</si>
  <si>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</si>
  <si>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</si>
  <si>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</si>
  <si>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</si>
  <si>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</si>
  <si>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</si>
  <si>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Income Tax Paid (Refund)</t>
  </si>
  <si>
    <t>Levered Free Cash Flow</t>
  </si>
  <si>
    <t>Unlevered Free Cash Flow</t>
  </si>
  <si>
    <t>Change In Net Working Capital</t>
  </si>
  <si>
    <t>Assets</t>
  </si>
  <si>
    <t>Cash And Equivalents</t>
  </si>
  <si>
    <t>Short Term Investments</t>
  </si>
  <si>
    <t>Total Cash And Short Term Investments</t>
  </si>
  <si>
    <t>Other Receivables</t>
  </si>
  <si>
    <t>Total Receivables</t>
  </si>
  <si>
    <t>Prepaid Expenses</t>
  </si>
  <si>
    <t>Restricted Cash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</si>
  <si>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</si>
  <si>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</si>
  <si>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</si>
  <si>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</si>
  <si>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</si>
  <si>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</si>
  <si>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</si>
  <si>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</si>
  <si>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</si>
  <si>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</si>
  <si>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</si>
  <si>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</si>
  <si>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</si>
  <si>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</si>
  <si>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</si>
  <si>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</si>
  <si>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</si>
  <si>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</si>
  <si>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Leases</t>
  </si>
  <si>
    <t>Deferred Tax Liability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</si>
  <si>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</si>
  <si>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</si>
  <si>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</si>
  <si>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</si>
  <si>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</si>
  <si>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</si>
  <si>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</si>
  <si>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</si>
  <si>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</si>
  <si>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</si>
  <si>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</si>
  <si>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</si>
  <si>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</si>
  <si>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</si>
  <si>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</si>
  <si>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-6.27</t>
  </si>
  <si>
    <t>-14.3</t>
  </si>
  <si>
    <t>7.52</t>
  </si>
  <si>
    <t>7.32</t>
  </si>
  <si>
    <t>6.18</t>
  </si>
  <si>
    <t>Tangible Book Value</t>
  </si>
  <si>
    <t>Tangible Book Value Per Share</t>
  </si>
  <si>
    <t>-8.51</t>
  </si>
  <si>
    <t>-16.54</t>
  </si>
  <si>
    <t>7.21</t>
  </si>
  <si>
    <t>7.92</t>
  </si>
  <si>
    <t>7.25</t>
  </si>
  <si>
    <t>6.13</t>
  </si>
  <si>
    <t>Total Debt</t>
  </si>
  <si>
    <t>0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</si>
  <si>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</si>
  <si>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</si>
  <si>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</si>
  <si>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</si>
  <si>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</si>
  <si>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Machinery, Total</t>
  </si>
  <si>
    <t>Full Time Employees</t>
  </si>
  <si>
    <t>Revenues</t>
  </si>
  <si>
    <t>Total Revenues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</si>
  <si>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</si>
  <si>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</si>
  <si>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</si>
  <si>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</si>
  <si>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</si>
  <si>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And Investment Income</t>
  </si>
  <si>
    <t>Net Interest Expenses</t>
  </si>
  <si>
    <t>Income (Loss) On Equity Invest.</t>
  </si>
  <si>
    <t>Other Non Operating Income (Expenses)</t>
  </si>
  <si>
    <t>EBT, Excl. Unusual Items</t>
  </si>
  <si>
    <t>Gain (Loss) On Sale Of Investments</t>
  </si>
  <si>
    <t>Gain (Loss) On Sale Of Assets</t>
  </si>
  <si>
    <t>Asset Writedown</t>
  </si>
  <si>
    <t>In Process R&amp;D Expenses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</si>
  <si>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</si>
  <si>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</si>
  <si>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</si>
  <si>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</si>
  <si>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</si>
  <si>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</si>
  <si>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</si>
  <si>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</si>
  <si>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</si>
  <si>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-3.77</t>
  </si>
  <si>
    <t>-8.29</t>
  </si>
  <si>
    <t>-4.19</t>
  </si>
  <si>
    <t>-3.72</t>
  </si>
  <si>
    <t>-4.48</t>
  </si>
  <si>
    <t>-4.47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</si>
  <si>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</si>
  <si>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</si>
  <si>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</si>
  <si>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</si>
  <si>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</si>
  <si>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</si>
  <si>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-2.19</t>
  </si>
  <si>
    <t>-5.18</t>
  </si>
  <si>
    <t>-2.59</t>
  </si>
  <si>
    <t>-2.88</t>
  </si>
  <si>
    <t>-2.85</t>
  </si>
  <si>
    <t>-2.44</t>
  </si>
  <si>
    <t>Normalized Diluted EPS</t>
  </si>
  <si>
    <t>EBITDA</t>
  </si>
  <si>
    <t>EBITA</t>
  </si>
  <si>
    <t>EBIT</t>
  </si>
  <si>
    <t>EBITDAR</t>
  </si>
  <si>
    <t>Effective Tax Rate - (Ratio)</t>
  </si>
  <si>
    <t>-0.02</t>
  </si>
  <si>
    <t>-0.03</t>
  </si>
  <si>
    <t>-0.38</t>
  </si>
  <si>
    <t>0.18</t>
  </si>
  <si>
    <t>0.2</t>
  </si>
  <si>
    <t>0.21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</si>
  <si>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</si>
  <si>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</si>
  <si>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</si>
  <si>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</si>
  <si>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</si>
  <si>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</si>
  <si>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</si>
  <si>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</si>
  <si>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</si>
  <si>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</si>
  <si>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</si>
  <si>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</si>
  <si>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</si>
  <si>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</si>
  <si>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</si>
  <si>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</si>
  <si>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-45.58</t>
  </si>
  <si>
    <t>-32.78</t>
  </si>
  <si>
    <t>-31.67</t>
  </si>
  <si>
    <t>-28.59</t>
  </si>
  <si>
    <t>-28.53</t>
  </si>
  <si>
    <t>Return on Total Capital</t>
  </si>
  <si>
    <t>-56.74</t>
  </si>
  <si>
    <t>-36.7</t>
  </si>
  <si>
    <t>-34.82</t>
  </si>
  <si>
    <t>-31.86</t>
  </si>
  <si>
    <t>-32.27</t>
  </si>
  <si>
    <t>Return On Equity %</t>
  </si>
  <si>
    <t>-92.09</t>
  </si>
  <si>
    <t>-59.01</t>
  </si>
  <si>
    <t>-47.6</t>
  </si>
  <si>
    <t>-59.39</t>
  </si>
  <si>
    <t>-67.09</t>
  </si>
  <si>
    <t>Return on Common Equity</t>
  </si>
  <si>
    <t>80.54</t>
  </si>
  <si>
    <t>-103.15</t>
  </si>
  <si>
    <t>-47.2</t>
  </si>
  <si>
    <t>-59.37</t>
  </si>
  <si>
    <t>Margin Analysis</t>
  </si>
  <si>
    <t>Gross Profit Margin %</t>
  </si>
  <si>
    <t>SG&amp;A Margin</t>
  </si>
  <si>
    <t>EBITDA Margin %</t>
  </si>
  <si>
    <t>EBITA Margin %</t>
  </si>
  <si>
    <t>EBIT Margin %</t>
  </si>
  <si>
    <t>Income From Continuing Operations Margin %</t>
  </si>
  <si>
    <t>Net Income Margin %</t>
  </si>
  <si>
    <t>Net Avail. For Common Margin %</t>
  </si>
  <si>
    <t>Normalized Net Income Margin</t>
  </si>
  <si>
    <t>Short Term Liquidity</t>
  </si>
  <si>
    <t>Current Ratio</t>
  </si>
  <si>
    <t>4.3</t>
  </si>
  <si>
    <t>4.62</t>
  </si>
  <si>
    <t>12.07</t>
  </si>
  <si>
    <t>7.98</t>
  </si>
  <si>
    <t>7.16</t>
  </si>
  <si>
    <t>Quick Ratio</t>
  </si>
  <si>
    <t>4.2</t>
  </si>
  <si>
    <t>4.52</t>
  </si>
  <si>
    <t>11.85</t>
  </si>
  <si>
    <t>7.73</t>
  </si>
  <si>
    <t>7.72</t>
  </si>
  <si>
    <t>6.96</t>
  </si>
  <si>
    <t>Operating Cash Flow to Current Liabilities</t>
  </si>
  <si>
    <t>-3.91</t>
  </si>
  <si>
    <t>-2.63</t>
  </si>
  <si>
    <t>-3.04</t>
  </si>
  <si>
    <t>-3.51</t>
  </si>
  <si>
    <t>-2.89</t>
  </si>
  <si>
    <t>Long Term Solvency</t>
  </si>
  <si>
    <t>Total Debt/Equity</t>
  </si>
  <si>
    <t>3.62</t>
  </si>
  <si>
    <t>0.6</t>
  </si>
  <si>
    <t>12.6</t>
  </si>
  <si>
    <t>10.9</t>
  </si>
  <si>
    <t>10.46</t>
  </si>
  <si>
    <t>Total Debt / Total Capital</t>
  </si>
  <si>
    <t>3.49</t>
  </si>
  <si>
    <t>11.19</t>
  </si>
  <si>
    <t>9.83</t>
  </si>
  <si>
    <t>9.47</t>
  </si>
  <si>
    <t>LT Debt/Equity</t>
  </si>
  <si>
    <t>2.48</t>
  </si>
  <si>
    <t>0.33</t>
  </si>
  <si>
    <t>12.2</t>
  </si>
  <si>
    <t>10.41</t>
  </si>
  <si>
    <t>9.87</t>
  </si>
  <si>
    <t>Long-Term Debt / Total Capital</t>
  </si>
  <si>
    <t>2.39</t>
  </si>
  <si>
    <t>10.83</t>
  </si>
  <si>
    <t>9.38</t>
  </si>
  <si>
    <t>8.93</t>
  </si>
  <si>
    <t>Total Liabilities / Total Assets</t>
  </si>
  <si>
    <t>21.2</t>
  </si>
  <si>
    <t>21.79</t>
  </si>
  <si>
    <t>8.8</t>
  </si>
  <si>
    <t>19.81</t>
  </si>
  <si>
    <t>19.52</t>
  </si>
  <si>
    <t>20.72</t>
  </si>
  <si>
    <t>Total Debt / EBITDA</t>
  </si>
  <si>
    <t>-0.05</t>
  </si>
  <si>
    <t>-0.22</t>
  </si>
  <si>
    <t>-0.19</t>
  </si>
  <si>
    <t>Net Debt / EBITDA</t>
  </si>
  <si>
    <t>1.06</t>
  </si>
  <si>
    <t>1.41</t>
  </si>
  <si>
    <t>2.86</t>
  </si>
  <si>
    <t>1.44</t>
  </si>
  <si>
    <t>1.78</t>
  </si>
  <si>
    <t>1.81</t>
  </si>
  <si>
    <t>Total Debt / (EBITDA - Capex)</t>
  </si>
  <si>
    <t>-0.21</t>
  </si>
  <si>
    <t>Net Debt / (EBITDA - Capex)</t>
  </si>
  <si>
    <t>1.05</t>
  </si>
  <si>
    <t>1.4</t>
  </si>
  <si>
    <t>2.84</t>
  </si>
  <si>
    <t>1.76</t>
  </si>
  <si>
    <t>Growth Over Prior Year</t>
  </si>
  <si>
    <t>EBITDA, 1 Yr. Growth %</t>
  </si>
  <si>
    <t>96.92</t>
  </si>
  <si>
    <t>153.83</t>
  </si>
  <si>
    <t>74.66</t>
  </si>
  <si>
    <t>14.54</t>
  </si>
  <si>
    <t>9.62</t>
  </si>
  <si>
    <t>EBITA, 1 Yr. Growth %</t>
  </si>
  <si>
    <t>96.97</t>
  </si>
  <si>
    <t>153.57</t>
  </si>
  <si>
    <t>74.89</t>
  </si>
  <si>
    <t>14.94</t>
  </si>
  <si>
    <t>9.55</t>
  </si>
  <si>
    <t>EBIT, 1 Yr. Growth %</t>
  </si>
  <si>
    <t>Earnings From Cont. Operations, 1 Yr. Growth %</t>
  </si>
  <si>
    <t>97.93</t>
  </si>
  <si>
    <t>155.61</t>
  </si>
  <si>
    <t>40.11</t>
  </si>
  <si>
    <t>42.76</t>
  </si>
  <si>
    <t>23.28</t>
  </si>
  <si>
    <t>Net Income, 1 Yr. Growth %</t>
  </si>
  <si>
    <t>158.07</t>
  </si>
  <si>
    <t>34.69</t>
  </si>
  <si>
    <t>49.19</t>
  </si>
  <si>
    <t>23.39</t>
  </si>
  <si>
    <t>Normalized Net Income, 1 Yr. Growth %</t>
  </si>
  <si>
    <t>97.9</t>
  </si>
  <si>
    <t>157.45</t>
  </si>
  <si>
    <t>68.77</t>
  </si>
  <si>
    <t>29.14</t>
  </si>
  <si>
    <t>6.04</t>
  </si>
  <si>
    <t>Diluted EPS Before Extra, 1 Yr. Growth %</t>
  </si>
  <si>
    <t>97.82</t>
  </si>
  <si>
    <t>-48.62</t>
  </si>
  <si>
    <t>-11.29</t>
  </si>
  <si>
    <t>20.49</t>
  </si>
  <si>
    <t>-0.29</t>
  </si>
  <si>
    <t>Net Property, Plant and Equip., 1 Yr. Growth %</t>
  </si>
  <si>
    <t>990.77</t>
  </si>
  <si>
    <t>27.61</t>
  </si>
  <si>
    <t>-5.23</t>
  </si>
  <si>
    <t>-16.66</t>
  </si>
  <si>
    <t>Total Assets, 1 Yr. Growth %</t>
  </si>
  <si>
    <t>113.38</t>
  </si>
  <si>
    <t>317.87</t>
  </si>
  <si>
    <t>24.33</t>
  </si>
  <si>
    <t>18.66</t>
  </si>
  <si>
    <t>2.3</t>
  </si>
  <si>
    <t>Tangible Book Value, 1 Yr. Growth %</t>
  </si>
  <si>
    <t>94.64</t>
  </si>
  <si>
    <t>-419.56</t>
  </si>
  <si>
    <t>21.68</t>
  </si>
  <si>
    <t>19.39</t>
  </si>
  <si>
    <t>0.81</t>
  </si>
  <si>
    <t>Common Equity, 1 Yr. Growth %</t>
  </si>
  <si>
    <t>128.48</t>
  </si>
  <si>
    <t>-485.22</t>
  </si>
  <si>
    <t>17.94</t>
  </si>
  <si>
    <t>19.19</t>
  </si>
  <si>
    <t>0.8</t>
  </si>
  <si>
    <t>Cash From Operations, 1 Yr. Growth %</t>
  </si>
  <si>
    <t>61.41</t>
  </si>
  <si>
    <t>121.81</t>
  </si>
  <si>
    <t>77.48</t>
  </si>
  <si>
    <t>6.27</t>
  </si>
  <si>
    <t>26.91</t>
  </si>
  <si>
    <t>Capital Expenditures, 1 Yr. Growth %</t>
  </si>
  <si>
    <t>55.07</t>
  </si>
  <si>
    <t>115.34</t>
  </si>
  <si>
    <t>705.67</t>
  </si>
  <si>
    <t>-58.28</t>
  </si>
  <si>
    <t>-77.12</t>
  </si>
  <si>
    <t>Levered Free Cash Flow, 1 Yr. Growth %</t>
  </si>
  <si>
    <t>103.94</t>
  </si>
  <si>
    <t>107.03</t>
  </si>
  <si>
    <t>6.17</t>
  </si>
  <si>
    <t>-1.2</t>
  </si>
  <si>
    <t>Unlevered Free Cash Flow, 1 Yr. Growth %</t>
  </si>
  <si>
    <t>Compound Annual Growth Rate Over Two Years</t>
  </si>
  <si>
    <t>EBITDA, 2 Yr. CAGR %</t>
  </si>
  <si>
    <t>123.58</t>
  </si>
  <si>
    <t>110.56</t>
  </si>
  <si>
    <t>37.98</t>
  </si>
  <si>
    <t>9.32</t>
  </si>
  <si>
    <t>EBITA, 2 Yr. CAGR %</t>
  </si>
  <si>
    <t>123.49</t>
  </si>
  <si>
    <t>110.59</t>
  </si>
  <si>
    <t>38.33</t>
  </si>
  <si>
    <t>9.48</t>
  </si>
  <si>
    <t>EBIT, 2 Yr. CAGR %</t>
  </si>
  <si>
    <t>Earnings From Cont. Operations, 2 Yr. CAGR %</t>
  </si>
  <si>
    <t>124.93</t>
  </si>
  <si>
    <t>89.24</t>
  </si>
  <si>
    <t>41.43</t>
  </si>
  <si>
    <t>32.66</t>
  </si>
  <si>
    <t>Net Income, 2 Yr. CAGR %</t>
  </si>
  <si>
    <t>124.26</t>
  </si>
  <si>
    <t>86.44</t>
  </si>
  <si>
    <t>41.76</t>
  </si>
  <si>
    <t>35.68</t>
  </si>
  <si>
    <t>Normalized Net Income, 2 Yr. CAGR %</t>
  </si>
  <si>
    <t>122.92</t>
  </si>
  <si>
    <t>108.45</t>
  </si>
  <si>
    <t>43.83</t>
  </si>
  <si>
    <t>Diluted EPS Before Extra, 2 Yr. CAGR %</t>
  </si>
  <si>
    <t>0.04</t>
  </si>
  <si>
    <t>-32.49</t>
  </si>
  <si>
    <t>3.38</t>
  </si>
  <si>
    <t>9.61</t>
  </si>
  <si>
    <t>Net Property, Plant and Equip., 2 Yr. CAGR %</t>
  </si>
  <si>
    <t>273.08</t>
  </si>
  <si>
    <t>331.64</t>
  </si>
  <si>
    <t>271.99</t>
  </si>
  <si>
    <t>-11.13</t>
  </si>
  <si>
    <t>Total Assets, 2 Yr. CAGR %</t>
  </si>
  <si>
    <t>198.6</t>
  </si>
  <si>
    <t>127.94</t>
  </si>
  <si>
    <t>21.46</t>
  </si>
  <si>
    <t>10.17</t>
  </si>
  <si>
    <t>Tangible Book Value, 2 Yr. CAGR %</t>
  </si>
  <si>
    <t>149.4</t>
  </si>
  <si>
    <t>97.19</t>
  </si>
  <si>
    <t>20.53</t>
  </si>
  <si>
    <t>9.71</t>
  </si>
  <si>
    <t>Common Equity, 2 Yr. CAGR %</t>
  </si>
  <si>
    <t>196.67</t>
  </si>
  <si>
    <t>113.15</t>
  </si>
  <si>
    <t>18.57</t>
  </si>
  <si>
    <t>Cash From Operations, 2 Yr. CAGR %</t>
  </si>
  <si>
    <t>89.22</t>
  </si>
  <si>
    <t>98.41</t>
  </si>
  <si>
    <t>37.33</t>
  </si>
  <si>
    <t>16.13</t>
  </si>
  <si>
    <t>Capital Expenditures, 2 Yr. CAGR %</t>
  </si>
  <si>
    <t>82.74</t>
  </si>
  <si>
    <t>316.53</t>
  </si>
  <si>
    <t>83.34</t>
  </si>
  <si>
    <t>-69.1</t>
  </si>
  <si>
    <t>Levered Free Cash Flow, 2 Yr. CAGR %</t>
  </si>
  <si>
    <t>105.48</t>
  </si>
  <si>
    <t>42.97</t>
  </si>
  <si>
    <t>-1.24</t>
  </si>
  <si>
    <t>Unlevered Free Cash Flow, 2 Yr. CAGR %</t>
  </si>
  <si>
    <t>Compound Annual Growth Rate Over Three Years</t>
  </si>
  <si>
    <t>EBITDA, 3 Yr. CAGR %</t>
  </si>
  <si>
    <t>105.91</t>
  </si>
  <si>
    <t>69.07</t>
  </si>
  <si>
    <t>27.8</t>
  </si>
  <si>
    <t>EBITA, 3 Yr. CAGR %</t>
  </si>
  <si>
    <t>105.95</t>
  </si>
  <si>
    <t>69.29</t>
  </si>
  <si>
    <t>27.98</t>
  </si>
  <si>
    <t>EBIT, 3 Yr. CAGR %</t>
  </si>
  <si>
    <t>Earnings From Cont. Operations, 3 Yr. CAGR %</t>
  </si>
  <si>
    <t>92.09</t>
  </si>
  <si>
    <t>72.27</t>
  </si>
  <si>
    <t>35.1</t>
  </si>
  <si>
    <t>Net Income, 3 Yr. CAGR %</t>
  </si>
  <si>
    <t>89.21</t>
  </si>
  <si>
    <t>73.09</t>
  </si>
  <si>
    <t>35.35</t>
  </si>
  <si>
    <t>Normalized Net Income, 3 Yr. CAGR %</t>
  </si>
  <si>
    <t>103.17</t>
  </si>
  <si>
    <t>74.63</t>
  </si>
  <si>
    <t>29.93</t>
  </si>
  <si>
    <t>Diluted EPS Before Extra, 3 Yr. CAGR %</t>
  </si>
  <si>
    <t>-3.89</t>
  </si>
  <si>
    <t>-18.11</t>
  </si>
  <si>
    <t>2.14</t>
  </si>
  <si>
    <t>Net Property, Plant and Equip., 3 Yr. CAGR %</t>
  </si>
  <si>
    <t>487.93</t>
  </si>
  <si>
    <t>160.4</t>
  </si>
  <si>
    <t>125.93</t>
  </si>
  <si>
    <t>Total Assets, 3 Yr. CAGR %</t>
  </si>
  <si>
    <t>122.98</t>
  </si>
  <si>
    <t>83.36</t>
  </si>
  <si>
    <t>14.7</t>
  </si>
  <si>
    <t>Tangible Book Value, 3 Yr. CAGR %</t>
  </si>
  <si>
    <t>96.34</t>
  </si>
  <si>
    <t>66.82</t>
  </si>
  <si>
    <t>13.56</t>
  </si>
  <si>
    <t>Common Equity, 3 Yr. CAGR %</t>
  </si>
  <si>
    <t>118.14</t>
  </si>
  <si>
    <t>75.61</t>
  </si>
  <si>
    <t>12.32</t>
  </si>
  <si>
    <t>Cash From Operations, 3 Yr. CAGR %</t>
  </si>
  <si>
    <t>85.22</t>
  </si>
  <si>
    <t>61.13</t>
  </si>
  <si>
    <t>33.77</t>
  </si>
  <si>
    <t>Capital Expenditures, 3 Yr. CAGR %</t>
  </si>
  <si>
    <t>199.64</t>
  </si>
  <si>
    <t>93.44</t>
  </si>
  <si>
    <t>-8.38</t>
  </si>
  <si>
    <t>Levered Free Cash Flow, 3 Yr. CAGR %</t>
  </si>
  <si>
    <t>60.94</t>
  </si>
  <si>
    <t>26.4</t>
  </si>
  <si>
    <t>Unlevered Free Cash Flow, 3 Yr. CAGR %</t>
  </si>
  <si>
    <t>Compound Annual Growth Rate Over Five Years</t>
  </si>
  <si>
    <t>EBITDA, 5 Yr. CAGR %</t>
  </si>
  <si>
    <t>59.84</t>
  </si>
  <si>
    <t>EBITA, 5 Yr. CAGR %</t>
  </si>
  <si>
    <t>59.95</t>
  </si>
  <si>
    <t>EBIT, 5 Yr. CAGR %</t>
  </si>
  <si>
    <t>Earnings From Cont. Operations, 5 Yr. CAGR %</t>
  </si>
  <si>
    <t>65.66</t>
  </si>
  <si>
    <t>Net Income, 5 Yr. CAGR %</t>
  </si>
  <si>
    <t>65.64</t>
  </si>
  <si>
    <t>Normalized Net Income, 5 Yr. CAGR %</t>
  </si>
  <si>
    <t>61.24</t>
  </si>
  <si>
    <t>Diluted EPS Before Extra, 5 Yr. CAGR %</t>
  </si>
  <si>
    <t>1.3</t>
  </si>
  <si>
    <t>Net Property, Plant and Equip., 5 Yr. CAGR %</t>
  </si>
  <si>
    <t>176.12</t>
  </si>
  <si>
    <t>Total Assets, 5 Yr. CAGR %</t>
  </si>
  <si>
    <t>68.18</t>
  </si>
  <si>
    <t>Tangible Book Value, 5 Yr. CAGR %</t>
  </si>
  <si>
    <t>55.56</t>
  </si>
  <si>
    <t>Common Equity, 5 Yr. CAGR %</t>
  </si>
  <si>
    <t>65.65</t>
  </si>
  <si>
    <t>Cash From Operations, 5 Yr. CAGR %</t>
  </si>
  <si>
    <t>53.67</t>
  </si>
  <si>
    <t>Capital Expenditures, 5 Yr. CAGR %</t>
  </si>
  <si>
    <t>20.76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</si>
  <si>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</si>
  <si>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</si>
  <si>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</si>
  <si>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</si>
  <si>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</si>
  <si>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</si>
  <si>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</si>
  <si>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</si>
  <si>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2,109</t>
  </si>
  <si>
    <t>3,808</t>
  </si>
  <si>
    <t>1,149</t>
  </si>
  <si>
    <t>1,072</t>
  </si>
  <si>
    <t>198.1</t>
  </si>
  <si>
    <t>-</t>
  </si>
  <si>
    <t>Change</t>
  </si>
  <si>
    <t>80.54%</t>
  </si>
  <si>
    <t>-69.82%</t>
  </si>
  <si>
    <t>-6.72%</t>
  </si>
  <si>
    <t>-81.52%</t>
  </si>
  <si>
    <t>0%</t>
  </si>
  <si>
    <t>Enterprise Value (EV)
                                    1</t>
  </si>
  <si>
    <t>1,771</t>
  </si>
  <si>
    <t>3,468</t>
  </si>
  <si>
    <t>712</t>
  </si>
  <si>
    <t>589.2</t>
  </si>
  <si>
    <t>-151</t>
  </si>
  <si>
    <t>-72.89</t>
  </si>
  <si>
    <t>-89.97</t>
  </si>
  <si>
    <t>95.85%</t>
  </si>
  <si>
    <t>-79.47%</t>
  </si>
  <si>
    <t>-17.25%</t>
  </si>
  <si>
    <t>-125.62%</t>
  </si>
  <si>
    <t>-51.72%</t>
  </si>
  <si>
    <t>23.44%</t>
  </si>
  <si>
    <t>P/E ratio</t>
  </si>
  <si>
    <t>-12.4x</t>
  </si>
  <si>
    <t>-22.6x</t>
  </si>
  <si>
    <t>-4.5x</t>
  </si>
  <si>
    <t>-3.39x</t>
  </si>
  <si>
    <t>-1.14x</t>
  </si>
  <si>
    <t>-0.93x</t>
  </si>
  <si>
    <t>-1x</t>
  </si>
  <si>
    <t>PBR</t>
  </si>
  <si>
    <t>6.91x</t>
  </si>
  <si>
    <t>10.5x</t>
  </si>
  <si>
    <t>2.75x</t>
  </si>
  <si>
    <t>2.45x</t>
  </si>
  <si>
    <t>0.63x</t>
  </si>
  <si>
    <t>0.96x</t>
  </si>
  <si>
    <t>1.08x</t>
  </si>
  <si>
    <t>PEG</t>
  </si>
  <si>
    <t>0.3x</t>
  </si>
  <si>
    <t>2x</t>
  </si>
  <si>
    <t>-0.2x</t>
  </si>
  <si>
    <t>15.19x</t>
  </si>
  <si>
    <t>0x</t>
  </si>
  <si>
    <t>-0x</t>
  </si>
  <si>
    <t>0.14x</t>
  </si>
  <si>
    <t>Capitalization / Revenue</t>
  </si>
  <si>
    <t>4.88x</t>
  </si>
  <si>
    <t>7.53x</t>
  </si>
  <si>
    <t>EV / Revenue</t>
  </si>
  <si>
    <t>-3.72x</t>
  </si>
  <si>
    <t>-3.42x</t>
  </si>
  <si>
    <t>EV / EBITDA</t>
  </si>
  <si>
    <t>-14.9x</t>
  </si>
  <si>
    <t>-16.1x</t>
  </si>
  <si>
    <t>-3.15x</t>
  </si>
  <si>
    <t>-1.98x</t>
  </si>
  <si>
    <t>0.75x</t>
  </si>
  <si>
    <t>0.28x</t>
  </si>
  <si>
    <t>0.32x</t>
  </si>
  <si>
    <t>EV / EBIT</t>
  </si>
  <si>
    <t>-16x</t>
  </si>
  <si>
    <t>-3.13x</t>
  </si>
  <si>
    <t>-1.97x</t>
  </si>
  <si>
    <t>0.76x</t>
  </si>
  <si>
    <t>0.36x</t>
  </si>
  <si>
    <t>EV / FCF</t>
  </si>
  <si>
    <t>-13.9x</t>
  </si>
  <si>
    <t>-16.9x</t>
  </si>
  <si>
    <t>-3.3x</t>
  </si>
  <si>
    <t>-2.83x</t>
  </si>
  <si>
    <t>0.89x</t>
  </si>
  <si>
    <t>0.38x</t>
  </si>
  <si>
    <t>0.41x</t>
  </si>
  <si>
    <t>FCF Yield</t>
  </si>
  <si>
    <t>-7.21%</t>
  </si>
  <si>
    <t>-5.92%</t>
  </si>
  <si>
    <t>-30.3%</t>
  </si>
  <si>
    <t>-35.4%</t>
  </si>
  <si>
    <t>112%</t>
  </si>
  <si>
    <t>266%</t>
  </si>
  <si>
    <t>244%</t>
  </si>
  <si>
    <t>Dividend per Share
                                    2</t>
  </si>
  <si>
    <t>Rate of return</t>
  </si>
  <si>
    <t>EPS
                                    2</t>
  </si>
  <si>
    <t>-2.447</t>
  </si>
  <si>
    <t>-2.999</t>
  </si>
  <si>
    <t>-2.778</t>
  </si>
  <si>
    <t>Distribution rate</t>
  </si>
  <si>
    <t>Net sales
                                    1</t>
  </si>
  <si>
    <t>40.62</t>
  </si>
  <si>
    <t>26.3</t>
  </si>
  <si>
    <t>EBITDA
                                    1</t>
  </si>
  <si>
    <t>-118.6</t>
  </si>
  <si>
    <t>-216</t>
  </si>
  <si>
    <t>-225.9</t>
  </si>
  <si>
    <t>-298.1</t>
  </si>
  <si>
    <t>-202.2</t>
  </si>
  <si>
    <t>-262.9</t>
  </si>
  <si>
    <t>-280.7</t>
  </si>
  <si>
    <t>EBIT
                                    1</t>
  </si>
  <si>
    <t>-118.8</t>
  </si>
  <si>
    <t>-216.5</t>
  </si>
  <si>
    <t>-227.3</t>
  </si>
  <si>
    <t>-299.5</t>
  </si>
  <si>
    <t>-198.3</t>
  </si>
  <si>
    <t>-241.7</t>
  </si>
  <si>
    <t>-248.9</t>
  </si>
  <si>
    <t>Net income
                                    1</t>
  </si>
  <si>
    <t>-118.5</t>
  </si>
  <si>
    <t>-158.7</t>
  </si>
  <si>
    <t>-236.8</t>
  </si>
  <si>
    <t>-292.2</t>
  </si>
  <si>
    <t>-173.7</t>
  </si>
  <si>
    <t>-232.7</t>
  </si>
  <si>
    <t>-245.5</t>
  </si>
  <si>
    <t>Net Debt
                                    1</t>
  </si>
  <si>
    <t>-338.5</t>
  </si>
  <si>
    <t>-339.9</t>
  </si>
  <si>
    <t>-437.4</t>
  </si>
  <si>
    <t>-482.9</t>
  </si>
  <si>
    <t>-349.1</t>
  </si>
  <si>
    <t>-271</t>
  </si>
  <si>
    <t>-288.1</t>
  </si>
  <si>
    <t>Reference price
                                    2</t>
  </si>
  <si>
    <t>51.940</t>
  </si>
  <si>
    <t>84.060</t>
  </si>
  <si>
    <t>20.140</t>
  </si>
  <si>
    <t>15.150</t>
  </si>
  <si>
    <t>2.780</t>
  </si>
  <si>
    <t>Nbr of stocks (in thousands)</t>
  </si>
  <si>
    <t>40,614</t>
  </si>
  <si>
    <t>45,306</t>
  </si>
  <si>
    <t>57,069</t>
  </si>
  <si>
    <t>70,766</t>
  </si>
  <si>
    <t>71,265</t>
  </si>
  <si>
    <t>Announcement Date</t>
  </si>
  <si>
    <t>3/25/21</t>
  </si>
  <si>
    <t>2/24/22</t>
  </si>
  <si>
    <t>3/1/23</t>
  </si>
  <si>
    <t>2/27/24</t>
  </si>
  <si>
    <t>address1</t>
  </si>
  <si>
    <t>1359 Broadway</t>
  </si>
  <si>
    <t>address2</t>
  </si>
  <si>
    <t>Suite 1710</t>
  </si>
  <si>
    <t>city</t>
  </si>
  <si>
    <t>New York</t>
  </si>
  <si>
    <t>state</t>
  </si>
  <si>
    <t>NY</t>
  </si>
  <si>
    <t>zip</t>
  </si>
  <si>
    <t>10018</t>
  </si>
  <si>
    <t>country</t>
  </si>
  <si>
    <t>phone</t>
  </si>
  <si>
    <t>212 433 3791</t>
  </si>
  <si>
    <t>website</t>
  </si>
  <si>
    <t>https://zentalis.com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</si>
  <si>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</si>
  <si>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</si>
  <si>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</si>
  <si>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</si>
  <si>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</si>
  <si>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</si>
  <si>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</si>
  <si>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</si>
  <si>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</si>
  <si>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</si>
  <si>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</si>
  <si>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Zentalis Pharmaceuticals, Inc., a clinical-stage biopharmaceutical company, focuses on discovering and developing small molecule therapeutics for the treatment of various cancers. Its products candidatures include the ZN-c3, an inhibitor of WEE1, a protein tyrosine kinase for the treatment of inhibitor for advanced solid tumors and hematological malignancies; in Phase 2 clinical trial as a monotherapy for the treatment of uterine serous carcinoma indications; Phase 2 clinical trial in Cyclin E1 driven high-grade serous ovarian cancer, fallopian tube, or primary peritoneal cancer; Phase 1/2 clinical trial in combination with PARPi for platinum-resistant ovarian cancer; Phase 1b clinical trial in combination with chemotherapy in platinum-resistant ovarian, and peritoneal or fallopian tube cancer; Phase 1/2 clinical trial in combination with chemotherapy in relapsed or refractory osteosarcoma; Phase 1/2 clinical trial with encorafenib and cetuximab for mutant metastatic colorectal cancer; and Phase 1/2 clinical trial in combination with chemotherapy in pancreatic cancer. The company's products pipeline also includes ZN-d5, an oral small molecule inhibitor of B-cell lymphoma 2, for hematological malignancies and related disorders; and BCL-xL heterobifunctional degrader, a member of the anti-apoptotic BCL-2 proteins, for solid tumors and hematological malignancies. Zentalis Pharmaceuticals, Inc. has licensing agreements and strategic collaborations with Recurium IP Holdings, LLC; Pfizer, Inc.; Zentera Therapeutics; Dana-Farber; and GlaxoSmithKline plc. The company was incorporated in 2014 and is headquartered in New York, New York.</t>
  </si>
  <si>
    <t>fullTimeEmployees</t>
  </si>
  <si>
    <t>companyOfficers</t>
  </si>
  <si>
    <t>[{'maxAge': 1, 'name': 'Ms. Andrea  Paul J.D.', 'age': 43, 'title': 'Chief Legal Officer &amp; Corporate Secretary', 'yearBorn': 1981, 'fiscalYear': 2023, 'totalPay': 682466, 'exercisedValue': 0, 'unexercisedValue': 0}, {'maxAge': 1, 'name': 'Ms. Julie M. Eastland M.B.A.', 'age': 60, 'title': 'CEO, President &amp; Director', 'yearBorn': 1964, 'fiscalYear': 2023, 'exercisedValue': 0, 'unexercisedValue': 0}, {'maxAge': 1, 'name': 'Mr. Vincent  Vultaggio', 'age': 41, 'title': 'VP of Finance &amp; Interim Principal Accounting Officer', 'yearBorn': 1983, 'fiscalYear': 2023, 'exercisedValue': 0, 'unexercisedValue': 0}, {'maxAge': 1, 'name': 'Dr. Mark  Lackner Ph.D.', 'age': 56, 'title': 'Chief Scientific Officer', 'yearBorn': 1968, 'fiscalYear': 2023, 'exercisedValue': 0, 'unexercisedValue': 0}, {'maxAge': 1, 'name': 'Ms. Wendy  Chang', 'title': 'Chief People Officer', 'fiscalYear': 2023, 'exercisedValue': 0, 'unexercisedValue': 0}, {'maxAge': 1, 'name': 'Ms. Kimberly  Freeman', 'title': 'Chief Strategy Officer', 'fiscalYear': 2023, 'exercisedValue': 0, 'unexercisedValue': 0}, {'maxAge': 1, 'name': 'Dr. Ingmar  Bruns M.D., Ph.D.', 'age': 49, 'title': 'Chief Medical Officer', 'yearBorn': 1975, 'fiscalYear': 2023, 'exercisedValue': 0, 'unexercisedValue': 0}, {'maxAge': 1, 'name': 'Mr. Haibo  Wang', 'title': 'Chief Business Officer',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</si>
  <si>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</si>
  <si>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</si>
  <si>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</si>
  <si>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</si>
  <si>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</si>
  <si>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</si>
  <si>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</si>
  <si>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</si>
  <si>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</si>
  <si>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</si>
  <si>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</si>
  <si>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</si>
  <si>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</si>
  <si>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</si>
  <si>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</si>
  <si>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</si>
  <si>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</si>
  <si>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</si>
  <si>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</si>
  <si>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</si>
  <si>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</si>
  <si>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</si>
  <si>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</si>
  <si>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</si>
  <si>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</si>
  <si>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</si>
  <si>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</si>
  <si>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</si>
  <si>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</si>
  <si>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</si>
  <si>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</si>
  <si>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</si>
  <si>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</si>
  <si>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</si>
  <si>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</si>
  <si>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</si>
  <si>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</si>
  <si>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</si>
  <si>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</si>
  <si>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</si>
  <si>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</si>
  <si>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</si>
  <si>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</si>
  <si>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</si>
  <si>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</si>
  <si>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</si>
  <si>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</si>
  <si>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</si>
  <si>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</si>
  <si>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</si>
  <si>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</si>
  <si>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</si>
  <si>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</si>
  <si>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</si>
  <si>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</si>
  <si>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</si>
  <si>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</si>
  <si>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</si>
  <si>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</si>
  <si>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</si>
  <si>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</si>
  <si>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</si>
  <si>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</si>
  <si>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</si>
  <si>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</si>
  <si>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</si>
  <si>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</si>
  <si>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</si>
  <si>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Zentalis Pharmaceuticals,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</si>
  <si>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</si>
  <si>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</si>
  <si>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</si>
  <si>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</si>
  <si>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</si>
  <si>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</si>
  <si>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</si>
  <si>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39a4bee6-8ddb-3930-b936-d5bcf9eb8cf7</t>
  </si>
  <si>
    <t>messageBoardId</t>
  </si>
  <si>
    <t>finmb_647536411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</si>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</sst>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zentali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3.06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-70.53231898951674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1.95979856E8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4.98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-0.93984324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-21.0</v>
      </c>
      <c r="C2" s="1">
        <v>-46.0</v>
      </c>
      <c r="D2" s="1">
        <v>-118.0</v>
      </c>
      <c r="E2" s="1">
        <v>-159.0</v>
      </c>
      <c r="F2" s="1">
        <v>-237.0</v>
      </c>
      <c r="G2" s="1">
        <v>-292.0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5.0</v>
      </c>
      <c r="C3" s="1">
        <v>11.0</v>
      </c>
      <c r="D3" s="1">
        <v>16.0</v>
      </c>
      <c r="E3" s="1">
        <v>54.0</v>
      </c>
      <c r="F3" s="1">
        <v>1.0</v>
      </c>
      <c r="G3" s="1">
        <v>1.0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5.0</v>
      </c>
      <c r="C4" s="1">
        <v>11.0</v>
      </c>
      <c r="D4" s="1">
        <v>16.0</v>
      </c>
      <c r="E4" s="1">
        <v>54.0</v>
      </c>
      <c r="F4" s="1">
        <v>1.0</v>
      </c>
      <c r="G4" s="1">
        <v>1.0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-49.0</v>
      </c>
      <c r="F6" s="1">
        <v>5.0</v>
      </c>
      <c r="G6" s="1">
        <v>40.0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55.0</v>
      </c>
      <c r="E7" s="1">
        <v>90.0</v>
      </c>
      <c r="F7" s="1">
        <v>-3.0</v>
      </c>
      <c r="G7" s="1">
        <v>-13.0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0.0</v>
      </c>
      <c r="D8" s="1">
        <v>0.0</v>
      </c>
      <c r="E8" s="1">
        <v>8.0</v>
      </c>
      <c r="F8" s="1">
        <v>0.0</v>
      </c>
      <c r="G8" s="1">
        <v>20.0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0.0</v>
      </c>
      <c r="D9" s="1">
        <v>0.0</v>
      </c>
      <c r="E9" s="1">
        <v>1.0</v>
      </c>
      <c r="F9" s="1">
        <v>16.0</v>
      </c>
      <c r="G9" s="1">
        <v>16.0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30.0</v>
      </c>
      <c r="C10" s="1">
        <v>61.0</v>
      </c>
      <c r="D10" s="1">
        <v>23.0</v>
      </c>
      <c r="E10" s="1">
        <v>35.0</v>
      </c>
      <c r="F10" s="1">
        <v>46.0</v>
      </c>
      <c r="G10" s="1">
        <v>54.0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-2.0</v>
      </c>
      <c r="C11" s="1">
        <v>0.0</v>
      </c>
      <c r="D11" s="1">
        <v>-69.0</v>
      </c>
      <c r="E11" s="1">
        <v>-9.0</v>
      </c>
      <c r="F11" s="1">
        <v>-1.0</v>
      </c>
      <c r="G11" s="1">
        <v>-96.0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-25.0</v>
      </c>
      <c r="C12" s="1">
        <v>77.0</v>
      </c>
      <c r="D12" s="1">
        <v>-27.0</v>
      </c>
      <c r="E12" s="1">
        <v>41.0</v>
      </c>
      <c r="F12" s="1">
        <v>0.0</v>
      </c>
      <c r="G12" s="1">
        <v>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97.0</v>
      </c>
      <c r="C13" s="1">
        <v>7.0</v>
      </c>
      <c r="D13" s="1">
        <v>14.0</v>
      </c>
      <c r="E13" s="1">
        <v>13.0</v>
      </c>
      <c r="F13" s="1">
        <v>15.0</v>
      </c>
      <c r="G13" s="1">
        <v>10.0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-1.0</v>
      </c>
      <c r="C14" s="1">
        <v>-1.0</v>
      </c>
      <c r="D14" s="1">
        <v>-6.0</v>
      </c>
      <c r="E14" s="1">
        <v>2.0</v>
      </c>
      <c r="F14" s="1">
        <v>-2.0</v>
      </c>
      <c r="G14" s="1">
        <v>-5.0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-24.0</v>
      </c>
      <c r="C15" s="1">
        <v>-39.0</v>
      </c>
      <c r="D15" s="1">
        <v>-86.0</v>
      </c>
      <c r="E15" s="1">
        <v>-154.0</v>
      </c>
      <c r="F15" s="1">
        <v>-164.0</v>
      </c>
      <c r="G15" s="1">
        <v>-208.0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-22.0</v>
      </c>
      <c r="C16" s="1">
        <v>-35.0</v>
      </c>
      <c r="D16" s="1">
        <v>-75.0</v>
      </c>
      <c r="E16" s="1">
        <v>-6.0</v>
      </c>
      <c r="F16" s="1">
        <v>-2.0</v>
      </c>
      <c r="G16" s="1">
        <v>-58.0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0.0</v>
      </c>
      <c r="D17" s="1">
        <v>0.0</v>
      </c>
      <c r="E17" s="1">
        <v>-14.0</v>
      </c>
      <c r="F17" s="1">
        <v>0.0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0.0</v>
      </c>
      <c r="D18" s="1">
        <v>-284.0</v>
      </c>
      <c r="E18" s="1">
        <v>2.0</v>
      </c>
      <c r="F18" s="1">
        <v>-112.0</v>
      </c>
      <c r="G18" s="1">
        <v>-43.0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-22.0</v>
      </c>
      <c r="C19" s="1">
        <v>-35.0</v>
      </c>
      <c r="D19" s="1">
        <v>-285.0</v>
      </c>
      <c r="E19" s="1">
        <v>-18.0</v>
      </c>
      <c r="F19" s="1">
        <v>-114.0</v>
      </c>
      <c r="G19" s="1">
        <v>-44.0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1.0</v>
      </c>
      <c r="C20" s="1">
        <v>0.0</v>
      </c>
      <c r="D20" s="1">
        <v>328.0</v>
      </c>
      <c r="E20" s="1">
        <v>180.0</v>
      </c>
      <c r="F20" s="1">
        <v>261.0</v>
      </c>
      <c r="G20" s="1">
        <v>237.0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0.0</v>
      </c>
      <c r="D21" s="1">
        <v>0.0</v>
      </c>
      <c r="E21" s="1">
        <v>-1.0</v>
      </c>
      <c r="F21" s="1">
        <v>0.0</v>
      </c>
      <c r="G21" s="1">
        <v>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9.0</v>
      </c>
      <c r="C22" s="1">
        <v>81.0</v>
      </c>
      <c r="D22" s="1">
        <v>14.0</v>
      </c>
      <c r="E22" s="1">
        <v>0.0</v>
      </c>
      <c r="F22" s="1">
        <v>0.0</v>
      </c>
      <c r="G22" s="1">
        <v>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-4.0</v>
      </c>
      <c r="D23" s="1">
        <v>18.0</v>
      </c>
      <c r="E23" s="1">
        <v>0.0</v>
      </c>
      <c r="F23" s="1">
        <v>0.0</v>
      </c>
      <c r="G23" s="1">
        <v>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9.0</v>
      </c>
      <c r="C24" s="1">
        <v>81.0</v>
      </c>
      <c r="D24" s="1">
        <v>360.0</v>
      </c>
      <c r="E24" s="1">
        <v>179.0</v>
      </c>
      <c r="F24" s="1">
        <v>261.0</v>
      </c>
      <c r="G24" s="1">
        <v>237.0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-15.0</v>
      </c>
      <c r="C25" s="1">
        <v>42.0</v>
      </c>
      <c r="D25" s="1">
        <v>-11.0</v>
      </c>
      <c r="E25" s="1">
        <v>6.0</v>
      </c>
      <c r="F25" s="1">
        <v>-16.0</v>
      </c>
      <c r="G25" s="1">
        <v>-14.0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1.0</v>
      </c>
      <c r="D27" s="1">
        <v>1.0</v>
      </c>
      <c r="E27" s="1">
        <v>2.0</v>
      </c>
      <c r="F27" s="1">
        <v>1.0</v>
      </c>
      <c r="G27" s="1">
        <v>14.0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-21.0</v>
      </c>
      <c r="D28" s="1">
        <v>-43.0</v>
      </c>
      <c r="E28" s="1">
        <v>-89.0</v>
      </c>
      <c r="F28" s="1">
        <v>-88.0</v>
      </c>
      <c r="G28" s="1">
        <v>-86.0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-21.0</v>
      </c>
      <c r="D29" s="1">
        <v>-43.0</v>
      </c>
      <c r="E29" s="1">
        <v>-89.0</v>
      </c>
      <c r="F29" s="1">
        <v>-88.0</v>
      </c>
      <c r="G29" s="1">
        <v>-86.0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-7.0</v>
      </c>
      <c r="D30" s="1">
        <v>-8.0</v>
      </c>
      <c r="E30" s="1">
        <v>-10.0</v>
      </c>
      <c r="F30" s="1">
        <v>-8.0</v>
      </c>
      <c r="G30" s="1">
        <v>-13.0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48</v>
      </c>
      <c r="B3" s="1">
        <v>25.0</v>
      </c>
      <c r="C3" s="1">
        <v>67.0</v>
      </c>
      <c r="D3" s="1">
        <v>54.0</v>
      </c>
      <c r="E3" s="1">
        <v>59.0</v>
      </c>
      <c r="F3" s="1">
        <v>43.0</v>
      </c>
      <c r="G3" s="1">
        <v>28.0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49</v>
      </c>
      <c r="B4" s="1">
        <v>0.0</v>
      </c>
      <c r="C4" s="1">
        <v>0.0</v>
      </c>
      <c r="D4" s="1">
        <v>284.0</v>
      </c>
      <c r="E4" s="1">
        <v>280.0</v>
      </c>
      <c r="F4" s="1">
        <v>394.0</v>
      </c>
      <c r="G4" s="1">
        <v>455.0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50</v>
      </c>
      <c r="B5" s="1">
        <v>25.0</v>
      </c>
      <c r="C5" s="1">
        <v>67.0</v>
      </c>
      <c r="D5" s="1">
        <v>339.0</v>
      </c>
      <c r="E5" s="1">
        <v>340.0</v>
      </c>
      <c r="F5" s="1">
        <v>437.0</v>
      </c>
      <c r="G5" s="1">
        <v>483.0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51</v>
      </c>
      <c r="B6" s="1">
        <v>91.0</v>
      </c>
      <c r="C6" s="1">
        <v>14.0</v>
      </c>
      <c r="D6" s="1">
        <v>41.0</v>
      </c>
      <c r="E6" s="1">
        <v>0.0</v>
      </c>
      <c r="F6" s="1">
        <v>0.0</v>
      </c>
      <c r="G6" s="1">
        <v>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52</v>
      </c>
      <c r="B7" s="1">
        <v>91.0</v>
      </c>
      <c r="C7" s="1">
        <v>14.0</v>
      </c>
      <c r="D7" s="1">
        <v>41.0</v>
      </c>
      <c r="E7" s="1">
        <v>0.0</v>
      </c>
      <c r="F7" s="1">
        <v>0.0</v>
      </c>
      <c r="G7" s="1">
        <v>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53</v>
      </c>
      <c r="B8" s="1">
        <v>60.0</v>
      </c>
      <c r="C8" s="1">
        <v>1.0</v>
      </c>
      <c r="D8" s="1">
        <v>6.0</v>
      </c>
      <c r="E8" s="1">
        <v>10.0</v>
      </c>
      <c r="F8" s="1">
        <v>14.0</v>
      </c>
      <c r="G8" s="1">
        <v>13.0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54</v>
      </c>
      <c r="B9" s="1">
        <v>0.0</v>
      </c>
      <c r="C9" s="1">
        <v>0.0</v>
      </c>
      <c r="D9" s="1">
        <v>0.0</v>
      </c>
      <c r="E9" s="1">
        <v>24.0</v>
      </c>
      <c r="F9" s="1">
        <v>0.0</v>
      </c>
      <c r="G9" s="1">
        <v>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55</v>
      </c>
      <c r="B10" s="1">
        <v>26.0</v>
      </c>
      <c r="C10" s="1">
        <v>68.0</v>
      </c>
      <c r="D10" s="1">
        <v>345.0</v>
      </c>
      <c r="E10" s="1">
        <v>351.0</v>
      </c>
      <c r="F10" s="1">
        <v>452.0</v>
      </c>
      <c r="G10" s="1">
        <v>497.0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56</v>
      </c>
      <c r="B11" s="1">
        <v>31.0</v>
      </c>
      <c r="C11" s="1">
        <v>3.0</v>
      </c>
      <c r="D11" s="1">
        <v>3.0</v>
      </c>
      <c r="E11" s="1">
        <v>53.0</v>
      </c>
      <c r="F11" s="1">
        <v>52.0</v>
      </c>
      <c r="G11" s="1">
        <v>44.0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57</v>
      </c>
      <c r="B12" s="1">
        <v>-5.0</v>
      </c>
      <c r="C12" s="1">
        <v>-16.0</v>
      </c>
      <c r="D12" s="1">
        <v>-25.0</v>
      </c>
      <c r="E12" s="1">
        <v>-79.0</v>
      </c>
      <c r="F12" s="1">
        <v>-2.0</v>
      </c>
      <c r="G12" s="1">
        <v>-3.0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58</v>
      </c>
      <c r="B13" s="1">
        <v>26.0</v>
      </c>
      <c r="C13" s="1">
        <v>2.0</v>
      </c>
      <c r="D13" s="1">
        <v>3.0</v>
      </c>
      <c r="E13" s="1">
        <v>52.0</v>
      </c>
      <c r="F13" s="1">
        <v>50.0</v>
      </c>
      <c r="G13" s="1">
        <v>41.0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59</v>
      </c>
      <c r="B14" s="1">
        <v>0.0</v>
      </c>
      <c r="C14" s="1">
        <v>0.0</v>
      </c>
      <c r="D14" s="1">
        <v>0.0</v>
      </c>
      <c r="E14" s="1">
        <v>37.0</v>
      </c>
      <c r="F14" s="1">
        <v>21.0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60</v>
      </c>
      <c r="B15" s="1">
        <v>3.0</v>
      </c>
      <c r="C15" s="1">
        <v>3.0</v>
      </c>
      <c r="D15" s="1">
        <v>3.0</v>
      </c>
      <c r="E15" s="1">
        <v>3.0</v>
      </c>
      <c r="F15" s="1">
        <v>3.0</v>
      </c>
      <c r="G15" s="1">
        <v>3.0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61</v>
      </c>
      <c r="B16" s="1">
        <v>8.0</v>
      </c>
      <c r="C16" s="1">
        <v>8.0</v>
      </c>
      <c r="D16" s="1">
        <v>8.0</v>
      </c>
      <c r="E16" s="1">
        <v>0.0</v>
      </c>
      <c r="F16" s="1">
        <v>0.0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62</v>
      </c>
      <c r="B17" s="1">
        <v>0.0</v>
      </c>
      <c r="C17" s="1">
        <v>84.0</v>
      </c>
      <c r="D17" s="1">
        <v>0.0</v>
      </c>
      <c r="E17" s="1">
        <v>0.0</v>
      </c>
      <c r="F17" s="1">
        <v>0.0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63</v>
      </c>
      <c r="B18" s="1">
        <v>1.0</v>
      </c>
      <c r="C18" s="1">
        <v>2.0</v>
      </c>
      <c r="D18" s="1">
        <v>4.0</v>
      </c>
      <c r="E18" s="1">
        <v>9.0</v>
      </c>
      <c r="F18" s="1">
        <v>12.0</v>
      </c>
      <c r="G18" s="1">
        <v>9.0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64</v>
      </c>
      <c r="B19" s="1">
        <v>41.0</v>
      </c>
      <c r="C19" s="1">
        <v>87.0</v>
      </c>
      <c r="D19" s="1">
        <v>366.0</v>
      </c>
      <c r="E19" s="1">
        <v>455.0</v>
      </c>
      <c r="F19" s="1">
        <v>539.0</v>
      </c>
      <c r="G19" s="1">
        <v>552.0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65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66</v>
      </c>
      <c r="B21" s="1">
        <v>3.0</v>
      </c>
      <c r="C21" s="1">
        <v>4.0</v>
      </c>
      <c r="D21" s="1">
        <v>8.0</v>
      </c>
      <c r="E21" s="1">
        <v>11.0</v>
      </c>
      <c r="F21" s="1">
        <v>11.0</v>
      </c>
      <c r="G21" s="1">
        <v>14.0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67</v>
      </c>
      <c r="B22" s="1">
        <v>2.0</v>
      </c>
      <c r="C22" s="1">
        <v>9.0</v>
      </c>
      <c r="D22" s="1">
        <v>18.0</v>
      </c>
      <c r="E22" s="1">
        <v>29.0</v>
      </c>
      <c r="F22" s="1">
        <v>43.0</v>
      </c>
      <c r="G22" s="1">
        <v>51.0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68</v>
      </c>
      <c r="B23" s="1">
        <v>0.0</v>
      </c>
      <c r="C23" s="1">
        <v>78.0</v>
      </c>
      <c r="D23" s="1">
        <v>90.0</v>
      </c>
      <c r="E23" s="1">
        <v>1.0</v>
      </c>
      <c r="F23" s="1">
        <v>2.0</v>
      </c>
      <c r="G23" s="1">
        <v>2.0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69</v>
      </c>
      <c r="B24" s="1">
        <v>0.0</v>
      </c>
      <c r="C24" s="1">
        <v>0.0</v>
      </c>
      <c r="D24" s="1">
        <v>41.0</v>
      </c>
      <c r="E24" s="1">
        <v>97.0</v>
      </c>
      <c r="F24" s="1">
        <v>0.0</v>
      </c>
      <c r="G24" s="1">
        <v>28.0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70</v>
      </c>
      <c r="B25" s="1">
        <v>22.0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71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72</v>
      </c>
      <c r="B27" s="1">
        <v>6.0</v>
      </c>
      <c r="C27" s="1">
        <v>14.0</v>
      </c>
      <c r="D27" s="1">
        <v>28.0</v>
      </c>
      <c r="E27" s="1">
        <v>43.0</v>
      </c>
      <c r="F27" s="1">
        <v>56.0</v>
      </c>
      <c r="G27" s="1">
        <v>69.0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73</v>
      </c>
      <c r="B28" s="1">
        <v>0.0</v>
      </c>
      <c r="C28" s="1">
        <v>1.0</v>
      </c>
      <c r="D28" s="1">
        <v>1.0</v>
      </c>
      <c r="E28" s="1">
        <v>44.0</v>
      </c>
      <c r="F28" s="1">
        <v>45.0</v>
      </c>
      <c r="G28" s="1">
        <v>43.0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74</v>
      </c>
      <c r="B29" s="1">
        <v>2.0</v>
      </c>
      <c r="C29" s="1">
        <v>2.0</v>
      </c>
      <c r="D29" s="1">
        <v>2.0</v>
      </c>
      <c r="E29" s="1">
        <v>1.0</v>
      </c>
      <c r="F29" s="1">
        <v>85.0</v>
      </c>
      <c r="G29" s="1">
        <v>0.0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75</v>
      </c>
      <c r="B30" s="1">
        <v>2.0</v>
      </c>
      <c r="C30" s="1">
        <v>0.0</v>
      </c>
      <c r="D30" s="1">
        <v>0.0</v>
      </c>
      <c r="E30" s="1">
        <v>0.0</v>
      </c>
      <c r="F30" s="1">
        <v>2.0</v>
      </c>
      <c r="G30" s="1">
        <v>1.0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76</v>
      </c>
      <c r="B31" s="1">
        <v>8.0</v>
      </c>
      <c r="C31" s="1">
        <v>19.0</v>
      </c>
      <c r="D31" s="1">
        <v>32.0</v>
      </c>
      <c r="E31" s="1">
        <v>90.0</v>
      </c>
      <c r="F31" s="1">
        <v>105.0</v>
      </c>
      <c r="G31" s="1">
        <v>114.0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77</v>
      </c>
      <c r="B32" s="1">
        <v>59.0</v>
      </c>
      <c r="C32" s="1">
        <v>142.0</v>
      </c>
      <c r="D32" s="1">
        <v>0.0</v>
      </c>
      <c r="E32" s="1">
        <v>0.0</v>
      </c>
      <c r="F32" s="1">
        <v>0.0</v>
      </c>
      <c r="G32" s="1">
        <v>0.0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78</v>
      </c>
      <c r="B33" s="1">
        <v>59.0</v>
      </c>
      <c r="C33" s="1">
        <v>142.0</v>
      </c>
      <c r="D33" s="1">
        <v>0.0</v>
      </c>
      <c r="E33" s="1">
        <v>0.0</v>
      </c>
      <c r="F33" s="1">
        <v>0.0</v>
      </c>
      <c r="G33" s="1">
        <v>0.0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79</v>
      </c>
      <c r="B34" s="1">
        <v>2.0</v>
      </c>
      <c r="C34" s="1">
        <v>2.0</v>
      </c>
      <c r="D34" s="1">
        <v>4.0</v>
      </c>
      <c r="E34" s="1">
        <v>4.0</v>
      </c>
      <c r="F34" s="1">
        <v>5.0</v>
      </c>
      <c r="G34" s="1">
        <v>7.0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80</v>
      </c>
      <c r="B35" s="1">
        <v>0.0</v>
      </c>
      <c r="C35" s="1">
        <v>0.0</v>
      </c>
      <c r="D35" s="1">
        <v>509.0</v>
      </c>
      <c r="E35" s="1">
        <v>724.0</v>
      </c>
      <c r="F35" s="1">
        <v>1030.0</v>
      </c>
      <c r="G35" s="1">
        <v>1320.0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81</v>
      </c>
      <c r="B36" s="1">
        <v>-37.0</v>
      </c>
      <c r="C36" s="1">
        <v>-82.0</v>
      </c>
      <c r="D36" s="1">
        <v>-201.0</v>
      </c>
      <c r="E36" s="1">
        <v>-360.0</v>
      </c>
      <c r="F36" s="1">
        <v>-596.0</v>
      </c>
      <c r="G36" s="1">
        <v>-889.0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82</v>
      </c>
      <c r="B37" s="1">
        <v>0.0</v>
      </c>
      <c r="C37" s="1">
        <v>0.0</v>
      </c>
      <c r="D37" s="1">
        <v>3.0</v>
      </c>
      <c r="E37" s="1">
        <v>-12.0</v>
      </c>
      <c r="F37" s="1">
        <v>-1.0</v>
      </c>
      <c r="G37" s="1">
        <v>2.0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83</v>
      </c>
      <c r="B38" s="1">
        <v>-35.0</v>
      </c>
      <c r="C38" s="1">
        <v>-80.0</v>
      </c>
      <c r="D38" s="1">
        <v>309.0</v>
      </c>
      <c r="E38" s="1">
        <v>364.0</v>
      </c>
      <c r="F38" s="1">
        <v>434.0</v>
      </c>
      <c r="G38" s="1">
        <v>437.0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84</v>
      </c>
      <c r="B39" s="1">
        <v>7.0</v>
      </c>
      <c r="C39" s="1">
        <v>6.0</v>
      </c>
      <c r="D39" s="1">
        <v>24.0</v>
      </c>
      <c r="E39" s="1">
        <v>52.0</v>
      </c>
      <c r="F39" s="1">
        <v>22.0</v>
      </c>
      <c r="G39" s="1">
        <v>10.0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85</v>
      </c>
      <c r="B40" s="1">
        <v>32.0</v>
      </c>
      <c r="C40" s="1">
        <v>68.0</v>
      </c>
      <c r="D40" s="1">
        <v>333.0</v>
      </c>
      <c r="E40" s="1">
        <v>364.0</v>
      </c>
      <c r="F40" s="1">
        <v>434.0</v>
      </c>
      <c r="G40" s="1">
        <v>437.0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86</v>
      </c>
      <c r="B41" s="1">
        <v>41.0</v>
      </c>
      <c r="C41" s="1">
        <v>87.0</v>
      </c>
      <c r="D41" s="1">
        <v>366.0</v>
      </c>
      <c r="E41" s="1">
        <v>455.0</v>
      </c>
      <c r="F41" s="1">
        <v>539.0</v>
      </c>
      <c r="G41" s="1">
        <v>552.0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42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87</v>
      </c>
      <c r="B43" s="1">
        <v>5.0</v>
      </c>
      <c r="C43" s="1">
        <v>5.0</v>
      </c>
      <c r="D43" s="1">
        <v>41.0</v>
      </c>
      <c r="E43" s="1">
        <v>45.0</v>
      </c>
      <c r="F43" s="1">
        <v>59.0</v>
      </c>
      <c r="G43" s="1">
        <v>70.0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88</v>
      </c>
      <c r="B44" s="1">
        <v>5.0</v>
      </c>
      <c r="C44" s="1">
        <v>5.0</v>
      </c>
      <c r="D44" s="1">
        <v>41.0</v>
      </c>
      <c r="E44" s="1">
        <v>45.0</v>
      </c>
      <c r="F44" s="1">
        <v>59.0</v>
      </c>
      <c r="G44" s="1">
        <v>70.0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89</v>
      </c>
      <c r="B45" s="1" t="s">
        <v>90</v>
      </c>
      <c r="C45" s="1" t="s">
        <v>91</v>
      </c>
      <c r="D45" s="1" t="s">
        <v>92</v>
      </c>
      <c r="E45" s="1">
        <v>8.0</v>
      </c>
      <c r="F45" s="1" t="s">
        <v>93</v>
      </c>
      <c r="G45" s="1" t="s">
        <v>94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95</v>
      </c>
      <c r="B46" s="1">
        <v>-47.0</v>
      </c>
      <c r="C46" s="1">
        <v>-92.0</v>
      </c>
      <c r="D46" s="1">
        <v>296.0</v>
      </c>
      <c r="E46" s="1">
        <v>360.0</v>
      </c>
      <c r="F46" s="1">
        <v>430.0</v>
      </c>
      <c r="G46" s="1">
        <v>434.0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96</v>
      </c>
      <c r="B47" s="1" t="s">
        <v>97</v>
      </c>
      <c r="C47" s="1" t="s">
        <v>98</v>
      </c>
      <c r="D47" s="1" t="s">
        <v>99</v>
      </c>
      <c r="E47" s="1" t="s">
        <v>100</v>
      </c>
      <c r="F47" s="1" t="s">
        <v>101</v>
      </c>
      <c r="G47" s="1" t="s">
        <v>102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103</v>
      </c>
      <c r="B48" s="1" t="s">
        <v>104</v>
      </c>
      <c r="C48" s="1">
        <v>2.0</v>
      </c>
      <c r="D48" s="1">
        <v>2.0</v>
      </c>
      <c r="E48" s="1">
        <v>45.0</v>
      </c>
      <c r="F48" s="1">
        <v>47.0</v>
      </c>
      <c r="G48" s="1">
        <v>45.0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105</v>
      </c>
      <c r="B49" s="1">
        <v>-25.0</v>
      </c>
      <c r="C49" s="1">
        <v>-64.0</v>
      </c>
      <c r="D49" s="1">
        <v>-337.0</v>
      </c>
      <c r="E49" s="1">
        <v>-294.0</v>
      </c>
      <c r="F49" s="1">
        <v>-390.0</v>
      </c>
      <c r="G49" s="1">
        <v>-437.0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106</v>
      </c>
      <c r="B50" s="1">
        <v>3.0</v>
      </c>
      <c r="C50" s="1">
        <v>6.0</v>
      </c>
      <c r="D50" s="1">
        <v>8.0</v>
      </c>
      <c r="E50" s="1">
        <v>20.0</v>
      </c>
      <c r="F50" s="1">
        <v>56.0</v>
      </c>
      <c r="G50" s="1">
        <v>48.0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107</v>
      </c>
      <c r="B51" s="1">
        <v>7.0</v>
      </c>
      <c r="C51" s="1">
        <v>6.0</v>
      </c>
      <c r="D51" s="1">
        <v>24.0</v>
      </c>
      <c r="E51" s="1">
        <v>52.0</v>
      </c>
      <c r="F51" s="1">
        <v>22.0</v>
      </c>
      <c r="G51" s="1">
        <v>10.0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108</v>
      </c>
      <c r="B52" s="1">
        <v>0.0</v>
      </c>
      <c r="C52" s="1">
        <v>0.0</v>
      </c>
      <c r="D52" s="1">
        <v>0.0</v>
      </c>
      <c r="E52" s="1">
        <v>37.0</v>
      </c>
      <c r="F52" s="1">
        <v>21.0</v>
      </c>
      <c r="G52" s="1">
        <v>0.0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109</v>
      </c>
      <c r="B53" s="1">
        <v>3.0</v>
      </c>
      <c r="C53" s="1">
        <v>3.0</v>
      </c>
      <c r="D53" s="1">
        <v>3.0</v>
      </c>
      <c r="E53" s="1">
        <v>3.0</v>
      </c>
      <c r="F53" s="1">
        <v>3.0</v>
      </c>
      <c r="G53" s="1">
        <v>3.0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110</v>
      </c>
      <c r="B54" s="1">
        <v>31.0</v>
      </c>
      <c r="C54" s="1">
        <v>64.0</v>
      </c>
      <c r="D54" s="1">
        <v>95.0</v>
      </c>
      <c r="E54" s="1">
        <v>4.0</v>
      </c>
      <c r="F54" s="1">
        <v>4.0</v>
      </c>
      <c r="G54" s="1">
        <v>4.0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111</v>
      </c>
      <c r="B55" s="1">
        <v>0.0</v>
      </c>
      <c r="C55" s="1">
        <v>62.0</v>
      </c>
      <c r="D55" s="1">
        <v>124.0</v>
      </c>
      <c r="E55" s="1">
        <v>177.0</v>
      </c>
      <c r="F55" s="1">
        <v>156.0</v>
      </c>
      <c r="G55" s="1">
        <v>124.0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112</v>
      </c>
      <c r="B2" s="1">
        <v>1.0</v>
      </c>
      <c r="C2" s="1">
        <v>0.0</v>
      </c>
      <c r="D2" s="1">
        <v>0.0</v>
      </c>
      <c r="E2" s="1">
        <v>0.0</v>
      </c>
      <c r="F2" s="1">
        <v>0.0</v>
      </c>
      <c r="G2" s="1">
        <v>0.0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113</v>
      </c>
      <c r="B3" s="1">
        <v>1.0</v>
      </c>
      <c r="C3" s="1">
        <v>0.0</v>
      </c>
      <c r="D3" s="1">
        <v>0.0</v>
      </c>
      <c r="E3" s="1">
        <v>0.0</v>
      </c>
      <c r="F3" s="1">
        <v>0.0</v>
      </c>
      <c r="G3" s="1">
        <v>0.0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114</v>
      </c>
      <c r="B4" s="1">
        <v>1.0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115</v>
      </c>
      <c r="B5" s="1">
        <v>4.0</v>
      </c>
      <c r="C5" s="1">
        <v>8.0</v>
      </c>
      <c r="D5" s="1">
        <v>33.0</v>
      </c>
      <c r="E5" s="1">
        <v>40.0</v>
      </c>
      <c r="F5" s="1">
        <v>54.0</v>
      </c>
      <c r="G5" s="1">
        <v>59.0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116</v>
      </c>
      <c r="B6" s="1">
        <v>18.0</v>
      </c>
      <c r="C6" s="1">
        <v>38.0</v>
      </c>
      <c r="D6" s="1">
        <v>84.0</v>
      </c>
      <c r="E6" s="1">
        <v>167.0</v>
      </c>
      <c r="F6" s="1">
        <v>173.0</v>
      </c>
      <c r="G6" s="1">
        <v>190.0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117</v>
      </c>
      <c r="B7" s="1">
        <v>23.0</v>
      </c>
      <c r="C7" s="1">
        <v>46.0</v>
      </c>
      <c r="D7" s="1">
        <v>119.0</v>
      </c>
      <c r="E7" s="1">
        <v>208.0</v>
      </c>
      <c r="F7" s="1">
        <v>227.0</v>
      </c>
      <c r="G7" s="1">
        <v>249.0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118</v>
      </c>
      <c r="B8" s="1">
        <v>-23.0</v>
      </c>
      <c r="C8" s="1">
        <v>-46.0</v>
      </c>
      <c r="D8" s="1">
        <v>-119.0</v>
      </c>
      <c r="E8" s="1">
        <v>-208.0</v>
      </c>
      <c r="F8" s="1">
        <v>-227.0</v>
      </c>
      <c r="G8" s="1">
        <v>-249.0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119</v>
      </c>
      <c r="B9" s="1">
        <v>35.0</v>
      </c>
      <c r="C9" s="1">
        <v>49.0</v>
      </c>
      <c r="D9" s="1">
        <v>1.0</v>
      </c>
      <c r="E9" s="1">
        <v>1.0</v>
      </c>
      <c r="F9" s="1">
        <v>2.0</v>
      </c>
      <c r="G9" s="1">
        <v>9.0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120</v>
      </c>
      <c r="B10" s="1">
        <v>35.0</v>
      </c>
      <c r="C10" s="1">
        <v>49.0</v>
      </c>
      <c r="D10" s="1">
        <v>1.0</v>
      </c>
      <c r="E10" s="1">
        <v>1.0</v>
      </c>
      <c r="F10" s="1">
        <v>2.0</v>
      </c>
      <c r="G10" s="1">
        <v>9.0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121</v>
      </c>
      <c r="B11" s="1">
        <v>0.0</v>
      </c>
      <c r="C11" s="1">
        <v>0.0</v>
      </c>
      <c r="D11" s="1">
        <v>0.0</v>
      </c>
      <c r="E11" s="1">
        <v>-1.0</v>
      </c>
      <c r="F11" s="1">
        <v>-16.0</v>
      </c>
      <c r="G11" s="1">
        <v>-16.0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122</v>
      </c>
      <c r="B12" s="1">
        <v>0.0</v>
      </c>
      <c r="C12" s="1">
        <v>-1.0</v>
      </c>
      <c r="D12" s="1">
        <v>0.0</v>
      </c>
      <c r="E12" s="1">
        <v>0.0</v>
      </c>
      <c r="F12" s="1">
        <v>0.0</v>
      </c>
      <c r="G12" s="1">
        <v>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123</v>
      </c>
      <c r="B13" s="1">
        <v>-23.0</v>
      </c>
      <c r="C13" s="1">
        <v>-46.0</v>
      </c>
      <c r="D13" s="1">
        <v>-118.0</v>
      </c>
      <c r="E13" s="1">
        <v>-208.0</v>
      </c>
      <c r="F13" s="1">
        <v>-241.0</v>
      </c>
      <c r="G13" s="1">
        <v>-256.0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124</v>
      </c>
      <c r="B14" s="1">
        <v>0.0</v>
      </c>
      <c r="C14" s="1">
        <v>0.0</v>
      </c>
      <c r="D14" s="1">
        <v>-55.0</v>
      </c>
      <c r="E14" s="1">
        <v>-90.0</v>
      </c>
      <c r="F14" s="1">
        <v>3.0</v>
      </c>
      <c r="G14" s="1">
        <v>13.0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125</v>
      </c>
      <c r="B15" s="1">
        <v>0.0</v>
      </c>
      <c r="C15" s="1">
        <v>0.0</v>
      </c>
      <c r="D15" s="1">
        <v>0.0</v>
      </c>
      <c r="E15" s="1">
        <v>51.0</v>
      </c>
      <c r="F15" s="1">
        <v>0.0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126</v>
      </c>
      <c r="B16" s="1">
        <v>0.0</v>
      </c>
      <c r="C16" s="1">
        <v>0.0</v>
      </c>
      <c r="D16" s="1">
        <v>0.0</v>
      </c>
      <c r="E16" s="1">
        <v>-8.0</v>
      </c>
      <c r="F16" s="1">
        <v>0.0</v>
      </c>
      <c r="G16" s="1">
        <v>-4.0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127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-45.0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128</v>
      </c>
      <c r="B18" s="1">
        <v>-23.0</v>
      </c>
      <c r="C18" s="1">
        <v>-46.0</v>
      </c>
      <c r="D18" s="1">
        <v>-118.0</v>
      </c>
      <c r="E18" s="1">
        <v>-166.0</v>
      </c>
      <c r="F18" s="1">
        <v>-238.0</v>
      </c>
      <c r="G18" s="1">
        <v>-293.0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129</v>
      </c>
      <c r="B19" s="1">
        <v>0.0</v>
      </c>
      <c r="C19" s="1">
        <v>1.0</v>
      </c>
      <c r="D19" s="1">
        <v>44.0</v>
      </c>
      <c r="E19" s="1">
        <v>-29.0</v>
      </c>
      <c r="F19" s="1">
        <v>-46.0</v>
      </c>
      <c r="G19" s="1">
        <v>-60.0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130</v>
      </c>
      <c r="B20" s="1">
        <v>-23.0</v>
      </c>
      <c r="C20" s="1">
        <v>-46.0</v>
      </c>
      <c r="D20" s="1">
        <v>-119.0</v>
      </c>
      <c r="E20" s="1">
        <v>-166.0</v>
      </c>
      <c r="F20" s="1">
        <v>-237.0</v>
      </c>
      <c r="G20" s="1">
        <v>-292.0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131</v>
      </c>
      <c r="B21" s="1">
        <v>-23.0</v>
      </c>
      <c r="C21" s="1">
        <v>-46.0</v>
      </c>
      <c r="D21" s="1">
        <v>-119.0</v>
      </c>
      <c r="E21" s="1">
        <v>-166.0</v>
      </c>
      <c r="F21" s="1">
        <v>-237.0</v>
      </c>
      <c r="G21" s="1">
        <v>-292.0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84</v>
      </c>
      <c r="B22" s="1">
        <v>2.0</v>
      </c>
      <c r="C22" s="1">
        <v>0.0</v>
      </c>
      <c r="D22" s="1">
        <v>70.0</v>
      </c>
      <c r="E22" s="1">
        <v>7.0</v>
      </c>
      <c r="F22" s="1">
        <v>30.0</v>
      </c>
      <c r="G22" s="1">
        <v>11.0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132</v>
      </c>
      <c r="B23" s="1">
        <v>-21.0</v>
      </c>
      <c r="C23" s="1">
        <v>-46.0</v>
      </c>
      <c r="D23" s="1">
        <v>-118.0</v>
      </c>
      <c r="E23" s="1">
        <v>-159.0</v>
      </c>
      <c r="F23" s="1">
        <v>-237.0</v>
      </c>
      <c r="G23" s="1">
        <v>-292.0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133</v>
      </c>
      <c r="B24" s="1">
        <v>-21.0</v>
      </c>
      <c r="C24" s="1">
        <v>-46.0</v>
      </c>
      <c r="D24" s="1">
        <v>-118.0</v>
      </c>
      <c r="E24" s="1">
        <v>-159.0</v>
      </c>
      <c r="F24" s="1">
        <v>-237.0</v>
      </c>
      <c r="G24" s="1">
        <v>-292.0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134</v>
      </c>
      <c r="B25" s="1">
        <v>-21.0</v>
      </c>
      <c r="C25" s="1">
        <v>-46.0</v>
      </c>
      <c r="D25" s="1">
        <v>-118.0</v>
      </c>
      <c r="E25" s="1">
        <v>-159.0</v>
      </c>
      <c r="F25" s="1">
        <v>-237.0</v>
      </c>
      <c r="G25" s="1">
        <v>-292.0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135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136</v>
      </c>
      <c r="B27" s="1" t="s">
        <v>137</v>
      </c>
      <c r="C27" s="1" t="s">
        <v>138</v>
      </c>
      <c r="D27" s="1" t="s">
        <v>139</v>
      </c>
      <c r="E27" s="1" t="s">
        <v>140</v>
      </c>
      <c r="F27" s="1" t="s">
        <v>141</v>
      </c>
      <c r="G27" s="1" t="s">
        <v>142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143</v>
      </c>
      <c r="B28" s="1" t="s">
        <v>137</v>
      </c>
      <c r="C28" s="1" t="s">
        <v>138</v>
      </c>
      <c r="D28" s="1" t="s">
        <v>139</v>
      </c>
      <c r="E28" s="1" t="s">
        <v>140</v>
      </c>
      <c r="F28" s="1" t="s">
        <v>141</v>
      </c>
      <c r="G28" s="1" t="s">
        <v>142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144</v>
      </c>
      <c r="B29" s="1">
        <v>5.0</v>
      </c>
      <c r="C29" s="1">
        <v>5.0</v>
      </c>
      <c r="D29" s="1">
        <v>28.0</v>
      </c>
      <c r="E29" s="1">
        <v>42.0</v>
      </c>
      <c r="F29" s="1">
        <v>52.0</v>
      </c>
      <c r="G29" s="1">
        <v>65.0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145</v>
      </c>
      <c r="B30" s="1" t="s">
        <v>137</v>
      </c>
      <c r="C30" s="1" t="s">
        <v>138</v>
      </c>
      <c r="D30" s="1" t="s">
        <v>139</v>
      </c>
      <c r="E30" s="1" t="s">
        <v>140</v>
      </c>
      <c r="F30" s="1" t="s">
        <v>141</v>
      </c>
      <c r="G30" s="1" t="s">
        <v>142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146</v>
      </c>
      <c r="B31" s="1" t="s">
        <v>137</v>
      </c>
      <c r="C31" s="1" t="s">
        <v>138</v>
      </c>
      <c r="D31" s="1" t="s">
        <v>139</v>
      </c>
      <c r="E31" s="1" t="s">
        <v>140</v>
      </c>
      <c r="F31" s="1" t="s">
        <v>141</v>
      </c>
      <c r="G31" s="1" t="s">
        <v>142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147</v>
      </c>
      <c r="B32" s="1">
        <v>5.0</v>
      </c>
      <c r="C32" s="1">
        <v>5.0</v>
      </c>
      <c r="D32" s="1">
        <v>28.0</v>
      </c>
      <c r="E32" s="1">
        <v>42.0</v>
      </c>
      <c r="F32" s="1">
        <v>52.0</v>
      </c>
      <c r="G32" s="1">
        <v>65.0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148</v>
      </c>
      <c r="B33" s="1" t="s">
        <v>149</v>
      </c>
      <c r="C33" s="1" t="s">
        <v>150</v>
      </c>
      <c r="D33" s="1" t="s">
        <v>151</v>
      </c>
      <c r="E33" s="1" t="s">
        <v>152</v>
      </c>
      <c r="F33" s="1" t="s">
        <v>153</v>
      </c>
      <c r="G33" s="1" t="s">
        <v>154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155</v>
      </c>
      <c r="B34" s="1" t="s">
        <v>149</v>
      </c>
      <c r="C34" s="1" t="s">
        <v>150</v>
      </c>
      <c r="D34" s="1" t="s">
        <v>151</v>
      </c>
      <c r="E34" s="1" t="s">
        <v>152</v>
      </c>
      <c r="F34" s="1" t="s">
        <v>153</v>
      </c>
      <c r="G34" s="1" t="s">
        <v>154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42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156</v>
      </c>
      <c r="B36" s="1">
        <v>-23.0</v>
      </c>
      <c r="C36" s="1">
        <v>-46.0</v>
      </c>
      <c r="D36" s="1">
        <v>-119.0</v>
      </c>
      <c r="E36" s="1">
        <v>-207.0</v>
      </c>
      <c r="F36" s="1">
        <v>-226.0</v>
      </c>
      <c r="G36" s="1">
        <v>-248.0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157</v>
      </c>
      <c r="B37" s="1">
        <v>-23.0</v>
      </c>
      <c r="C37" s="1">
        <v>-46.0</v>
      </c>
      <c r="D37" s="1">
        <v>-119.0</v>
      </c>
      <c r="E37" s="1">
        <v>-208.0</v>
      </c>
      <c r="F37" s="1">
        <v>-227.0</v>
      </c>
      <c r="G37" s="1">
        <v>-249.0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158</v>
      </c>
      <c r="B38" s="1">
        <v>-23.0</v>
      </c>
      <c r="C38" s="1">
        <v>-46.0</v>
      </c>
      <c r="D38" s="1">
        <v>-119.0</v>
      </c>
      <c r="E38" s="1">
        <v>-208.0</v>
      </c>
      <c r="F38" s="1">
        <v>-227.0</v>
      </c>
      <c r="G38" s="1">
        <v>-249.0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159</v>
      </c>
      <c r="B39" s="1">
        <v>-23.0</v>
      </c>
      <c r="C39" s="1">
        <v>-45.0</v>
      </c>
      <c r="D39" s="1">
        <v>-118.0</v>
      </c>
      <c r="E39" s="1">
        <v>-205.0</v>
      </c>
      <c r="F39" s="1">
        <v>-219.0</v>
      </c>
      <c r="G39" s="1">
        <v>-242.0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160</v>
      </c>
      <c r="B40" s="1" t="s">
        <v>161</v>
      </c>
      <c r="C40" s="1" t="s">
        <v>162</v>
      </c>
      <c r="D40" s="1" t="s">
        <v>163</v>
      </c>
      <c r="E40" s="1" t="s">
        <v>164</v>
      </c>
      <c r="F40" s="1" t="s">
        <v>165</v>
      </c>
      <c r="G40" s="1" t="s">
        <v>166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167</v>
      </c>
      <c r="B41" s="1">
        <v>0.0</v>
      </c>
      <c r="C41" s="1">
        <v>1.0</v>
      </c>
      <c r="D41" s="1">
        <v>1.0</v>
      </c>
      <c r="E41" s="1">
        <v>1.0</v>
      </c>
      <c r="F41" s="1">
        <v>1.0</v>
      </c>
      <c r="G41" s="1">
        <v>4.0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168</v>
      </c>
      <c r="B42" s="1">
        <v>0.0</v>
      </c>
      <c r="C42" s="1">
        <v>0.0</v>
      </c>
      <c r="D42" s="1">
        <v>41.0</v>
      </c>
      <c r="E42" s="1">
        <v>55.0</v>
      </c>
      <c r="F42" s="1">
        <v>29.0</v>
      </c>
      <c r="G42" s="1">
        <v>24.0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169</v>
      </c>
      <c r="B43" s="1">
        <v>0.0</v>
      </c>
      <c r="C43" s="1">
        <v>1.0</v>
      </c>
      <c r="D43" s="1">
        <v>42.0</v>
      </c>
      <c r="E43" s="1">
        <v>56.0</v>
      </c>
      <c r="F43" s="1">
        <v>30.0</v>
      </c>
      <c r="G43" s="1">
        <v>29.0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170</v>
      </c>
      <c r="B44" s="1">
        <v>0.0</v>
      </c>
      <c r="C44" s="1">
        <v>0.0</v>
      </c>
      <c r="D44" s="1">
        <v>0.0</v>
      </c>
      <c r="E44" s="1">
        <v>-85.0</v>
      </c>
      <c r="F44" s="1">
        <v>-72.0</v>
      </c>
      <c r="G44" s="1">
        <v>-89.0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171</v>
      </c>
      <c r="B45" s="1">
        <v>0.0</v>
      </c>
      <c r="C45" s="1">
        <v>0.0</v>
      </c>
      <c r="D45" s="1">
        <v>1.0</v>
      </c>
      <c r="E45" s="1">
        <v>0.0</v>
      </c>
      <c r="F45" s="1">
        <v>-5.0</v>
      </c>
      <c r="G45" s="1">
        <v>0.0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172</v>
      </c>
      <c r="B46" s="1">
        <v>0.0</v>
      </c>
      <c r="C46" s="1">
        <v>0.0</v>
      </c>
      <c r="D46" s="1">
        <v>1.0</v>
      </c>
      <c r="E46" s="1">
        <v>-85.0</v>
      </c>
      <c r="F46" s="1">
        <v>-77.0</v>
      </c>
      <c r="G46" s="1">
        <v>-89.0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173</v>
      </c>
      <c r="B47" s="1">
        <v>-12.0</v>
      </c>
      <c r="C47" s="1">
        <v>-28.0</v>
      </c>
      <c r="D47" s="1">
        <v>-72.0</v>
      </c>
      <c r="E47" s="1">
        <v>-123.0</v>
      </c>
      <c r="F47" s="1">
        <v>-151.0</v>
      </c>
      <c r="G47" s="1">
        <v>-160.0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174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175</v>
      </c>
      <c r="B49" s="1">
        <v>4.0</v>
      </c>
      <c r="C49" s="1">
        <v>8.0</v>
      </c>
      <c r="D49" s="1">
        <v>33.0</v>
      </c>
      <c r="E49" s="1">
        <v>40.0</v>
      </c>
      <c r="F49" s="1">
        <v>54.0</v>
      </c>
      <c r="G49" s="1">
        <v>59.0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176</v>
      </c>
      <c r="B50" s="1">
        <v>18.0</v>
      </c>
      <c r="C50" s="1">
        <v>38.0</v>
      </c>
      <c r="D50" s="1">
        <v>84.0</v>
      </c>
      <c r="E50" s="1">
        <v>176.0</v>
      </c>
      <c r="F50" s="1">
        <v>173.0</v>
      </c>
      <c r="G50" s="1">
        <v>235.0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177</v>
      </c>
      <c r="B51" s="1">
        <v>44.0</v>
      </c>
      <c r="C51" s="1">
        <v>80.0</v>
      </c>
      <c r="D51" s="1">
        <v>1.0</v>
      </c>
      <c r="E51" s="1">
        <v>2.0</v>
      </c>
      <c r="F51" s="1">
        <v>7.0</v>
      </c>
      <c r="G51" s="1">
        <v>6.0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178</v>
      </c>
      <c r="B52" s="1">
        <v>15.0</v>
      </c>
      <c r="C52" s="1">
        <v>33.0</v>
      </c>
      <c r="D52" s="1">
        <v>7.0</v>
      </c>
      <c r="E52" s="1">
        <v>20.0</v>
      </c>
      <c r="F52" s="1">
        <v>20.0</v>
      </c>
      <c r="G52" s="1">
        <v>24.0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179</v>
      </c>
      <c r="B53" s="1">
        <v>15.0</v>
      </c>
      <c r="C53" s="1">
        <v>27.0</v>
      </c>
      <c r="D53" s="1">
        <v>15.0</v>
      </c>
      <c r="E53" s="1">
        <v>14.0</v>
      </c>
      <c r="F53" s="1">
        <v>26.0</v>
      </c>
      <c r="G53" s="1">
        <v>30.0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180</v>
      </c>
      <c r="B54" s="1">
        <v>30.0</v>
      </c>
      <c r="C54" s="1">
        <v>61.0</v>
      </c>
      <c r="D54" s="1">
        <v>23.0</v>
      </c>
      <c r="E54" s="1">
        <v>35.0</v>
      </c>
      <c r="F54" s="1">
        <v>46.0</v>
      </c>
      <c r="G54" s="1">
        <v>54.0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182</v>
      </c>
      <c r="B3" s="1">
        <v>0.0</v>
      </c>
      <c r="C3" s="1" t="s">
        <v>183</v>
      </c>
      <c r="D3" s="1" t="s">
        <v>184</v>
      </c>
      <c r="E3" s="1" t="s">
        <v>185</v>
      </c>
      <c r="F3" s="1" t="s">
        <v>186</v>
      </c>
      <c r="G3" s="1" t="s">
        <v>187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188</v>
      </c>
      <c r="B4" s="1">
        <v>0.0</v>
      </c>
      <c r="C4" s="1" t="s">
        <v>189</v>
      </c>
      <c r="D4" s="1" t="s">
        <v>190</v>
      </c>
      <c r="E4" s="1" t="s">
        <v>191</v>
      </c>
      <c r="F4" s="1" t="s">
        <v>192</v>
      </c>
      <c r="G4" s="1" t="s">
        <v>193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194</v>
      </c>
      <c r="B5" s="1">
        <v>0.0</v>
      </c>
      <c r="C5" s="1" t="s">
        <v>195</v>
      </c>
      <c r="D5" s="1" t="s">
        <v>196</v>
      </c>
      <c r="E5" s="1" t="s">
        <v>197</v>
      </c>
      <c r="F5" s="1" t="s">
        <v>198</v>
      </c>
      <c r="G5" s="1" t="s">
        <v>199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200</v>
      </c>
      <c r="B6" s="1">
        <v>0.0</v>
      </c>
      <c r="C6" s="1" t="s">
        <v>201</v>
      </c>
      <c r="D6" s="1" t="s">
        <v>202</v>
      </c>
      <c r="E6" s="1" t="s">
        <v>203</v>
      </c>
      <c r="F6" s="1" t="s">
        <v>204</v>
      </c>
      <c r="G6" s="1" t="s">
        <v>199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206</v>
      </c>
      <c r="B8" s="1">
        <v>100.0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207</v>
      </c>
      <c r="B9" s="1">
        <v>3.0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208</v>
      </c>
      <c r="B10" s="1">
        <v>-17.0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209</v>
      </c>
      <c r="B11" s="1">
        <v>-17.0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210</v>
      </c>
      <c r="B12" s="1">
        <v>-17.0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211</v>
      </c>
      <c r="B13" s="1">
        <v>-16.0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212</v>
      </c>
      <c r="B14" s="1">
        <v>-15.0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213</v>
      </c>
      <c r="B15" s="1">
        <v>-15.0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214</v>
      </c>
      <c r="B16" s="1">
        <v>-8.0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215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216</v>
      </c>
      <c r="B18" s="1" t="s">
        <v>217</v>
      </c>
      <c r="C18" s="1" t="s">
        <v>218</v>
      </c>
      <c r="D18" s="1" t="s">
        <v>219</v>
      </c>
      <c r="E18" s="1" t="s">
        <v>220</v>
      </c>
      <c r="F18" s="1" t="s">
        <v>220</v>
      </c>
      <c r="G18" s="1" t="s">
        <v>221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222</v>
      </c>
      <c r="B19" s="1" t="s">
        <v>223</v>
      </c>
      <c r="C19" s="1" t="s">
        <v>224</v>
      </c>
      <c r="D19" s="1" t="s">
        <v>225</v>
      </c>
      <c r="E19" s="1" t="s">
        <v>226</v>
      </c>
      <c r="F19" s="1" t="s">
        <v>227</v>
      </c>
      <c r="G19" s="1" t="s">
        <v>228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229</v>
      </c>
      <c r="B20" s="1" t="s">
        <v>230</v>
      </c>
      <c r="C20" s="1" t="s">
        <v>231</v>
      </c>
      <c r="D20" s="1" t="s">
        <v>232</v>
      </c>
      <c r="E20" s="1" t="s">
        <v>233</v>
      </c>
      <c r="F20" s="1" t="s">
        <v>234</v>
      </c>
      <c r="G20" s="1">
        <v>-3.0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235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236</v>
      </c>
      <c r="B22" s="1">
        <v>0.0</v>
      </c>
      <c r="C22" s="1" t="s">
        <v>237</v>
      </c>
      <c r="D22" s="1" t="s">
        <v>238</v>
      </c>
      <c r="E22" s="1" t="s">
        <v>239</v>
      </c>
      <c r="F22" s="1" t="s">
        <v>240</v>
      </c>
      <c r="G22" s="1" t="s">
        <v>241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242</v>
      </c>
      <c r="B23" s="1">
        <v>0.0</v>
      </c>
      <c r="C23" s="1" t="s">
        <v>243</v>
      </c>
      <c r="D23" s="1" t="s">
        <v>238</v>
      </c>
      <c r="E23" s="1" t="s">
        <v>244</v>
      </c>
      <c r="F23" s="1" t="s">
        <v>245</v>
      </c>
      <c r="G23" s="1" t="s">
        <v>246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247</v>
      </c>
      <c r="B24" s="1">
        <v>0.0</v>
      </c>
      <c r="C24" s="1" t="s">
        <v>248</v>
      </c>
      <c r="D24" s="1" t="s">
        <v>249</v>
      </c>
      <c r="E24" s="1" t="s">
        <v>250</v>
      </c>
      <c r="F24" s="1" t="s">
        <v>251</v>
      </c>
      <c r="G24" s="1" t="s">
        <v>252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253</v>
      </c>
      <c r="B25" s="1">
        <v>0.0</v>
      </c>
      <c r="C25" s="1" t="s">
        <v>254</v>
      </c>
      <c r="D25" s="1" t="s">
        <v>249</v>
      </c>
      <c r="E25" s="1" t="s">
        <v>255</v>
      </c>
      <c r="F25" s="1" t="s">
        <v>256</v>
      </c>
      <c r="G25" s="1" t="s">
        <v>257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258</v>
      </c>
      <c r="B26" s="1" t="s">
        <v>259</v>
      </c>
      <c r="C26" s="1" t="s">
        <v>260</v>
      </c>
      <c r="D26" s="1" t="s">
        <v>261</v>
      </c>
      <c r="E26" s="1" t="s">
        <v>262</v>
      </c>
      <c r="F26" s="1" t="s">
        <v>263</v>
      </c>
      <c r="G26" s="1" t="s">
        <v>264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265</v>
      </c>
      <c r="B27" s="1">
        <v>0.0</v>
      </c>
      <c r="C27" s="1" t="s">
        <v>266</v>
      </c>
      <c r="D27" s="1" t="s">
        <v>161</v>
      </c>
      <c r="E27" s="1" t="s">
        <v>267</v>
      </c>
      <c r="F27" s="1" t="s">
        <v>267</v>
      </c>
      <c r="G27" s="1" t="s">
        <v>268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269</v>
      </c>
      <c r="B28" s="1" t="s">
        <v>270</v>
      </c>
      <c r="C28" s="1" t="s">
        <v>271</v>
      </c>
      <c r="D28" s="1" t="s">
        <v>272</v>
      </c>
      <c r="E28" s="1" t="s">
        <v>273</v>
      </c>
      <c r="F28" s="1" t="s">
        <v>274</v>
      </c>
      <c r="G28" s="1" t="s">
        <v>275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276</v>
      </c>
      <c r="B29" s="1">
        <v>0.0</v>
      </c>
      <c r="C29" s="1" t="s">
        <v>266</v>
      </c>
      <c r="D29" s="1" t="s">
        <v>161</v>
      </c>
      <c r="E29" s="1" t="s">
        <v>267</v>
      </c>
      <c r="F29" s="1" t="s">
        <v>277</v>
      </c>
      <c r="G29" s="1" t="s">
        <v>268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278</v>
      </c>
      <c r="B30" s="1" t="s">
        <v>279</v>
      </c>
      <c r="C30" s="1" t="s">
        <v>280</v>
      </c>
      <c r="D30" s="1" t="s">
        <v>281</v>
      </c>
      <c r="E30" s="1" t="s">
        <v>280</v>
      </c>
      <c r="F30" s="1" t="s">
        <v>282</v>
      </c>
      <c r="G30" s="1" t="s">
        <v>275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283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284</v>
      </c>
      <c r="B32" s="1">
        <v>0.0</v>
      </c>
      <c r="C32" s="1" t="s">
        <v>285</v>
      </c>
      <c r="D32" s="1" t="s">
        <v>286</v>
      </c>
      <c r="E32" s="1" t="s">
        <v>287</v>
      </c>
      <c r="F32" s="1" t="s">
        <v>288</v>
      </c>
      <c r="G32" s="1" t="s">
        <v>289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290</v>
      </c>
      <c r="B33" s="1">
        <v>0.0</v>
      </c>
      <c r="C33" s="1" t="s">
        <v>291</v>
      </c>
      <c r="D33" s="1" t="s">
        <v>292</v>
      </c>
      <c r="E33" s="1" t="s">
        <v>293</v>
      </c>
      <c r="F33" s="1" t="s">
        <v>294</v>
      </c>
      <c r="G33" s="1" t="s">
        <v>295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296</v>
      </c>
      <c r="B34" s="1">
        <v>0.0</v>
      </c>
      <c r="C34" s="1" t="s">
        <v>291</v>
      </c>
      <c r="D34" s="1" t="s">
        <v>292</v>
      </c>
      <c r="E34" s="1" t="s">
        <v>293</v>
      </c>
      <c r="F34" s="1" t="s">
        <v>294</v>
      </c>
      <c r="G34" s="1" t="s">
        <v>295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297</v>
      </c>
      <c r="B35" s="1">
        <v>0.0</v>
      </c>
      <c r="C35" s="1" t="s">
        <v>298</v>
      </c>
      <c r="D35" s="1" t="s">
        <v>299</v>
      </c>
      <c r="E35" s="1" t="s">
        <v>300</v>
      </c>
      <c r="F35" s="1" t="s">
        <v>301</v>
      </c>
      <c r="G35" s="1" t="s">
        <v>302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303</v>
      </c>
      <c r="B36" s="1">
        <v>0.0</v>
      </c>
      <c r="C36" s="1" t="s">
        <v>298</v>
      </c>
      <c r="D36" s="1" t="s">
        <v>304</v>
      </c>
      <c r="E36" s="1" t="s">
        <v>305</v>
      </c>
      <c r="F36" s="1" t="s">
        <v>306</v>
      </c>
      <c r="G36" s="1" t="s">
        <v>307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308</v>
      </c>
      <c r="B37" s="1">
        <v>0.0</v>
      </c>
      <c r="C37" s="1" t="s">
        <v>309</v>
      </c>
      <c r="D37" s="1" t="s">
        <v>310</v>
      </c>
      <c r="E37" s="1" t="s">
        <v>311</v>
      </c>
      <c r="F37" s="1" t="s">
        <v>312</v>
      </c>
      <c r="G37" s="1" t="s">
        <v>313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314</v>
      </c>
      <c r="B38" s="1">
        <v>0.0</v>
      </c>
      <c r="C38" s="1" t="s">
        <v>315</v>
      </c>
      <c r="D38" s="1" t="s">
        <v>316</v>
      </c>
      <c r="E38" s="1" t="s">
        <v>317</v>
      </c>
      <c r="F38" s="1" t="s">
        <v>318</v>
      </c>
      <c r="G38" s="1" t="s">
        <v>319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320</v>
      </c>
      <c r="B39" s="1">
        <v>0.0</v>
      </c>
      <c r="C39" s="1" t="s">
        <v>321</v>
      </c>
      <c r="D39" s="1" t="s">
        <v>322</v>
      </c>
      <c r="E39" s="1">
        <v>0.0</v>
      </c>
      <c r="F39" s="1" t="s">
        <v>323</v>
      </c>
      <c r="G39" s="1" t="s">
        <v>324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325</v>
      </c>
      <c r="B40" s="1">
        <v>0.0</v>
      </c>
      <c r="C40" s="1" t="s">
        <v>326</v>
      </c>
      <c r="D40" s="1" t="s">
        <v>327</v>
      </c>
      <c r="E40" s="1" t="s">
        <v>328</v>
      </c>
      <c r="F40" s="1" t="s">
        <v>329</v>
      </c>
      <c r="G40" s="1" t="s">
        <v>330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331</v>
      </c>
      <c r="B41" s="1">
        <v>0.0</v>
      </c>
      <c r="C41" s="1" t="s">
        <v>332</v>
      </c>
      <c r="D41" s="1" t="s">
        <v>333</v>
      </c>
      <c r="E41" s="1" t="s">
        <v>334</v>
      </c>
      <c r="F41" s="1" t="s">
        <v>335</v>
      </c>
      <c r="G41" s="1" t="s">
        <v>336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337</v>
      </c>
      <c r="B42" s="1">
        <v>0.0</v>
      </c>
      <c r="C42" s="1" t="s">
        <v>338</v>
      </c>
      <c r="D42" s="1" t="s">
        <v>339</v>
      </c>
      <c r="E42" s="1" t="s">
        <v>340</v>
      </c>
      <c r="F42" s="1" t="s">
        <v>341</v>
      </c>
      <c r="G42" s="1" t="s">
        <v>342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343</v>
      </c>
      <c r="B43" s="1">
        <v>0.0</v>
      </c>
      <c r="C43" s="1" t="s">
        <v>344</v>
      </c>
      <c r="D43" s="1" t="s">
        <v>345</v>
      </c>
      <c r="E43" s="1" t="s">
        <v>346</v>
      </c>
      <c r="F43" s="1" t="s">
        <v>347</v>
      </c>
      <c r="G43" s="1" t="s">
        <v>348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349</v>
      </c>
      <c r="B44" s="1">
        <v>0.0</v>
      </c>
      <c r="C44" s="1" t="s">
        <v>350</v>
      </c>
      <c r="D44" s="1" t="s">
        <v>351</v>
      </c>
      <c r="E44" s="1" t="s">
        <v>352</v>
      </c>
      <c r="F44" s="1" t="s">
        <v>353</v>
      </c>
      <c r="G44" s="1" t="s">
        <v>354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355</v>
      </c>
      <c r="B45" s="1">
        <v>0.0</v>
      </c>
      <c r="C45" s="1">
        <v>0.0</v>
      </c>
      <c r="D45" s="1" t="s">
        <v>356</v>
      </c>
      <c r="E45" s="1" t="s">
        <v>357</v>
      </c>
      <c r="F45" s="1" t="s">
        <v>358</v>
      </c>
      <c r="G45" s="1" t="s">
        <v>359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360</v>
      </c>
      <c r="B46" s="1">
        <v>0.0</v>
      </c>
      <c r="C46" s="1">
        <v>0.0</v>
      </c>
      <c r="D46" s="1" t="s">
        <v>356</v>
      </c>
      <c r="E46" s="1" t="s">
        <v>357</v>
      </c>
      <c r="F46" s="1" t="s">
        <v>358</v>
      </c>
      <c r="G46" s="1" t="s">
        <v>359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361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362</v>
      </c>
      <c r="B48" s="1">
        <v>0.0</v>
      </c>
      <c r="C48" s="1">
        <v>0.0</v>
      </c>
      <c r="D48" s="1" t="s">
        <v>363</v>
      </c>
      <c r="E48" s="1" t="s">
        <v>364</v>
      </c>
      <c r="F48" s="1" t="s">
        <v>365</v>
      </c>
      <c r="G48" s="1" t="s">
        <v>366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367</v>
      </c>
      <c r="B49" s="1">
        <v>0.0</v>
      </c>
      <c r="C49" s="1">
        <v>0.0</v>
      </c>
      <c r="D49" s="1" t="s">
        <v>368</v>
      </c>
      <c r="E49" s="1" t="s">
        <v>369</v>
      </c>
      <c r="F49" s="1" t="s">
        <v>370</v>
      </c>
      <c r="G49" s="1" t="s">
        <v>371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372</v>
      </c>
      <c r="B50" s="1">
        <v>0.0</v>
      </c>
      <c r="C50" s="1">
        <v>0.0</v>
      </c>
      <c r="D50" s="1" t="s">
        <v>368</v>
      </c>
      <c r="E50" s="1" t="s">
        <v>369</v>
      </c>
      <c r="F50" s="1" t="s">
        <v>370</v>
      </c>
      <c r="G50" s="1" t="s">
        <v>371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373</v>
      </c>
      <c r="B51" s="1">
        <v>0.0</v>
      </c>
      <c r="C51" s="1">
        <v>0.0</v>
      </c>
      <c r="D51" s="1" t="s">
        <v>374</v>
      </c>
      <c r="E51" s="1" t="s">
        <v>375</v>
      </c>
      <c r="F51" s="1" t="s">
        <v>376</v>
      </c>
      <c r="G51" s="1" t="s">
        <v>377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378</v>
      </c>
      <c r="B52" s="1">
        <v>0.0</v>
      </c>
      <c r="C52" s="1">
        <v>0.0</v>
      </c>
      <c r="D52" s="1" t="s">
        <v>379</v>
      </c>
      <c r="E52" s="1" t="s">
        <v>380</v>
      </c>
      <c r="F52" s="1" t="s">
        <v>381</v>
      </c>
      <c r="G52" s="1" t="s">
        <v>382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383</v>
      </c>
      <c r="B53" s="1">
        <v>0.0</v>
      </c>
      <c r="C53" s="1">
        <v>0.0</v>
      </c>
      <c r="D53" s="1" t="s">
        <v>384</v>
      </c>
      <c r="E53" s="1" t="s">
        <v>385</v>
      </c>
      <c r="F53" s="1" t="s">
        <v>386</v>
      </c>
      <c r="G53" s="1">
        <v>14.0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387</v>
      </c>
      <c r="B54" s="1">
        <v>0.0</v>
      </c>
      <c r="C54" s="1">
        <v>0.0</v>
      </c>
      <c r="D54" s="1" t="s">
        <v>388</v>
      </c>
      <c r="E54" s="1" t="s">
        <v>389</v>
      </c>
      <c r="F54" s="1" t="s">
        <v>390</v>
      </c>
      <c r="G54" s="1" t="s">
        <v>391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392</v>
      </c>
      <c r="B55" s="1">
        <v>0.0</v>
      </c>
      <c r="C55" s="1">
        <v>0.0</v>
      </c>
      <c r="D55" s="1" t="s">
        <v>393</v>
      </c>
      <c r="E55" s="1" t="s">
        <v>394</v>
      </c>
      <c r="F55" s="1" t="s">
        <v>395</v>
      </c>
      <c r="G55" s="1" t="s">
        <v>396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397</v>
      </c>
      <c r="B56" s="1">
        <v>0.0</v>
      </c>
      <c r="C56" s="1">
        <v>0.0</v>
      </c>
      <c r="D56" s="1" t="s">
        <v>398</v>
      </c>
      <c r="E56" s="1" t="s">
        <v>399</v>
      </c>
      <c r="F56" s="1" t="s">
        <v>400</v>
      </c>
      <c r="G56" s="1" t="s">
        <v>401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402</v>
      </c>
      <c r="B57" s="1">
        <v>0.0</v>
      </c>
      <c r="C57" s="1">
        <v>0.0</v>
      </c>
      <c r="D57" s="1" t="s">
        <v>403</v>
      </c>
      <c r="E57" s="1" t="s">
        <v>404</v>
      </c>
      <c r="F57" s="1" t="s">
        <v>405</v>
      </c>
      <c r="G57" s="1" t="s">
        <v>406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407</v>
      </c>
      <c r="B58" s="1">
        <v>0.0</v>
      </c>
      <c r="C58" s="1">
        <v>0.0</v>
      </c>
      <c r="D58" s="1" t="s">
        <v>408</v>
      </c>
      <c r="E58" s="1" t="s">
        <v>409</v>
      </c>
      <c r="F58" s="1" t="s">
        <v>410</v>
      </c>
      <c r="G58" s="1" t="s">
        <v>391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411</v>
      </c>
      <c r="B59" s="1">
        <v>0.0</v>
      </c>
      <c r="C59" s="1">
        <v>0.0</v>
      </c>
      <c r="D59" s="1" t="s">
        <v>412</v>
      </c>
      <c r="E59" s="1" t="s">
        <v>413</v>
      </c>
      <c r="F59" s="1" t="s">
        <v>414</v>
      </c>
      <c r="G59" s="1" t="s">
        <v>415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416</v>
      </c>
      <c r="B60" s="1">
        <v>0.0</v>
      </c>
      <c r="C60" s="1">
        <v>0.0</v>
      </c>
      <c r="D60" s="1" t="s">
        <v>417</v>
      </c>
      <c r="E60" s="1" t="s">
        <v>418</v>
      </c>
      <c r="F60" s="1" t="s">
        <v>419</v>
      </c>
      <c r="G60" s="1" t="s">
        <v>420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421</v>
      </c>
      <c r="B61" s="1">
        <v>0.0</v>
      </c>
      <c r="C61" s="1">
        <v>0.0</v>
      </c>
      <c r="D61" s="1">
        <v>0.0</v>
      </c>
      <c r="E61" s="1" t="s">
        <v>422</v>
      </c>
      <c r="F61" s="1" t="s">
        <v>423</v>
      </c>
      <c r="G61" s="1" t="s">
        <v>424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425</v>
      </c>
      <c r="B62" s="1">
        <v>0.0</v>
      </c>
      <c r="C62" s="1">
        <v>0.0</v>
      </c>
      <c r="D62" s="1">
        <v>0.0</v>
      </c>
      <c r="E62" s="1" t="s">
        <v>422</v>
      </c>
      <c r="F62" s="1" t="s">
        <v>423</v>
      </c>
      <c r="G62" s="1" t="s">
        <v>424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426</v>
      </c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427</v>
      </c>
      <c r="B64" s="1">
        <v>0.0</v>
      </c>
      <c r="C64" s="1">
        <v>0.0</v>
      </c>
      <c r="D64" s="1">
        <v>0.0</v>
      </c>
      <c r="E64" s="1" t="s">
        <v>428</v>
      </c>
      <c r="F64" s="1" t="s">
        <v>429</v>
      </c>
      <c r="G64" s="1" t="s">
        <v>430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431</v>
      </c>
      <c r="B65" s="1">
        <v>0.0</v>
      </c>
      <c r="C65" s="1">
        <v>0.0</v>
      </c>
      <c r="D65" s="1">
        <v>0.0</v>
      </c>
      <c r="E65" s="1" t="s">
        <v>432</v>
      </c>
      <c r="F65" s="1" t="s">
        <v>433</v>
      </c>
      <c r="G65" s="1" t="s">
        <v>434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435</v>
      </c>
      <c r="B66" s="1">
        <v>0.0</v>
      </c>
      <c r="C66" s="1">
        <v>0.0</v>
      </c>
      <c r="D66" s="1">
        <v>0.0</v>
      </c>
      <c r="E66" s="1" t="s">
        <v>432</v>
      </c>
      <c r="F66" s="1" t="s">
        <v>433</v>
      </c>
      <c r="G66" s="1" t="s">
        <v>434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436</v>
      </c>
      <c r="B67" s="1">
        <v>0.0</v>
      </c>
      <c r="C67" s="1">
        <v>0.0</v>
      </c>
      <c r="D67" s="1">
        <v>0.0</v>
      </c>
      <c r="E67" s="1" t="s">
        <v>437</v>
      </c>
      <c r="F67" s="1" t="s">
        <v>438</v>
      </c>
      <c r="G67" s="1" t="s">
        <v>439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440</v>
      </c>
      <c r="B68" s="1">
        <v>0.0</v>
      </c>
      <c r="C68" s="1">
        <v>0.0</v>
      </c>
      <c r="D68" s="1">
        <v>0.0</v>
      </c>
      <c r="E68" s="1" t="s">
        <v>441</v>
      </c>
      <c r="F68" s="1" t="s">
        <v>442</v>
      </c>
      <c r="G68" s="1" t="s">
        <v>443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444</v>
      </c>
      <c r="B69" s="1">
        <v>0.0</v>
      </c>
      <c r="C69" s="1">
        <v>0.0</v>
      </c>
      <c r="D69" s="1">
        <v>0.0</v>
      </c>
      <c r="E69" s="1" t="s">
        <v>445</v>
      </c>
      <c r="F69" s="1" t="s">
        <v>446</v>
      </c>
      <c r="G69" s="1" t="s">
        <v>447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448</v>
      </c>
      <c r="B70" s="1">
        <v>0.0</v>
      </c>
      <c r="C70" s="1">
        <v>0.0</v>
      </c>
      <c r="D70" s="1">
        <v>0.0</v>
      </c>
      <c r="E70" s="1" t="s">
        <v>449</v>
      </c>
      <c r="F70" s="1" t="s">
        <v>450</v>
      </c>
      <c r="G70" s="1" t="s">
        <v>451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452</v>
      </c>
      <c r="B71" s="1">
        <v>0.0</v>
      </c>
      <c r="C71" s="1">
        <v>0.0</v>
      </c>
      <c r="D71" s="1">
        <v>0.0</v>
      </c>
      <c r="E71" s="1" t="s">
        <v>453</v>
      </c>
      <c r="F71" s="1" t="s">
        <v>454</v>
      </c>
      <c r="G71" s="1" t="s">
        <v>455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456</v>
      </c>
      <c r="B72" s="1">
        <v>0.0</v>
      </c>
      <c r="C72" s="1">
        <v>0.0</v>
      </c>
      <c r="D72" s="1">
        <v>0.0</v>
      </c>
      <c r="E72" s="1" t="s">
        <v>457</v>
      </c>
      <c r="F72" s="1" t="s">
        <v>458</v>
      </c>
      <c r="G72" s="1" t="s">
        <v>459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460</v>
      </c>
      <c r="B73" s="1">
        <v>0.0</v>
      </c>
      <c r="C73" s="1">
        <v>0.0</v>
      </c>
      <c r="D73" s="1">
        <v>0.0</v>
      </c>
      <c r="E73" s="1" t="s">
        <v>461</v>
      </c>
      <c r="F73" s="1" t="s">
        <v>462</v>
      </c>
      <c r="G73" s="1" t="s">
        <v>463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464</v>
      </c>
      <c r="B74" s="1">
        <v>0.0</v>
      </c>
      <c r="C74" s="1">
        <v>0.0</v>
      </c>
      <c r="D74" s="1">
        <v>0.0</v>
      </c>
      <c r="E74" s="1" t="s">
        <v>465</v>
      </c>
      <c r="F74" s="1" t="s">
        <v>466</v>
      </c>
      <c r="G74" s="1" t="s">
        <v>467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468</v>
      </c>
      <c r="B75" s="1">
        <v>0.0</v>
      </c>
      <c r="C75" s="1">
        <v>0.0</v>
      </c>
      <c r="D75" s="1">
        <v>0.0</v>
      </c>
      <c r="E75" s="1" t="s">
        <v>469</v>
      </c>
      <c r="F75" s="1" t="s">
        <v>470</v>
      </c>
      <c r="G75" s="1" t="s">
        <v>471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472</v>
      </c>
      <c r="B76" s="1">
        <v>0.0</v>
      </c>
      <c r="C76" s="1">
        <v>0.0</v>
      </c>
      <c r="D76" s="1">
        <v>0.0</v>
      </c>
      <c r="E76" s="1" t="s">
        <v>473</v>
      </c>
      <c r="F76" s="1" t="s">
        <v>474</v>
      </c>
      <c r="G76" s="1" t="s">
        <v>475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476</v>
      </c>
      <c r="B77" s="1">
        <v>0.0</v>
      </c>
      <c r="C77" s="1">
        <v>0.0</v>
      </c>
      <c r="D77" s="1">
        <v>0.0</v>
      </c>
      <c r="E77" s="1">
        <v>0.0</v>
      </c>
      <c r="F77" s="1" t="s">
        <v>477</v>
      </c>
      <c r="G77" s="1" t="s">
        <v>478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479</v>
      </c>
      <c r="B78" s="1">
        <v>0.0</v>
      </c>
      <c r="C78" s="1">
        <v>0.0</v>
      </c>
      <c r="D78" s="1">
        <v>0.0</v>
      </c>
      <c r="E78" s="1">
        <v>0.0</v>
      </c>
      <c r="F78" s="1" t="s">
        <v>477</v>
      </c>
      <c r="G78" s="1" t="s">
        <v>478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480</v>
      </c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481</v>
      </c>
      <c r="B80" s="1">
        <v>0.0</v>
      </c>
      <c r="C80" s="1">
        <v>0.0</v>
      </c>
      <c r="D80" s="1">
        <v>0.0</v>
      </c>
      <c r="E80" s="1">
        <v>0.0</v>
      </c>
      <c r="F80" s="1">
        <v>0.0</v>
      </c>
      <c r="G80" s="1" t="s">
        <v>482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483</v>
      </c>
      <c r="B81" s="1">
        <v>0.0</v>
      </c>
      <c r="C81" s="1">
        <v>0.0</v>
      </c>
      <c r="D81" s="1">
        <v>0.0</v>
      </c>
      <c r="E81" s="1">
        <v>0.0</v>
      </c>
      <c r="F81" s="1">
        <v>0.0</v>
      </c>
      <c r="G81" s="1" t="s">
        <v>484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485</v>
      </c>
      <c r="B82" s="1">
        <v>0.0</v>
      </c>
      <c r="C82" s="1">
        <v>0.0</v>
      </c>
      <c r="D82" s="1">
        <v>0.0</v>
      </c>
      <c r="E82" s="1">
        <v>0.0</v>
      </c>
      <c r="F82" s="1">
        <v>0.0</v>
      </c>
      <c r="G82" s="1" t="s">
        <v>484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486</v>
      </c>
      <c r="B83" s="1">
        <v>0.0</v>
      </c>
      <c r="C83" s="1">
        <v>0.0</v>
      </c>
      <c r="D83" s="1">
        <v>0.0</v>
      </c>
      <c r="E83" s="1">
        <v>0.0</v>
      </c>
      <c r="F83" s="1">
        <v>0.0</v>
      </c>
      <c r="G83" s="1" t="s">
        <v>487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488</v>
      </c>
      <c r="B84" s="1">
        <v>0.0</v>
      </c>
      <c r="C84" s="1">
        <v>0.0</v>
      </c>
      <c r="D84" s="1">
        <v>0.0</v>
      </c>
      <c r="E84" s="1">
        <v>0.0</v>
      </c>
      <c r="F84" s="1">
        <v>0.0</v>
      </c>
      <c r="G84" s="1" t="s">
        <v>489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490</v>
      </c>
      <c r="B85" s="1">
        <v>0.0</v>
      </c>
      <c r="C85" s="1">
        <v>0.0</v>
      </c>
      <c r="D85" s="1">
        <v>0.0</v>
      </c>
      <c r="E85" s="1">
        <v>0.0</v>
      </c>
      <c r="F85" s="1">
        <v>0.0</v>
      </c>
      <c r="G85" s="1" t="s">
        <v>491</v>
      </c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492</v>
      </c>
      <c r="B86" s="1">
        <v>0.0</v>
      </c>
      <c r="C86" s="1">
        <v>0.0</v>
      </c>
      <c r="D86" s="1">
        <v>0.0</v>
      </c>
      <c r="E86" s="1">
        <v>0.0</v>
      </c>
      <c r="F86" s="1">
        <v>0.0</v>
      </c>
      <c r="G86" s="1" t="s">
        <v>493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494</v>
      </c>
      <c r="B87" s="1">
        <v>0.0</v>
      </c>
      <c r="C87" s="1">
        <v>0.0</v>
      </c>
      <c r="D87" s="1">
        <v>0.0</v>
      </c>
      <c r="E87" s="1">
        <v>0.0</v>
      </c>
      <c r="F87" s="1">
        <v>0.0</v>
      </c>
      <c r="G87" s="1" t="s">
        <v>495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496</v>
      </c>
      <c r="B88" s="1">
        <v>0.0</v>
      </c>
      <c r="C88" s="1">
        <v>0.0</v>
      </c>
      <c r="D88" s="1">
        <v>0.0</v>
      </c>
      <c r="E88" s="1">
        <v>0.0</v>
      </c>
      <c r="F88" s="1">
        <v>0.0</v>
      </c>
      <c r="G88" s="1" t="s">
        <v>497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498</v>
      </c>
      <c r="B89" s="1">
        <v>0.0</v>
      </c>
      <c r="C89" s="1">
        <v>0.0</v>
      </c>
      <c r="D89" s="1">
        <v>0.0</v>
      </c>
      <c r="E89" s="1">
        <v>0.0</v>
      </c>
      <c r="F89" s="1">
        <v>0.0</v>
      </c>
      <c r="G89" s="1" t="s">
        <v>499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500</v>
      </c>
      <c r="B90" s="1">
        <v>0.0</v>
      </c>
      <c r="C90" s="1">
        <v>0.0</v>
      </c>
      <c r="D90" s="1">
        <v>0.0</v>
      </c>
      <c r="E90" s="1">
        <v>0.0</v>
      </c>
      <c r="F90" s="1">
        <v>0.0</v>
      </c>
      <c r="G90" s="1" t="s">
        <v>501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502</v>
      </c>
      <c r="B91" s="1">
        <v>0.0</v>
      </c>
      <c r="C91" s="1">
        <v>0.0</v>
      </c>
      <c r="D91" s="1">
        <v>0.0</v>
      </c>
      <c r="E91" s="1">
        <v>0.0</v>
      </c>
      <c r="F91" s="1">
        <v>0.0</v>
      </c>
      <c r="G91" s="1" t="s">
        <v>503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504</v>
      </c>
      <c r="B92" s="1">
        <v>0.0</v>
      </c>
      <c r="C92" s="1">
        <v>0.0</v>
      </c>
      <c r="D92" s="1">
        <v>0.0</v>
      </c>
      <c r="E92" s="1">
        <v>0.0</v>
      </c>
      <c r="F92" s="1">
        <v>0.0</v>
      </c>
      <c r="G92" s="1" t="s">
        <v>505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 t="s">
        <v>506</v>
      </c>
      <c r="C1" s="1" t="s">
        <v>507</v>
      </c>
      <c r="D1" s="1" t="s">
        <v>508</v>
      </c>
      <c r="E1" s="1" t="s">
        <v>509</v>
      </c>
      <c r="F1" s="1" t="s">
        <v>510</v>
      </c>
      <c r="G1" s="1" t="s">
        <v>511</v>
      </c>
      <c r="H1" s="1" t="s">
        <v>512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513</v>
      </c>
      <c r="B2" s="1" t="s">
        <v>514</v>
      </c>
      <c r="C2" s="1" t="s">
        <v>515</v>
      </c>
      <c r="D2" s="1" t="s">
        <v>516</v>
      </c>
      <c r="E2" s="1" t="s">
        <v>517</v>
      </c>
      <c r="F2" s="1" t="s">
        <v>518</v>
      </c>
      <c r="G2" s="1" t="s">
        <v>518</v>
      </c>
      <c r="H2" s="1" t="s">
        <v>519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520</v>
      </c>
      <c r="B3" s="1" t="s">
        <v>519</v>
      </c>
      <c r="C3" s="1" t="s">
        <v>521</v>
      </c>
      <c r="D3" s="1" t="s">
        <v>522</v>
      </c>
      <c r="E3" s="1" t="s">
        <v>523</v>
      </c>
      <c r="F3" s="1" t="s">
        <v>524</v>
      </c>
      <c r="G3" s="1" t="s">
        <v>525</v>
      </c>
      <c r="H3" s="1" t="s">
        <v>519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526</v>
      </c>
      <c r="B4" s="1" t="s">
        <v>527</v>
      </c>
      <c r="C4" s="1" t="s">
        <v>528</v>
      </c>
      <c r="D4" s="1" t="s">
        <v>529</v>
      </c>
      <c r="E4" s="1" t="s">
        <v>530</v>
      </c>
      <c r="F4" s="1" t="s">
        <v>531</v>
      </c>
      <c r="G4" s="1" t="s">
        <v>532</v>
      </c>
      <c r="H4" s="1" t="s">
        <v>533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520</v>
      </c>
      <c r="B5" s="1" t="s">
        <v>519</v>
      </c>
      <c r="C5" s="1" t="s">
        <v>534</v>
      </c>
      <c r="D5" s="1" t="s">
        <v>535</v>
      </c>
      <c r="E5" s="1" t="s">
        <v>536</v>
      </c>
      <c r="F5" s="1" t="s">
        <v>537</v>
      </c>
      <c r="G5" s="1" t="s">
        <v>538</v>
      </c>
      <c r="H5" s="1" t="s">
        <v>539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540</v>
      </c>
      <c r="B6" s="1" t="s">
        <v>541</v>
      </c>
      <c r="C6" s="1" t="s">
        <v>542</v>
      </c>
      <c r="D6" s="1" t="s">
        <v>543</v>
      </c>
      <c r="E6" s="1" t="s">
        <v>544</v>
      </c>
      <c r="F6" s="1" t="s">
        <v>545</v>
      </c>
      <c r="G6" s="1" t="s">
        <v>546</v>
      </c>
      <c r="H6" s="1" t="s">
        <v>547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548</v>
      </c>
      <c r="B7" s="1" t="s">
        <v>549</v>
      </c>
      <c r="C7" s="1" t="s">
        <v>550</v>
      </c>
      <c r="D7" s="1" t="s">
        <v>551</v>
      </c>
      <c r="E7" s="1" t="s">
        <v>552</v>
      </c>
      <c r="F7" s="1" t="s">
        <v>553</v>
      </c>
      <c r="G7" s="1" t="s">
        <v>554</v>
      </c>
      <c r="H7" s="1" t="s">
        <v>555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556</v>
      </c>
      <c r="B8" s="1" t="s">
        <v>557</v>
      </c>
      <c r="C8" s="1" t="s">
        <v>558</v>
      </c>
      <c r="D8" s="1" t="s">
        <v>559</v>
      </c>
      <c r="E8" s="1" t="s">
        <v>560</v>
      </c>
      <c r="F8" s="1" t="s">
        <v>561</v>
      </c>
      <c r="G8" s="1" t="s">
        <v>562</v>
      </c>
      <c r="H8" s="1" t="s">
        <v>563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564</v>
      </c>
      <c r="B9" s="1" t="s">
        <v>519</v>
      </c>
      <c r="C9" s="1" t="s">
        <v>519</v>
      </c>
      <c r="D9" s="1" t="s">
        <v>519</v>
      </c>
      <c r="E9" s="1" t="s">
        <v>519</v>
      </c>
      <c r="F9" s="1" t="s">
        <v>565</v>
      </c>
      <c r="G9" s="1" t="s">
        <v>519</v>
      </c>
      <c r="H9" s="1" t="s">
        <v>566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567</v>
      </c>
      <c r="B10" s="1" t="s">
        <v>519</v>
      </c>
      <c r="C10" s="1" t="s">
        <v>519</v>
      </c>
      <c r="D10" s="1" t="s">
        <v>519</v>
      </c>
      <c r="E10" s="1" t="s">
        <v>519</v>
      </c>
      <c r="F10" s="1" t="s">
        <v>568</v>
      </c>
      <c r="G10" s="1" t="s">
        <v>519</v>
      </c>
      <c r="H10" s="1" t="s">
        <v>569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570</v>
      </c>
      <c r="B11" s="1" t="s">
        <v>571</v>
      </c>
      <c r="C11" s="1" t="s">
        <v>572</v>
      </c>
      <c r="D11" s="1" t="s">
        <v>573</v>
      </c>
      <c r="E11" s="1" t="s">
        <v>574</v>
      </c>
      <c r="F11" s="1" t="s">
        <v>575</v>
      </c>
      <c r="G11" s="1" t="s">
        <v>576</v>
      </c>
      <c r="H11" s="1" t="s">
        <v>577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578</v>
      </c>
      <c r="B12" s="1" t="s">
        <v>571</v>
      </c>
      <c r="C12" s="1" t="s">
        <v>579</v>
      </c>
      <c r="D12" s="1" t="s">
        <v>580</v>
      </c>
      <c r="E12" s="1" t="s">
        <v>581</v>
      </c>
      <c r="F12" s="1" t="s">
        <v>582</v>
      </c>
      <c r="G12" s="1" t="s">
        <v>557</v>
      </c>
      <c r="H12" s="1" t="s">
        <v>583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584</v>
      </c>
      <c r="B13" s="1" t="s">
        <v>585</v>
      </c>
      <c r="C13" s="1" t="s">
        <v>586</v>
      </c>
      <c r="D13" s="1" t="s">
        <v>587</v>
      </c>
      <c r="E13" s="1" t="s">
        <v>588</v>
      </c>
      <c r="F13" s="1" t="s">
        <v>589</v>
      </c>
      <c r="G13" s="1" t="s">
        <v>590</v>
      </c>
      <c r="H13" s="1" t="s">
        <v>591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592</v>
      </c>
      <c r="B14" s="1" t="s">
        <v>593</v>
      </c>
      <c r="C14" s="1" t="s">
        <v>594</v>
      </c>
      <c r="D14" s="1" t="s">
        <v>595</v>
      </c>
      <c r="E14" s="1" t="s">
        <v>596</v>
      </c>
      <c r="F14" s="1" t="s">
        <v>597</v>
      </c>
      <c r="G14" s="1" t="s">
        <v>598</v>
      </c>
      <c r="H14" s="1" t="s">
        <v>599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600</v>
      </c>
      <c r="B15" s="1" t="s">
        <v>519</v>
      </c>
      <c r="C15" s="1" t="s">
        <v>519</v>
      </c>
      <c r="D15" s="1" t="s">
        <v>519</v>
      </c>
      <c r="E15" s="1" t="s">
        <v>519</v>
      </c>
      <c r="F15" s="1" t="s">
        <v>519</v>
      </c>
      <c r="G15" s="1" t="s">
        <v>519</v>
      </c>
      <c r="H15" s="1" t="s">
        <v>519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601</v>
      </c>
      <c r="B16" s="1" t="s">
        <v>519</v>
      </c>
      <c r="C16" s="1" t="s">
        <v>519</v>
      </c>
      <c r="D16" s="1" t="s">
        <v>519</v>
      </c>
      <c r="E16" s="1" t="s">
        <v>519</v>
      </c>
      <c r="F16" s="1" t="s">
        <v>519</v>
      </c>
      <c r="G16" s="1" t="s">
        <v>519</v>
      </c>
      <c r="H16" s="1" t="s">
        <v>519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602</v>
      </c>
      <c r="B17" s="1" t="s">
        <v>139</v>
      </c>
      <c r="C17" s="1" t="s">
        <v>140</v>
      </c>
      <c r="D17" s="1" t="s">
        <v>141</v>
      </c>
      <c r="E17" s="1" t="s">
        <v>142</v>
      </c>
      <c r="F17" s="1" t="s">
        <v>603</v>
      </c>
      <c r="G17" s="1" t="s">
        <v>604</v>
      </c>
      <c r="H17" s="1" t="s">
        <v>605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606</v>
      </c>
      <c r="B18" s="1" t="s">
        <v>519</v>
      </c>
      <c r="C18" s="1" t="s">
        <v>519</v>
      </c>
      <c r="D18" s="1" t="s">
        <v>519</v>
      </c>
      <c r="E18" s="1" t="s">
        <v>519</v>
      </c>
      <c r="F18" s="1" t="s">
        <v>519</v>
      </c>
      <c r="G18" s="1" t="s">
        <v>519</v>
      </c>
      <c r="H18" s="1" t="s">
        <v>519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607</v>
      </c>
      <c r="B19" s="1" t="s">
        <v>519</v>
      </c>
      <c r="C19" s="1" t="s">
        <v>519</v>
      </c>
      <c r="D19" s="1" t="s">
        <v>519</v>
      </c>
      <c r="E19" s="1" t="s">
        <v>519</v>
      </c>
      <c r="F19" s="1" t="s">
        <v>608</v>
      </c>
      <c r="G19" s="1" t="s">
        <v>519</v>
      </c>
      <c r="H19" s="1" t="s">
        <v>609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610</v>
      </c>
      <c r="B20" s="1" t="s">
        <v>611</v>
      </c>
      <c r="C20" s="1" t="s">
        <v>612</v>
      </c>
      <c r="D20" s="1" t="s">
        <v>613</v>
      </c>
      <c r="E20" s="1" t="s">
        <v>614</v>
      </c>
      <c r="F20" s="1" t="s">
        <v>615</v>
      </c>
      <c r="G20" s="1" t="s">
        <v>616</v>
      </c>
      <c r="H20" s="1" t="s">
        <v>617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618</v>
      </c>
      <c r="B21" s="1" t="s">
        <v>619</v>
      </c>
      <c r="C21" s="1" t="s">
        <v>620</v>
      </c>
      <c r="D21" s="1" t="s">
        <v>621</v>
      </c>
      <c r="E21" s="1" t="s">
        <v>622</v>
      </c>
      <c r="F21" s="1" t="s">
        <v>623</v>
      </c>
      <c r="G21" s="1" t="s">
        <v>624</v>
      </c>
      <c r="H21" s="1" t="s">
        <v>625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626</v>
      </c>
      <c r="B22" s="1" t="s">
        <v>627</v>
      </c>
      <c r="C22" s="1" t="s">
        <v>628</v>
      </c>
      <c r="D22" s="1" t="s">
        <v>629</v>
      </c>
      <c r="E22" s="1" t="s">
        <v>630</v>
      </c>
      <c r="F22" s="1" t="s">
        <v>631</v>
      </c>
      <c r="G22" s="1" t="s">
        <v>632</v>
      </c>
      <c r="H22" s="1" t="s">
        <v>633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634</v>
      </c>
      <c r="B23" s="1" t="s">
        <v>635</v>
      </c>
      <c r="C23" s="1" t="s">
        <v>636</v>
      </c>
      <c r="D23" s="1" t="s">
        <v>637</v>
      </c>
      <c r="E23" s="1" t="s">
        <v>638</v>
      </c>
      <c r="F23" s="1" t="s">
        <v>639</v>
      </c>
      <c r="G23" s="1" t="s">
        <v>640</v>
      </c>
      <c r="H23" s="1" t="s">
        <v>641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642</v>
      </c>
      <c r="B24" s="1" t="s">
        <v>643</v>
      </c>
      <c r="C24" s="1" t="s">
        <v>644</v>
      </c>
      <c r="D24" s="1" t="s">
        <v>645</v>
      </c>
      <c r="E24" s="1" t="s">
        <v>646</v>
      </c>
      <c r="F24" s="1" t="s">
        <v>647</v>
      </c>
      <c r="G24" s="1" t="s">
        <v>647</v>
      </c>
      <c r="H24" s="1" t="s">
        <v>647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648</v>
      </c>
      <c r="B25" s="1" t="s">
        <v>649</v>
      </c>
      <c r="C25" s="1" t="s">
        <v>650</v>
      </c>
      <c r="D25" s="1" t="s">
        <v>651</v>
      </c>
      <c r="E25" s="1" t="s">
        <v>652</v>
      </c>
      <c r="F25" s="1" t="s">
        <v>653</v>
      </c>
      <c r="G25" s="1" t="s">
        <v>653</v>
      </c>
      <c r="H25" s="1" t="s">
        <v>519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654</v>
      </c>
      <c r="B26" s="1" t="s">
        <v>655</v>
      </c>
      <c r="C26" s="1" t="s">
        <v>656</v>
      </c>
      <c r="D26" s="1" t="s">
        <v>657</v>
      </c>
      <c r="E26" s="1" t="s">
        <v>658</v>
      </c>
      <c r="F26" s="1" t="s">
        <v>519</v>
      </c>
      <c r="G26" s="1" t="s">
        <v>519</v>
      </c>
      <c r="H26" s="1" t="s">
        <v>519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659</v>
      </c>
      <c r="B2" s="1" t="s">
        <v>660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661</v>
      </c>
      <c r="B3" s="1" t="s">
        <v>662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663</v>
      </c>
      <c r="B4" s="1" t="s">
        <v>664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665</v>
      </c>
      <c r="B5" s="1" t="s">
        <v>666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667</v>
      </c>
      <c r="B6" s="1" t="s">
        <v>668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669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670</v>
      </c>
      <c r="B8" s="1" t="s">
        <v>671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672</v>
      </c>
      <c r="B9" s="4" t="s">
        <v>673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674</v>
      </c>
      <c r="B10" s="1" t="s">
        <v>675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676</v>
      </c>
      <c r="B11" s="1" t="s">
        <v>677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678</v>
      </c>
      <c r="B12" s="1" t="s">
        <v>675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679</v>
      </c>
      <c r="B13" s="1" t="s">
        <v>680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681</v>
      </c>
      <c r="B14" s="1" t="s">
        <v>682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683</v>
      </c>
      <c r="B15" s="1" t="s">
        <v>680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684</v>
      </c>
      <c r="B16" s="1" t="s">
        <v>685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686</v>
      </c>
      <c r="B17" s="1">
        <v>124.0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687</v>
      </c>
      <c r="B18" s="1" t="s">
        <v>688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689</v>
      </c>
      <c r="B19" s="1">
        <v>7.0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690</v>
      </c>
      <c r="B20" s="1">
        <v>9.0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691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692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693</v>
      </c>
      <c r="B23" s="1">
        <v>9.0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694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695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696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697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698</v>
      </c>
      <c r="B28" s="1">
        <v>2.78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699</v>
      </c>
      <c r="B29" s="1">
        <v>3.06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700</v>
      </c>
      <c r="B30" s="1">
        <v>2.74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701</v>
      </c>
      <c r="B31" s="1">
        <v>3.06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702</v>
      </c>
      <c r="B32" s="1">
        <v>2.78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703</v>
      </c>
      <c r="B33" s="1">
        <v>3.06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704</v>
      </c>
      <c r="B34" s="1">
        <v>2.74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705</v>
      </c>
      <c r="B35" s="1">
        <v>3.06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706</v>
      </c>
      <c r="B36" s="1">
        <v>1.742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707</v>
      </c>
      <c r="B37" s="1">
        <v>-0.93984324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708</v>
      </c>
      <c r="B38" s="1">
        <v>2531796.0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709</v>
      </c>
      <c r="B39" s="1">
        <v>2531796.0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710</v>
      </c>
      <c r="B40" s="1">
        <v>1292865.0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711</v>
      </c>
      <c r="B41" s="1">
        <v>1277780.0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712</v>
      </c>
      <c r="B42" s="1">
        <v>1277780.0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713</v>
      </c>
      <c r="B43" s="1">
        <v>2.73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714</v>
      </c>
      <c r="B44" s="1">
        <v>2.78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715</v>
      </c>
      <c r="B45" s="1">
        <v>1400.0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716</v>
      </c>
      <c r="B46" s="1">
        <v>400.0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717</v>
      </c>
      <c r="B47" s="1">
        <v>1.95979856E8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718</v>
      </c>
      <c r="B48" s="1">
        <v>2.66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719</v>
      </c>
      <c r="B49" s="1">
        <v>18.07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720</v>
      </c>
      <c r="B50" s="1">
        <v>4.8318505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721</v>
      </c>
      <c r="B51" s="1">
        <v>3.3141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722</v>
      </c>
      <c r="B52" s="1">
        <v>6.09835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723</v>
      </c>
      <c r="B53" s="1" t="s">
        <v>724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725</v>
      </c>
      <c r="B54" s="1">
        <v>-1.49868192E8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726</v>
      </c>
      <c r="B55" s="1">
        <v>5.1058808E7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727</v>
      </c>
      <c r="B56" s="1">
        <v>7.12654E7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728</v>
      </c>
      <c r="B57" s="1">
        <v>5498855.0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729</v>
      </c>
      <c r="B58" s="1">
        <v>4966514.0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730</v>
      </c>
      <c r="B59" s="1">
        <v>1.7316288E9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731</v>
      </c>
      <c r="B60" s="1">
        <v>1.734048E9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732</v>
      </c>
      <c r="B61" s="1">
        <v>0.077199996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733</v>
      </c>
      <c r="B62" s="1">
        <v>0.10767999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734</v>
      </c>
      <c r="B63" s="1">
        <v>0.97963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735</v>
      </c>
      <c r="B64" s="1">
        <v>5.16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736</v>
      </c>
      <c r="B65" s="1">
        <v>0.15529999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737</v>
      </c>
      <c r="B66" s="1">
        <v>7.9689696E7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738</v>
      </c>
      <c r="B67" s="1">
        <v>4.98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739</v>
      </c>
      <c r="B68" s="1">
        <v>0.55220884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740</v>
      </c>
      <c r="B69" s="1">
        <v>1.7039808E9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741</v>
      </c>
      <c r="B70" s="1">
        <v>1.7356032E9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742</v>
      </c>
      <c r="B71" s="1">
        <v>1.7276544E9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743</v>
      </c>
      <c r="B72" s="1">
        <v>-1.79284E8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744</v>
      </c>
      <c r="B73" s="1">
        <v>-2.5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745</v>
      </c>
      <c r="B74" s="1">
        <v>-3.57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746</v>
      </c>
      <c r="B75" s="1">
        <v>-3.695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747</v>
      </c>
      <c r="B76" s="1">
        <v>0.721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748</v>
      </c>
      <c r="B77" s="1">
        <v>-0.80504906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749</v>
      </c>
      <c r="B78" s="1">
        <v>0.23713636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750</v>
      </c>
      <c r="B79" s="1" t="s">
        <v>751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752</v>
      </c>
      <c r="B80" s="1" t="s">
        <v>753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754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755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756</v>
      </c>
      <c r="B83" s="1" t="s">
        <v>757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758</v>
      </c>
      <c r="B84" s="1" t="s">
        <v>757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759</v>
      </c>
      <c r="B85" s="1">
        <v>1.5859206E9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760</v>
      </c>
      <c r="B86" s="1" t="s">
        <v>761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762</v>
      </c>
      <c r="B87" s="1" t="s">
        <v>763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764</v>
      </c>
      <c r="B88" s="1" t="s">
        <v>765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766</v>
      </c>
      <c r="B89" s="1" t="s">
        <v>767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768</v>
      </c>
      <c r="B90" s="1">
        <v>-1.8E7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769</v>
      </c>
      <c r="B91" s="1">
        <v>2.75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770</v>
      </c>
      <c r="B92" s="1">
        <v>20.0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771</v>
      </c>
      <c r="B93" s="1">
        <v>4.0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772</v>
      </c>
      <c r="B94" s="1">
        <v>9.5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773</v>
      </c>
      <c r="B95" s="1">
        <v>8.0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774</v>
      </c>
      <c r="B96" s="1" t="s">
        <v>775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776</v>
      </c>
      <c r="B97" s="1">
        <v>10.0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777</v>
      </c>
      <c r="B98" s="1">
        <v>3.91252E8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778</v>
      </c>
      <c r="B99" s="1">
        <v>5.49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779</v>
      </c>
      <c r="B100" s="1">
        <v>-2.07958E8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780</v>
      </c>
      <c r="B101" s="1">
        <v>4.3266E7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781</v>
      </c>
      <c r="B102" s="1">
        <v>7.13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782</v>
      </c>
      <c r="B103" s="1">
        <v>7.294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783</v>
      </c>
      <c r="B104" s="1">
        <v>4.056E7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784</v>
      </c>
      <c r="B105" s="1">
        <v>12.211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785</v>
      </c>
      <c r="B106" s="1">
        <v>0.572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786</v>
      </c>
      <c r="B107" s="1">
        <v>-0.2524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787</v>
      </c>
      <c r="B108" s="1">
        <v>-0.42891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788</v>
      </c>
      <c r="B109" s="1">
        <v>-8.1906872E7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789</v>
      </c>
      <c r="B110" s="1">
        <v>-1.71756992E8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790</v>
      </c>
      <c r="B111" s="1">
        <v>1.0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791</v>
      </c>
      <c r="B112" s="1">
        <v>-5.1594396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792</v>
      </c>
      <c r="B113" s="1" t="s">
        <v>724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793</v>
      </c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45</v>
      </c>
      <c r="B3" s="1">
        <v>0.0</v>
      </c>
      <c r="C3" s="1">
        <v>-21.0</v>
      </c>
      <c r="D3" s="1">
        <v>-43.0</v>
      </c>
      <c r="E3" s="1">
        <v>-89.0</v>
      </c>
      <c r="F3" s="1">
        <v>-88.0</v>
      </c>
      <c r="G3" s="1">
        <v>-86.0</v>
      </c>
      <c r="H3" s="1">
        <f>IF(G3*FORECAST(H2,B3:G3,B2:G2)&gt;0,FORECAST(H2,B3:G3,B2:G2),G3)*$X$1</f>
        <v>-122.2</v>
      </c>
      <c r="I3" s="1">
        <f>IF(H3*FORECAST(I2,B3:H3,B2:H2)&gt;0,FORECAST(I2,B3:H3,B2:H2),H3)*$X$1</f>
        <v>-141.5428571</v>
      </c>
      <c r="J3" s="1">
        <f>IF(I3*FORECAST(J2,B3:I3,B2:I2)&gt;0,FORECAST(J2,B3:I3,B2:I2),I3)*$X$1</f>
        <v>-160.8857143</v>
      </c>
      <c r="K3" s="1">
        <f>IF(J3*FORECAST(K2,B3:J3,B2:J2)&gt;0,FORECAST(K2,B3:J3,B2:J2),J3)*$X$1</f>
        <v>-180.2285714</v>
      </c>
      <c r="L3" s="1">
        <f>IF(K3*FORECAST(L2,B3:K3,B2:K2)&gt;0,FORECAST(L2,B3:K3,B2:K2),K3)*$X$1</f>
        <v>-199.5714286</v>
      </c>
      <c r="M3" s="1">
        <f>IF(L3*FORECAST(M2,B3:L3,B2:L2)&gt;0,FORECAST(M2,B3:L3,B2:L2),L3)*$X$1</f>
        <v>-218.9142857</v>
      </c>
      <c r="N3" s="1">
        <f>IF(M3*FORECAST(N2,B3:M3,B2:M2)&gt;0,FORECAST(N2,B3:M3,B2:M2),M3)*$X$1</f>
        <v>-238.2571429</v>
      </c>
      <c r="O3" s="5">
        <f>IF(N3*FORECAST(O2,B3:N3,B2:N2)&gt;0,FORECAST(O2,B3:N3,B2:N2),N3)*$X$1</f>
        <v>-257.6</v>
      </c>
      <c r="P3" s="5">
        <f>IF(O3*FORECAST(P2,B3:O3,B2:O2)&gt;0,FORECAST(P2,B3:O3,B2:O2),O3)*$X$1</f>
        <v>-276.9428571</v>
      </c>
      <c r="Q3" s="5">
        <f>IF(P3*FORECAST(Q2,B3:P3,B2:P2)&gt;0,FORECAST(Q2,B3:P3,B2:P2),P3)*$X$1</f>
        <v>-296.2857143</v>
      </c>
      <c r="R3" s="5">
        <f>IF(Q3*FORECAST(R2,B3:Q3,B2:Q2)&gt;0,FORECAST(R2,B3:Q3,B2:Q2),Q3)*$X$1</f>
        <v>-315.6285714</v>
      </c>
      <c r="S3" s="5">
        <f>IF(R3*FORECAST(S2,B3:R3,B2:R2)&gt;0,FORECAST(S2,B3:R3,B2:R2),R3)*$X$1</f>
        <v>-334.9714286</v>
      </c>
      <c r="T3" s="2"/>
      <c r="U3" s="2"/>
      <c r="V3" s="2"/>
      <c r="W3" s="2"/>
      <c r="X3" s="2"/>
      <c r="Y3" s="2"/>
      <c r="Z3" s="2"/>
    </row>
    <row r="4">
      <c r="A4" s="3" t="s">
        <v>103</v>
      </c>
      <c r="B4" s="1">
        <v>-25.0</v>
      </c>
      <c r="C4" s="1">
        <v>-64.0</v>
      </c>
      <c r="D4" s="1">
        <v>-337.0</v>
      </c>
      <c r="E4" s="1">
        <v>-294.0</v>
      </c>
      <c r="F4" s="1">
        <v>-390.0</v>
      </c>
      <c r="G4" s="1">
        <v>-437.0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794</v>
      </c>
      <c r="B5" s="1">
        <v>5.0</v>
      </c>
      <c r="C5" s="1">
        <v>5.0</v>
      </c>
      <c r="D5" s="1">
        <v>28.0</v>
      </c>
      <c r="E5" s="1">
        <v>42.0</v>
      </c>
      <c r="F5" s="1">
        <v>52.0</v>
      </c>
      <c r="G5" s="1">
        <v>65.0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795</v>
      </c>
      <c r="L7" s="1">
        <f>IF(S3*FORECAST(S2,B3:S3,B2:S2)&gt;0,FORECAST(S2,B3:S3,B2:S2),R3)*$X$1 * (1+0.02)/(0.0868-0.02)</f>
        <v>-5114.833191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796</v>
      </c>
      <c r="L8" s="6">
        <f t="array" ref="L8">NPV(0.0868,I3:S3)</f>
        <v>-1536.487871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797</v>
      </c>
      <c r="L9" s="6">
        <f t="array" ref="L9">NPV(0.0868,I16:S16)</f>
        <v>-2047.319144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798</v>
      </c>
      <c r="L10" s="6">
        <f>L8 + L9</f>
        <v>-3583.807015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105</v>
      </c>
      <c r="L11" s="1">
        <v>-437.0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799</v>
      </c>
      <c r="L12" s="6">
        <f>L10 - L11</f>
        <v>-3146.807015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800</v>
      </c>
      <c r="L13" s="1">
        <v>65.0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-48.41241561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(1+0.02)/(0.0868-0.02)</f>
        <v>-5114.833191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-23.0</v>
      </c>
      <c r="C3" s="1">
        <v>-46.0</v>
      </c>
      <c r="D3" s="1">
        <v>-119.0</v>
      </c>
      <c r="E3" s="1">
        <v>-166.0</v>
      </c>
      <c r="F3" s="1">
        <v>-237.0</v>
      </c>
      <c r="G3" s="1">
        <v>-292.0</v>
      </c>
      <c r="H3" s="1">
        <f>IF(G3*FORECAST(H2,B3:G3,B2:G2)&gt;0,FORECAST(H2,B3:G3,B2:G2),G3)*$X$1</f>
        <v>-343.6666667</v>
      </c>
      <c r="I3" s="1">
        <f>IF(H3*FORECAST(I2,B3:H3,B2:H2)&gt;0,FORECAST(I2,B3:H3,B2:H2),H3)*$X$1</f>
        <v>-399.8095238</v>
      </c>
      <c r="J3" s="1">
        <f>IF(I3*FORECAST(J2,B3:I3,B2:I2)&gt;0,FORECAST(J2,B3:I3,B2:I2),I3)*$X$1</f>
        <v>-455.952381</v>
      </c>
      <c r="K3" s="1">
        <f>IF(J3*FORECAST(K2,B3:J3,B2:J2)&gt;0,FORECAST(K2,B3:J3,B2:J2),J3)*$X$1</f>
        <v>-512.0952381</v>
      </c>
      <c r="L3" s="1">
        <f>IF(K3*FORECAST(L2,B3:K3,B2:K2)&gt;0,FORECAST(L2,B3:K3,B2:K2),K3)*$X$1</f>
        <v>-568.2380952</v>
      </c>
      <c r="M3" s="1">
        <f>IF(L3*FORECAST(M2,B3:L3,B2:L2)&gt;0,FORECAST(M2,B3:L3,B2:L2),L3)*$X$1</f>
        <v>-624.3809524</v>
      </c>
      <c r="N3" s="1">
        <f>IF(M3*FORECAST(N2,B3:M3,B2:M2)&gt;0,FORECAST(N2,B3:M3,B2:M2),M3)*$X$1</f>
        <v>-680.5238095</v>
      </c>
      <c r="O3" s="5">
        <f>IF(N3*FORECAST(O2,B3:N3,B2:N2)&gt;0,FORECAST(O2,B3:N3,B2:N2),N3)*$X$1</f>
        <v>-736.6666667</v>
      </c>
      <c r="P3" s="5">
        <f>IF(O3*FORECAST(P2,B3:O3,B2:O2)&gt;0,FORECAST(P2,B3:O3,B2:O2),O3)*$X$1</f>
        <v>-792.8095238</v>
      </c>
      <c r="Q3" s="5">
        <f>IF(P3*FORECAST(Q2,B3:P3,B2:P2)&gt;0,FORECAST(Q2,B3:P3,B2:P2),P3)*$X$1</f>
        <v>-848.952381</v>
      </c>
      <c r="R3" s="5">
        <f>IF(Q3*FORECAST(R2,B3:Q3,B2:Q2)&gt;0,FORECAST(R2,B3:Q3,B2:Q2),Q3)*$X$1</f>
        <v>-905.0952381</v>
      </c>
      <c r="S3" s="5">
        <f>IF(R3*FORECAST(S2,B3:R3,B2:R2)&gt;0,FORECAST(S2,B3:R3,B2:R2),R3)*$X$1</f>
        <v>-961.2380952</v>
      </c>
      <c r="T3" s="2"/>
      <c r="U3" s="2"/>
      <c r="V3" s="2"/>
      <c r="W3" s="2"/>
      <c r="X3" s="2"/>
      <c r="Y3" s="2"/>
      <c r="Z3" s="2"/>
    </row>
    <row r="4">
      <c r="A4" s="3" t="s">
        <v>103</v>
      </c>
      <c r="B4" s="1">
        <v>-25.0</v>
      </c>
      <c r="C4" s="1">
        <v>-64.0</v>
      </c>
      <c r="D4" s="1">
        <v>-337.0</v>
      </c>
      <c r="E4" s="1">
        <v>-294.0</v>
      </c>
      <c r="F4" s="1">
        <v>-390.0</v>
      </c>
      <c r="G4" s="1">
        <v>-437.0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794</v>
      </c>
      <c r="B5" s="1">
        <v>5.0</v>
      </c>
      <c r="C5" s="1">
        <v>5.0</v>
      </c>
      <c r="D5" s="1">
        <v>28.0</v>
      </c>
      <c r="E5" s="1">
        <v>42.0</v>
      </c>
      <c r="F5" s="1">
        <v>52.0</v>
      </c>
      <c r="G5" s="1">
        <v>65.0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795</v>
      </c>
      <c r="L7" s="1">
        <f>IF(S3*FORECAST(S2,B3:S3,B2:S2)&gt;0,FORECAST(S2,B3:S3,B2:S2),R3)*$X$1 * (1+0.02)/(0.0868-0.02)</f>
        <v>-14677.58768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796</v>
      </c>
      <c r="L8" s="6">
        <f t="array" ref="L8">NPV(0.0868,I3:S3)</f>
        <v>-4383.531057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797</v>
      </c>
      <c r="L9" s="6">
        <f t="array" ref="L9">NPV(0.0868,I16:S16)</f>
        <v>-5875.011976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798</v>
      </c>
      <c r="L10" s="6">
        <f>L8 + L9</f>
        <v>-10258.54303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105</v>
      </c>
      <c r="L11" s="1">
        <v>-437.0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799</v>
      </c>
      <c r="L12" s="6">
        <f>L10 - L11</f>
        <v>-9821.543034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800</v>
      </c>
      <c r="L13" s="1">
        <v>65.0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-151.1006621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(1+0.02)/(0.0868-0.02)</f>
        <v>-14677.58768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