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<sst xmlns="http://schemas.openxmlformats.org/spreadsheetml/2006/main" count="776" uniqueCount="669">
  <si>
    <t>ticker</t>
  </si>
  <si>
    <t>YYAI</t>
  </si>
  <si>
    <t>nombre</t>
  </si>
  <si>
    <t>CONNEXA SPORTS TECHNOLOGI</t>
  </si>
  <si>
    <t>empresa</t>
  </si>
  <si>
    <t>Recreational Products</t>
  </si>
  <si>
    <t>Fiscal Period: April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</si>
  <si>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</si>
  <si>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</si>
  <si>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</si>
  <si>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</si>
  <si>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</si>
  <si>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</si>
  <si>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</si>
  <si>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</si>
  <si>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</si>
  <si>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</si>
  <si>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</si>
  <si>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</si>
  <si>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</si>
  <si>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</si>
  <si>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</si>
  <si>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</si>
  <si>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</si>
  <si>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</si>
  <si>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</si>
  <si>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</si>
  <si>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</si>
  <si>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</si>
  <si>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</si>
  <si>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</si>
  <si>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</si>
  <si>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</si>
  <si>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</si>
  <si>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</si>
  <si>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</si>
  <si>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</si>
  <si>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</si>
  <si>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</si>
  <si>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</si>
  <si>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</si>
  <si>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</si>
  <si>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</si>
  <si>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</si>
  <si>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</si>
  <si>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</si>
  <si>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</si>
  <si>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</si>
  <si>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</si>
  <si>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</si>
  <si>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</si>
  <si>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</si>
  <si>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</si>
  <si>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</si>
  <si>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</si>
  <si>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</si>
  <si>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</si>
  <si>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</si>
  <si>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</si>
  <si>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</si>
  <si>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</si>
  <si>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</si>
  <si>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</si>
  <si>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</si>
  <si>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</si>
  <si>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Accounts Receivable Long-Term</t>
  </si>
  <si>
    <t>Loans Receivable Long-Term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</si>
  <si>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</si>
  <si>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</si>
  <si>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</si>
  <si>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</si>
  <si>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</si>
  <si>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</si>
  <si>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</si>
  <si>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</si>
  <si>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</si>
  <si>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</si>
  <si>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</si>
  <si>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Unearned Revenue Non Current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</si>
  <si>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</si>
  <si>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</si>
  <si>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</si>
  <si>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</si>
  <si>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</si>
  <si>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</si>
  <si>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</si>
  <si>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</si>
  <si>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</si>
  <si>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</si>
  <si>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</si>
  <si>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5.25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</si>
  <si>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</si>
  <si>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</si>
  <si>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</si>
  <si>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</si>
  <si>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</si>
  <si>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</si>
  <si>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Finished Goods, Total</t>
  </si>
  <si>
    <t>Inventories - Others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</si>
  <si>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</si>
  <si>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</si>
  <si>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</si>
  <si>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</si>
  <si>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</si>
  <si>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</si>
  <si>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</si>
  <si>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</si>
  <si>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</si>
  <si>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</si>
  <si>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</si>
  <si>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</si>
  <si>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</si>
  <si>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</si>
  <si>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</si>
  <si>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</si>
  <si>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</si>
  <si>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</si>
  <si>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Asset Writedown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</si>
  <si>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</si>
  <si>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</si>
  <si>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</si>
  <si>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</si>
  <si>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</si>
  <si>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</si>
  <si>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</si>
  <si>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</si>
  <si>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</si>
  <si>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</si>
  <si>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-32.44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</si>
  <si>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</si>
  <si>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</si>
  <si>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</si>
  <si>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</si>
  <si>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</si>
  <si>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</si>
  <si>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-19.9</t>
  </si>
  <si>
    <t>Normalized Diluted EPS</t>
  </si>
  <si>
    <t>Payout Ratio</t>
  </si>
  <si>
    <t>-3.6</t>
  </si>
  <si>
    <t>EBITDA</t>
  </si>
  <si>
    <t>EBITA</t>
  </si>
  <si>
    <t>EBIT</t>
  </si>
  <si>
    <t>EBITDAR</t>
  </si>
  <si>
    <t>Normalized Net Income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</si>
  <si>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</si>
  <si>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</si>
  <si>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</si>
  <si>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</si>
  <si>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</si>
  <si>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</si>
  <si>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</si>
  <si>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</si>
  <si>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</si>
  <si>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</si>
  <si>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</si>
  <si>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</si>
  <si>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-605.9</t>
  </si>
  <si>
    <t>-65.81</t>
  </si>
  <si>
    <t>-67.23</t>
  </si>
  <si>
    <t>-33.49</t>
  </si>
  <si>
    <t>-28.03</t>
  </si>
  <si>
    <t>Return on Total Capital</t>
  </si>
  <si>
    <t>913.01</t>
  </si>
  <si>
    <t>35.23</t>
  </si>
  <si>
    <t>-144.75</t>
  </si>
  <si>
    <t>-80.02</t>
  </si>
  <si>
    <t>283.42</t>
  </si>
  <si>
    <t>Return On Equity %</t>
  </si>
  <si>
    <t>369.11</t>
  </si>
  <si>
    <t>158.63</t>
  </si>
  <si>
    <t>-736.4</t>
  </si>
  <si>
    <t>-363.76</t>
  </si>
  <si>
    <t>346.94</t>
  </si>
  <si>
    <t>Return on Common Equity</t>
  </si>
  <si>
    <t>Margin Analysis</t>
  </si>
  <si>
    <t>Gross Profit Margin %</t>
  </si>
  <si>
    <t>-99.79</t>
  </si>
  <si>
    <t>28.91</t>
  </si>
  <si>
    <t>26.65</t>
  </si>
  <si>
    <t>40.41</t>
  </si>
  <si>
    <t>SG&amp;A Margin</t>
  </si>
  <si>
    <t>307.84</t>
  </si>
  <si>
    <t>60.26</t>
  </si>
  <si>
    <t>279.01</t>
  </si>
  <si>
    <t>248.64</t>
  </si>
  <si>
    <t>117.13</t>
  </si>
  <si>
    <t>EBITDA Margin %</t>
  </si>
  <si>
    <t>-979.12</t>
  </si>
  <si>
    <t>-34.47</t>
  </si>
  <si>
    <t>-255.63</t>
  </si>
  <si>
    <t>-152.41</t>
  </si>
  <si>
    <t>-76.55</t>
  </si>
  <si>
    <t>EBITA Margin %</t>
  </si>
  <si>
    <t>-979.16</t>
  </si>
  <si>
    <t>-256.31</t>
  </si>
  <si>
    <t>-220.55</t>
  </si>
  <si>
    <t>-76.71</t>
  </si>
  <si>
    <t>EBIT Margin %</t>
  </si>
  <si>
    <t>-34.49</t>
  </si>
  <si>
    <t>-257.44</t>
  </si>
  <si>
    <t>-221.3</t>
  </si>
  <si>
    <t>-76.72</t>
  </si>
  <si>
    <t>Income From Continuing Operations Margin %</t>
  </si>
  <si>
    <t>-172.11</t>
  </si>
  <si>
    <t>-307.6</t>
  </si>
  <si>
    <t>-254.74</t>
  </si>
  <si>
    <t>-186.19</t>
  </si>
  <si>
    <t>Net Income Margin %</t>
  </si>
  <si>
    <t>-717.07</t>
  </si>
  <si>
    <t>Net Avail. For Common Margin %</t>
  </si>
  <si>
    <t>Normalized Net Income Margin</t>
  </si>
  <si>
    <t>-840.5</t>
  </si>
  <si>
    <t>-89.74</t>
  </si>
  <si>
    <t>-151.98</t>
  </si>
  <si>
    <t>-159.22</t>
  </si>
  <si>
    <t>-114.21</t>
  </si>
  <si>
    <t>Levered Free Cash Flow Margin</t>
  </si>
  <si>
    <t>97.25</t>
  </si>
  <si>
    <t>24.49</t>
  </si>
  <si>
    <t>4.18</t>
  </si>
  <si>
    <t>-181.67</t>
  </si>
  <si>
    <t>Unlevered Free Cash Flow Margin</t>
  </si>
  <si>
    <t>79.61</t>
  </si>
  <si>
    <t>100.41</t>
  </si>
  <si>
    <t>40.69</t>
  </si>
  <si>
    <t>-3.88</t>
  </si>
  <si>
    <t>-176.38</t>
  </si>
  <si>
    <t>Asset Turnover</t>
  </si>
  <si>
    <t>0.99</t>
  </si>
  <si>
    <t>3.05</t>
  </si>
  <si>
    <t>0.42</t>
  </si>
  <si>
    <t>0.24</t>
  </si>
  <si>
    <t>0.58</t>
  </si>
  <si>
    <t>Fixed Assets Turnover</t>
  </si>
  <si>
    <t>319.34</t>
  </si>
  <si>
    <t>Receivables Turnover (Average Receivables)</t>
  </si>
  <si>
    <t>14.51</t>
  </si>
  <si>
    <t>11.89</t>
  </si>
  <si>
    <t>24.94</t>
  </si>
  <si>
    <t>Inventory Turnover (Average Inventory)</t>
  </si>
  <si>
    <t>3.33</t>
  </si>
  <si>
    <t>1.97</t>
  </si>
  <si>
    <t>1.14</t>
  </si>
  <si>
    <t>1.53</t>
  </si>
  <si>
    <t>Short Term Liquidity</t>
  </si>
  <si>
    <t>Current Ratio</t>
  </si>
  <si>
    <t>0.23</t>
  </si>
  <si>
    <t>0.31</t>
  </si>
  <si>
    <t>0.33</t>
  </si>
  <si>
    <t>0.21</t>
  </si>
  <si>
    <t>1.63</t>
  </si>
  <si>
    <t>Quick Ratio</t>
  </si>
  <si>
    <t>0.18</t>
  </si>
  <si>
    <t>0.02</t>
  </si>
  <si>
    <t>0.07</t>
  </si>
  <si>
    <t>0.08</t>
  </si>
  <si>
    <t>0.03</t>
  </si>
  <si>
    <t>1.41</t>
  </si>
  <si>
    <t>Operating Cash Flow to Current Liabilities</t>
  </si>
  <si>
    <t>-2.46</t>
  </si>
  <si>
    <t>-0.94</t>
  </si>
  <si>
    <t>-0.19</t>
  </si>
  <si>
    <t>-0.29</t>
  </si>
  <si>
    <t>-0.27</t>
  </si>
  <si>
    <t>-0.25</t>
  </si>
  <si>
    <t>Days Sales Outstanding (Average Receivables)</t>
  </si>
  <si>
    <t>25.16</t>
  </si>
  <si>
    <t>30.69</t>
  </si>
  <si>
    <t>14.68</t>
  </si>
  <si>
    <t>Days Outstanding Inventory (Average Inventory)</t>
  </si>
  <si>
    <t>109.61</t>
  </si>
  <si>
    <t>185.03</t>
  </si>
  <si>
    <t>239.41</t>
  </si>
  <si>
    <t>Average Days Payable Outstanding</t>
  </si>
  <si>
    <t>55.15</t>
  </si>
  <si>
    <t>79.66</t>
  </si>
  <si>
    <t>674.17</t>
  </si>
  <si>
    <t>566.07</t>
  </si>
  <si>
    <t>Cash Conversion Cycle (Average Days)</t>
  </si>
  <si>
    <t>130.52</t>
  </si>
  <si>
    <t>-324.49</t>
  </si>
  <si>
    <t>-311.99</t>
  </si>
  <si>
    <t>Long Term Solvency</t>
  </si>
  <si>
    <t>Total Debt/Equity</t>
  </si>
  <si>
    <t>-163.37</t>
  </si>
  <si>
    <t>-81.5</t>
  </si>
  <si>
    <t>-33.35</t>
  </si>
  <si>
    <t>52.92</t>
  </si>
  <si>
    <t>-18.47</t>
  </si>
  <si>
    <t>28.48</t>
  </si>
  <si>
    <t>Total Debt / Total Capital</t>
  </si>
  <si>
    <t>257.81</t>
  </si>
  <si>
    <t>-440.58</t>
  </si>
  <si>
    <t>-50.04</t>
  </si>
  <si>
    <t>34.6</t>
  </si>
  <si>
    <t>-22.66</t>
  </si>
  <si>
    <t>22.17</t>
  </si>
  <si>
    <t>LT Debt/Equity</t>
  </si>
  <si>
    <t>-37.8</t>
  </si>
  <si>
    <t>-0.06</t>
  </si>
  <si>
    <t>6.15</t>
  </si>
  <si>
    <t>-10.5</t>
  </si>
  <si>
    <t>Long-Term Debt / Total Capital</t>
  </si>
  <si>
    <t>-204.37</t>
  </si>
  <si>
    <t>-0.09</t>
  </si>
  <si>
    <t>4.02</t>
  </si>
  <si>
    <t>-12.88</t>
  </si>
  <si>
    <t>Total Liabilities / Total Assets</t>
  </si>
  <si>
    <t>220.85</t>
  </si>
  <si>
    <t>461.61</t>
  </si>
  <si>
    <t>423.84</t>
  </si>
  <si>
    <t>56.57</t>
  </si>
  <si>
    <t>361.89</t>
  </si>
  <si>
    <t>55.6</t>
  </si>
  <si>
    <t>EBIT / Interest Expense</t>
  </si>
  <si>
    <t>-2.91</t>
  </si>
  <si>
    <t>-4.22</t>
  </si>
  <si>
    <t>-4.16</t>
  </si>
  <si>
    <t>-2.66</t>
  </si>
  <si>
    <t>EBITDA / Interest Expense</t>
  </si>
  <si>
    <t>-4.19</t>
  </si>
  <si>
    <t>-2.87</t>
  </si>
  <si>
    <t>(EBITDA - Capex) / Interest Expense</t>
  </si>
  <si>
    <t>Total Debt / EBITDA</t>
  </si>
  <si>
    <t>-0.37</t>
  </si>
  <si>
    <t>-0.61</t>
  </si>
  <si>
    <t>-1.65</t>
  </si>
  <si>
    <t>-0.4</t>
  </si>
  <si>
    <t>-0.23</t>
  </si>
  <si>
    <t>-0.43</t>
  </si>
  <si>
    <t>Net Debt / EBITDA</t>
  </si>
  <si>
    <t>-0.3</t>
  </si>
  <si>
    <t>-0.59</t>
  </si>
  <si>
    <t>-1.4</t>
  </si>
  <si>
    <t>-0.21</t>
  </si>
  <si>
    <t>2.18</t>
  </si>
  <si>
    <t>Total Debt / (EBITDA - Capex)</t>
  </si>
  <si>
    <t>Net Debt / (EBITDA - Capex)</t>
  </si>
  <si>
    <t>Growth Over Prior Year</t>
  </si>
  <si>
    <t>Total Revenues, 1 Yr. Growth %</t>
  </si>
  <si>
    <t>55.79</t>
  </si>
  <si>
    <t>-38.38</t>
  </si>
  <si>
    <t>-15.37</t>
  </si>
  <si>
    <t>Gross Profit, 1 Yr. Growth %</t>
  </si>
  <si>
    <t>-556.24</t>
  </si>
  <si>
    <t>43.56</t>
  </si>
  <si>
    <t>-34.23</t>
  </si>
  <si>
    <t>22.14</t>
  </si>
  <si>
    <t>EBITDA, 1 Yr. Growth %</t>
  </si>
  <si>
    <t>-44.57</t>
  </si>
  <si>
    <t>-67.6</t>
  </si>
  <si>
    <t>-38.21</t>
  </si>
  <si>
    <t>EBITA, 1 Yr. Growth %</t>
  </si>
  <si>
    <t>-44.58</t>
  </si>
  <si>
    <t>-53.1</t>
  </si>
  <si>
    <t>-70.53</t>
  </si>
  <si>
    <t>EBIT, 1 Yr. Growth %</t>
  </si>
  <si>
    <t>-44.54</t>
  </si>
  <si>
    <t>-52.99</t>
  </si>
  <si>
    <t>-70.66</t>
  </si>
  <si>
    <t>Earnings From Cont. Operations, 1 Yr. Growth %</t>
  </si>
  <si>
    <t>101.51</t>
  </si>
  <si>
    <t>178.43</t>
  </si>
  <si>
    <t>-45.67</t>
  </si>
  <si>
    <t>-38.14</t>
  </si>
  <si>
    <t>Net Income, 1 Yr. Growth %</t>
  </si>
  <si>
    <t>37.43</t>
  </si>
  <si>
    <t>-78.02</t>
  </si>
  <si>
    <t>Normalized Net Income, 1 Yr. Growth %</t>
  </si>
  <si>
    <t>68.11</t>
  </si>
  <si>
    <t>162.96</t>
  </si>
  <si>
    <t>-42.91</t>
  </si>
  <si>
    <t>-39.29</t>
  </si>
  <si>
    <t>Diluted EPS Before Extra, 1 Yr. Growth %</t>
  </si>
  <si>
    <t>-98.2</t>
  </si>
  <si>
    <t>Accounts Receivable, 1 Yr. Growth %</t>
  </si>
  <si>
    <t>104.32</t>
  </si>
  <si>
    <t>-68.5</t>
  </si>
  <si>
    <t>-31.48</t>
  </si>
  <si>
    <t>Inventory, 1 Yr. Growth %</t>
  </si>
  <si>
    <t>301.59</t>
  </si>
  <si>
    <t>126.56</t>
  </si>
  <si>
    <t>-50.64</t>
  </si>
  <si>
    <t>-41.35</t>
  </si>
  <si>
    <t>Net Property, Plant and Equip., 1 Yr. Growth %</t>
  </si>
  <si>
    <t>-68.77</t>
  </si>
  <si>
    <t>Total Assets, 1 Yr. Growth %</t>
  </si>
  <si>
    <t>312.56</t>
  </si>
  <si>
    <t>-90.51</t>
  </si>
  <si>
    <t>204.22</t>
  </si>
  <si>
    <t>Tangible Book Value, 1 Yr. Growth %</t>
  </si>
  <si>
    <t>271.73</t>
  </si>
  <si>
    <t>31.7</t>
  </si>
  <si>
    <t>-189.6</t>
  </si>
  <si>
    <t>-151.29</t>
  </si>
  <si>
    <t>Common Equity, 1 Yr. Growth %</t>
  </si>
  <si>
    <t>269.47</t>
  </si>
  <si>
    <t>-276.21</t>
  </si>
  <si>
    <t>-157.25</t>
  </si>
  <si>
    <t>-151.57</t>
  </si>
  <si>
    <t>Cash From Operations, 1 Yr. Growth %</t>
  </si>
  <si>
    <t>7.35</t>
  </si>
  <si>
    <t>153.76</t>
  </si>
  <si>
    <t>-48.53</t>
  </si>
  <si>
    <t>-52.85</t>
  </si>
  <si>
    <t>Levered Free Cash Flow, 1 Yr. Growth %</t>
  </si>
  <si>
    <t>296.48</t>
  </si>
  <si>
    <t>228.4</t>
  </si>
  <si>
    <t>-92.6</t>
  </si>
  <si>
    <t>-401.8</t>
  </si>
  <si>
    <t>Unlevered Free Cash Flow, 1 Yr. Growth %</t>
  </si>
  <si>
    <t>-36.87</t>
  </si>
  <si>
    <t>-448.05</t>
  </si>
  <si>
    <t>Compound Annual Growth Rate Over Two Years</t>
  </si>
  <si>
    <t>Total Revenues, 2 Yr. CAGR %</t>
  </si>
  <si>
    <t>395.27</t>
  </si>
  <si>
    <t>-4.17</t>
  </si>
  <si>
    <t>-27.78</t>
  </si>
  <si>
    <t>Gross Profit, 2 Yr. CAGR %</t>
  </si>
  <si>
    <t>155.93</t>
  </si>
  <si>
    <t>-5.69</t>
  </si>
  <si>
    <t>-10.37</t>
  </si>
  <si>
    <t>EBITDA, 2 Yr. CAGR %</t>
  </si>
  <si>
    <t>153.07</t>
  </si>
  <si>
    <t>101.53</t>
  </si>
  <si>
    <t>-62.89</t>
  </si>
  <si>
    <t>EBITA, 2 Yr. CAGR %</t>
  </si>
  <si>
    <t>153.4</t>
  </si>
  <si>
    <t>142.42</t>
  </si>
  <si>
    <t>-62.84</t>
  </si>
  <si>
    <t>EBIT, 2 Yr. CAGR %</t>
  </si>
  <si>
    <t>153.96</t>
  </si>
  <si>
    <t>142.75</t>
  </si>
  <si>
    <t>-62.86</t>
  </si>
  <si>
    <t>Earnings From Cont. Operations, 2 Yr. CAGR %</t>
  </si>
  <si>
    <t>136.87</t>
  </si>
  <si>
    <t>16.59</t>
  </si>
  <si>
    <t>-42.03</t>
  </si>
  <si>
    <t>Net Income, 2 Yr. CAGR %</t>
  </si>
  <si>
    <t>95.62</t>
  </si>
  <si>
    <t>-45.04</t>
  </si>
  <si>
    <t>Normalized Net Income, 2 Yr. CAGR %</t>
  </si>
  <si>
    <t>110.6</t>
  </si>
  <si>
    <t>27.44</t>
  </si>
  <si>
    <t>-41.13</t>
  </si>
  <si>
    <t>Accounts Receivable, 2 Yr. CAGR %</t>
  </si>
  <si>
    <t>-27.6</t>
  </si>
  <si>
    <t>-53.54</t>
  </si>
  <si>
    <t>Inventory, 2 Yr. CAGR %</t>
  </si>
  <si>
    <t>207.3</t>
  </si>
  <si>
    <t>3.76</t>
  </si>
  <si>
    <t>-46.2</t>
  </si>
  <si>
    <t>Total Assets, 2 Yr. CAGR %</t>
  </si>
  <si>
    <t>636.27</t>
  </si>
  <si>
    <t>11.69</t>
  </si>
  <si>
    <t>-46.26</t>
  </si>
  <si>
    <t>Tangible Book Value, 2 Yr. CAGR %</t>
  </si>
  <si>
    <t>121.26</t>
  </si>
  <si>
    <t>0.41</t>
  </si>
  <si>
    <t>-32.21</t>
  </si>
  <si>
    <t>Common Equity, 2 Yr. CAGR %</t>
  </si>
  <si>
    <t>155.16</t>
  </si>
  <si>
    <t>0.44</t>
  </si>
  <si>
    <t>-45.66</t>
  </si>
  <si>
    <t>Cash From Operations, 2 Yr. CAGR %</t>
  </si>
  <si>
    <t>65.05</t>
  </si>
  <si>
    <t>18.7</t>
  </si>
  <si>
    <t>-50.74</t>
  </si>
  <si>
    <t>Levered Free Cash Flow, 2 Yr. CAGR %</t>
  </si>
  <si>
    <t>258.64</t>
  </si>
  <si>
    <t>-60.17</t>
  </si>
  <si>
    <t>65.04</t>
  </si>
  <si>
    <t>Unlevered Free Cash Flow, 2 Yr. CAGR %</t>
  </si>
  <si>
    <t>254.08</t>
  </si>
  <si>
    <t>-81.17</t>
  </si>
  <si>
    <t>96.19</t>
  </si>
  <si>
    <t>Compound Annual Growth Rate Over Three Years</t>
  </si>
  <si>
    <t>Total Revenues, 3 Yr. CAGR %</t>
  </si>
  <si>
    <t>143.63</t>
  </si>
  <si>
    <t>-8.06</t>
  </si>
  <si>
    <t>Gross Profit, 3 Yr. CAGR %</t>
  </si>
  <si>
    <t>59.5</t>
  </si>
  <si>
    <t>2.8</t>
  </si>
  <si>
    <t>EBITDA, 3 Yr. CAGR %</t>
  </si>
  <si>
    <t>31.06</t>
  </si>
  <si>
    <t>19.96</t>
  </si>
  <si>
    <t>EBITA, 3 Yr. CAGR %</t>
  </si>
  <si>
    <t>48.23</t>
  </si>
  <si>
    <t>20.05</t>
  </si>
  <si>
    <t>EBIT, 3 Yr. CAGR %</t>
  </si>
  <si>
    <t>48.4</t>
  </si>
  <si>
    <t>20.02</t>
  </si>
  <si>
    <t>Earnings From Cont. Operations, 3 Yr. CAGR %</t>
  </si>
  <si>
    <t>39.92</t>
  </si>
  <si>
    <t>-5.61</t>
  </si>
  <si>
    <t>Net Income, 3 Yr. CAGR %</t>
  </si>
  <si>
    <t>97.56</t>
  </si>
  <si>
    <t>Normalized Net Income, 3 Yr. CAGR %</t>
  </si>
  <si>
    <t>-0.47</t>
  </si>
  <si>
    <t>Accounts Receivable, 3 Yr. CAGR %</t>
  </si>
  <si>
    <t>-28.92</t>
  </si>
  <si>
    <t>Inventory, 3 Yr. CAGR %</t>
  </si>
  <si>
    <t>64.94</t>
  </si>
  <si>
    <t>-14.21</t>
  </si>
  <si>
    <t>Net Property, Plant and Equip., 3 Yr. CAGR %</t>
  </si>
  <si>
    <t>Total Assets, 3 Yr. CAGR %</t>
  </si>
  <si>
    <t>72.65</t>
  </si>
  <si>
    <t>55.98</t>
  </si>
  <si>
    <t>Tangible Book Value, 3 Yr. CAGR %</t>
  </si>
  <si>
    <t>55.33</t>
  </si>
  <si>
    <t>-19.74</t>
  </si>
  <si>
    <t>Common Equity, 3 Yr. CAGR %</t>
  </si>
  <si>
    <t>55.05</t>
  </si>
  <si>
    <t>-19.57</t>
  </si>
  <si>
    <t>Cash From Operations, 3 Yr. CAGR %</t>
  </si>
  <si>
    <t>644.42</t>
  </si>
  <si>
    <t>14.79</t>
  </si>
  <si>
    <t>-12.74</t>
  </si>
  <si>
    <t>Levered Free Cash Flow, 3 Yr. CAGR %</t>
  </si>
  <si>
    <t>-14.67</t>
  </si>
  <si>
    <t>80.05</t>
  </si>
  <si>
    <t>Unlevered Free Cash Flow, 3 Yr. CAGR %</t>
  </si>
  <si>
    <t>-11.02</t>
  </si>
  <si>
    <t>10.94</t>
  </si>
  <si>
    <t>Compound Annual Growth Rate Over Five Years</t>
  </si>
  <si>
    <t>EBITDA, 5 Yr. CAGR %</t>
  </si>
  <si>
    <t>198.14</t>
  </si>
  <si>
    <t>EBITA, 5 Yr. CAGR %</t>
  </si>
  <si>
    <t>196.13</t>
  </si>
  <si>
    <t>EBIT, 5 Yr. CAGR %</t>
  </si>
  <si>
    <t>196.14</t>
  </si>
  <si>
    <t>Earnings From Cont. Operations, 5 Yr. CAGR %</t>
  </si>
  <si>
    <t>253.59</t>
  </si>
  <si>
    <t>Net Income, 5 Yr. CAGR %</t>
  </si>
  <si>
    <t>Normalized Net Income, 5 Yr. CAGR %</t>
  </si>
  <si>
    <t>252.27</t>
  </si>
  <si>
    <t>Total Assets, 5 Yr. CAGR %</t>
  </si>
  <si>
    <t>430.98</t>
  </si>
  <si>
    <t>Tangible Book Value, 5 Yr. CAGR %</t>
  </si>
  <si>
    <t>313.66</t>
  </si>
  <si>
    <t>Common Equity, 5 Yr. CAGR %</t>
  </si>
  <si>
    <t>334.61</t>
  </si>
  <si>
    <t>Cash From Operations, 5 Yr. CAGR %</t>
  </si>
  <si>
    <t>155.09</t>
  </si>
  <si>
    <t>2020</t>
  </si>
  <si>
    <t>2021</t>
  </si>
  <si>
    <t>2022</t>
  </si>
  <si>
    <t>2023</t>
  </si>
  <si>
    <t>2024</t>
  </si>
  <si>
    <t>Capitalization
                                    1</t>
  </si>
  <si>
    <t>7.423</t>
  </si>
  <si>
    <t>139.5</t>
  </si>
  <si>
    <t>63.88</t>
  </si>
  <si>
    <t>2.316</t>
  </si>
  <si>
    <t>16.62</t>
  </si>
  <si>
    <t>Change</t>
  </si>
  <si>
    <t>-</t>
  </si>
  <si>
    <t>1,778.63%</t>
  </si>
  <si>
    <t>-54.19%</t>
  </si>
  <si>
    <t>-96.37%</t>
  </si>
  <si>
    <t>617.81%</t>
  </si>
  <si>
    <t>Enterprise Value (EV)
                                    1</t>
  </si>
  <si>
    <t>11.41</t>
  </si>
  <si>
    <t>144.7</t>
  </si>
  <si>
    <t>5.552</t>
  </si>
  <si>
    <t>2.627</t>
  </si>
  <si>
    <t>1,167.63%</t>
  </si>
  <si>
    <t>-44.94%</t>
  </si>
  <si>
    <t>-93.03%</t>
  </si>
  <si>
    <t>-52.69%</t>
  </si>
  <si>
    <t>P/E ratio</t>
  </si>
  <si>
    <t>-0.03x</t>
  </si>
  <si>
    <t>-0.46x</t>
  </si>
  <si>
    <t>PBR</t>
  </si>
  <si>
    <t>-0.12x</t>
  </si>
  <si>
    <t>2.86x</t>
  </si>
  <si>
    <t>PEG</t>
  </si>
  <si>
    <t>0x</t>
  </si>
  <si>
    <t>Capitalization / Revenue</t>
  </si>
  <si>
    <t>10,818,168x</t>
  </si>
  <si>
    <t>12,907,408x</t>
  </si>
  <si>
    <t>3,795,389x</t>
  </si>
  <si>
    <t>233,377x</t>
  </si>
  <si>
    <t>1,979,350x</t>
  </si>
  <si>
    <t>EV / Revenue</t>
  </si>
  <si>
    <t>16,633,262x</t>
  </si>
  <si>
    <t>13,391,007x</t>
  </si>
  <si>
    <t>4,732,918x</t>
  </si>
  <si>
    <t>559,534x</t>
  </si>
  <si>
    <t>312,784x</t>
  </si>
  <si>
    <t>EV / EBITDA</t>
  </si>
  <si>
    <t>-1.7x</t>
  </si>
  <si>
    <t>-38.9x</t>
  </si>
  <si>
    <t>-1.85x</t>
  </si>
  <si>
    <t>-0.37x</t>
  </si>
  <si>
    <t>-0.41x</t>
  </si>
  <si>
    <t>EV / EBIT</t>
  </si>
  <si>
    <t>-38.8x</t>
  </si>
  <si>
    <t>-1.84x</t>
  </si>
  <si>
    <t>-0.25x</t>
  </si>
  <si>
    <t>EV / FCF</t>
  </si>
  <si>
    <t>17,102,896x</t>
  </si>
  <si>
    <t>54,681,928x</t>
  </si>
  <si>
    <t>9,280,811x</t>
  </si>
  <si>
    <t>13,392,375x</t>
  </si>
  <si>
    <t>-172,172x</t>
  </si>
  <si>
    <t>FCF Yield</t>
  </si>
  <si>
    <t>0%</t>
  </si>
  <si>
    <t>-0%</t>
  </si>
  <si>
    <t>Dividend per Share
                                    2</t>
  </si>
  <si>
    <t>Rate of return</t>
  </si>
  <si>
    <t>EPS
                                    2</t>
  </si>
  <si>
    <t>-5,085</t>
  </si>
  <si>
    <t>Distribution rate</t>
  </si>
  <si>
    <t>Net sales</t>
  </si>
  <si>
    <t>0.6862</t>
  </si>
  <si>
    <t>10.8</t>
  </si>
  <si>
    <t>16.83</t>
  </si>
  <si>
    <t>9.923</t>
  </si>
  <si>
    <t>8.398</t>
  </si>
  <si>
    <t>EBITDA
                                    1</t>
  </si>
  <si>
    <t>-6.719</t>
  </si>
  <si>
    <t>-3.724</t>
  </si>
  <si>
    <t>-43.03</t>
  </si>
  <si>
    <t>-15.12</t>
  </si>
  <si>
    <t>-6.428</t>
  </si>
  <si>
    <t>EBIT
                                    1</t>
  </si>
  <si>
    <t>-3.727</t>
  </si>
  <si>
    <t>-43.33</t>
  </si>
  <si>
    <t>-21.96</t>
  </si>
  <si>
    <t>-6.443</t>
  </si>
  <si>
    <t>Net income
                                    1</t>
  </si>
  <si>
    <t>-9.228</t>
  </si>
  <si>
    <t>-18.59</t>
  </si>
  <si>
    <t>-51.77</t>
  </si>
  <si>
    <t>-71.15</t>
  </si>
  <si>
    <t>-15.64</t>
  </si>
  <si>
    <t>Net Debt
                                    1</t>
  </si>
  <si>
    <t>3.99</t>
  </si>
  <si>
    <t>5.225</t>
  </si>
  <si>
    <t>15.78</t>
  </si>
  <si>
    <t>3.236</t>
  </si>
  <si>
    <t>-14</t>
  </si>
  <si>
    <t>Reference price
                                    2</t>
  </si>
  <si>
    <t>2,400.000</t>
  </si>
  <si>
    <t>40,800.000</t>
  </si>
  <si>
    <t>10,800.000</t>
  </si>
  <si>
    <t>136.800</t>
  </si>
  <si>
    <t>14.994</t>
  </si>
  <si>
    <t>Nbr of stocks (in thousands)</t>
  </si>
  <si>
    <t>3.09</t>
  </si>
  <si>
    <t>3.42</t>
  </si>
  <si>
    <t>5.92</t>
  </si>
  <si>
    <t>16.9</t>
  </si>
  <si>
    <t>1,109</t>
  </si>
  <si>
    <t>Announcement Date</t>
  </si>
  <si>
    <t>8/24/20</t>
  </si>
  <si>
    <t>8/6/21</t>
  </si>
  <si>
    <t>5/17/23</t>
  </si>
  <si>
    <t>9/14/23</t>
  </si>
  <si>
    <t>7/25/24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</si>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</sst>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-2.0</v>
      </c>
      <c r="C2" s="1">
        <v>-9.0</v>
      </c>
      <c r="D2" s="1">
        <v>-18.0</v>
      </c>
      <c r="E2" s="1">
        <v>-51.0</v>
      </c>
      <c r="F2" s="1">
        <v>-71.0</v>
      </c>
      <c r="G2" s="1">
        <v>-15.0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0.0</v>
      </c>
      <c r="C3" s="1">
        <v>250.0</v>
      </c>
      <c r="D3" s="1">
        <v>0.0</v>
      </c>
      <c r="E3" s="1">
        <v>11.0</v>
      </c>
      <c r="F3" s="1">
        <v>6.0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0.0</v>
      </c>
      <c r="C4" s="1">
        <v>0.0</v>
      </c>
      <c r="D4" s="1">
        <v>0.0</v>
      </c>
      <c r="E4" s="1">
        <v>19.0</v>
      </c>
      <c r="F4" s="1">
        <v>7.0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0.0</v>
      </c>
      <c r="C5" s="1">
        <v>250.0</v>
      </c>
      <c r="D5" s="1">
        <v>0.0</v>
      </c>
      <c r="E5" s="1">
        <v>30.0</v>
      </c>
      <c r="F5" s="1">
        <v>6.0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0.0</v>
      </c>
      <c r="C6" s="1">
        <v>1.0</v>
      </c>
      <c r="D6" s="1">
        <v>37.0</v>
      </c>
      <c r="E6" s="1">
        <v>8.0</v>
      </c>
      <c r="F6" s="1">
        <v>4.0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0.0</v>
      </c>
      <c r="C7" s="1">
        <v>0.0</v>
      </c>
      <c r="D7" s="1">
        <v>0.0</v>
      </c>
      <c r="E7" s="1">
        <v>0.0</v>
      </c>
      <c r="F7" s="1">
        <v>41.0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0.0</v>
      </c>
      <c r="C8" s="1">
        <v>0.0</v>
      </c>
      <c r="D8" s="1">
        <v>0.0</v>
      </c>
      <c r="E8" s="1">
        <v>3.0</v>
      </c>
      <c r="F8" s="1">
        <v>4.0</v>
      </c>
      <c r="G8" s="1">
        <v>10.0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0.0</v>
      </c>
      <c r="C9" s="1">
        <v>3.0</v>
      </c>
      <c r="D9" s="1">
        <v>86.0</v>
      </c>
      <c r="E9" s="1">
        <v>34.0</v>
      </c>
      <c r="F9" s="1">
        <v>78.0</v>
      </c>
      <c r="G9" s="1">
        <v>29.0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0.0</v>
      </c>
      <c r="C10" s="1">
        <v>0.0</v>
      </c>
      <c r="D10" s="1">
        <v>0.0</v>
      </c>
      <c r="E10" s="1">
        <v>0.0</v>
      </c>
      <c r="F10" s="1">
        <v>4.0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0.0</v>
      </c>
      <c r="C11" s="1">
        <v>35.0</v>
      </c>
      <c r="D11" s="1">
        <v>13.0</v>
      </c>
      <c r="E11" s="1">
        <v>-8.0</v>
      </c>
      <c r="F11" s="1">
        <v>-1.0</v>
      </c>
      <c r="G11" s="1">
        <v>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0.0</v>
      </c>
      <c r="C12" s="1">
        <v>0.0</v>
      </c>
      <c r="D12" s="1">
        <v>-76.0</v>
      </c>
      <c r="E12" s="1">
        <v>-21.0</v>
      </c>
      <c r="F12" s="1">
        <v>-1.0</v>
      </c>
      <c r="G12" s="1">
        <v>12.0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0.0</v>
      </c>
      <c r="C13" s="1">
        <v>-92.0</v>
      </c>
      <c r="D13" s="1">
        <v>-2.0</v>
      </c>
      <c r="E13" s="1">
        <v>-4.0</v>
      </c>
      <c r="F13" s="1">
        <v>4.0</v>
      </c>
      <c r="G13" s="1">
        <v>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0.0</v>
      </c>
      <c r="C14" s="1">
        <v>85.0</v>
      </c>
      <c r="D14" s="1">
        <v>94.0</v>
      </c>
      <c r="E14" s="1">
        <v>3.0</v>
      </c>
      <c r="F14" s="1">
        <v>-59.0</v>
      </c>
      <c r="G14" s="1">
        <v>-1.0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0.0</v>
      </c>
      <c r="C15" s="1">
        <v>-70.0</v>
      </c>
      <c r="D15" s="1">
        <v>-7.0</v>
      </c>
      <c r="E15" s="1">
        <v>2.0</v>
      </c>
      <c r="F15" s="1">
        <v>-5.0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0.0</v>
      </c>
      <c r="C16" s="1">
        <v>12.0</v>
      </c>
      <c r="D16" s="1">
        <v>1.0</v>
      </c>
      <c r="E16" s="1">
        <v>2.0</v>
      </c>
      <c r="F16" s="1">
        <v>1.0</v>
      </c>
      <c r="G16" s="1">
        <v>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-2.0</v>
      </c>
      <c r="C17" s="1">
        <v>-4.0</v>
      </c>
      <c r="D17" s="1">
        <v>-4.0</v>
      </c>
      <c r="E17" s="1">
        <v>-11.0</v>
      </c>
      <c r="F17" s="1">
        <v>-6.0</v>
      </c>
      <c r="G17" s="1">
        <v>-3.0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1">
        <v>0.0</v>
      </c>
      <c r="C18" s="1">
        <v>7.0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0.0</v>
      </c>
      <c r="C19" s="1">
        <v>0.0</v>
      </c>
      <c r="D19" s="1">
        <v>0.0</v>
      </c>
      <c r="E19" s="1">
        <v>63.0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1">
        <v>0.0</v>
      </c>
      <c r="C20" s="1">
        <v>0.0</v>
      </c>
      <c r="D20" s="1">
        <v>-3.0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-16.0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0.0</v>
      </c>
      <c r="C22" s="1">
        <v>0.0</v>
      </c>
      <c r="D22" s="1">
        <v>0.0</v>
      </c>
      <c r="E22" s="1">
        <v>-2.0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</v>
      </c>
      <c r="B23" s="1">
        <v>0.0</v>
      </c>
      <c r="C23" s="1">
        <v>7.0</v>
      </c>
      <c r="D23" s="1">
        <v>-3.0</v>
      </c>
      <c r="E23" s="1">
        <v>-1.0</v>
      </c>
      <c r="F23" s="1">
        <v>0.0</v>
      </c>
      <c r="G23" s="1">
        <v>-16.0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</v>
      </c>
      <c r="B24" s="1">
        <v>0.0</v>
      </c>
      <c r="C24" s="1">
        <v>4.0</v>
      </c>
      <c r="D24" s="1">
        <v>3.0</v>
      </c>
      <c r="E24" s="1">
        <v>11.0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</v>
      </c>
      <c r="B25" s="1">
        <v>0.0</v>
      </c>
      <c r="C25" s="1">
        <v>50.0</v>
      </c>
      <c r="D25" s="1">
        <v>3.0</v>
      </c>
      <c r="E25" s="1">
        <v>7.0</v>
      </c>
      <c r="F25" s="1">
        <v>2.0</v>
      </c>
      <c r="G25" s="1">
        <v>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</v>
      </c>
      <c r="B26" s="1">
        <v>0.0</v>
      </c>
      <c r="C26" s="1">
        <v>4.0</v>
      </c>
      <c r="D26" s="1">
        <v>6.0</v>
      </c>
      <c r="E26" s="1">
        <v>18.0</v>
      </c>
      <c r="F26" s="1">
        <v>2.0</v>
      </c>
      <c r="G26" s="1">
        <v>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1">
        <v>0.0</v>
      </c>
      <c r="C27" s="1">
        <v>0.0</v>
      </c>
      <c r="D27" s="1">
        <v>-1.0</v>
      </c>
      <c r="E27" s="1">
        <v>0.0</v>
      </c>
      <c r="F27" s="1">
        <v>-54.0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</v>
      </c>
      <c r="B28" s="1">
        <v>0.0</v>
      </c>
      <c r="C28" s="1">
        <v>0.0</v>
      </c>
      <c r="D28" s="1">
        <v>0.0</v>
      </c>
      <c r="E28" s="1">
        <v>-3.0</v>
      </c>
      <c r="F28" s="1">
        <v>-4.0</v>
      </c>
      <c r="G28" s="1">
        <v>-2.0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</v>
      </c>
      <c r="B29" s="1">
        <v>0.0</v>
      </c>
      <c r="C29" s="1">
        <v>0.0</v>
      </c>
      <c r="D29" s="1">
        <v>-1.0</v>
      </c>
      <c r="E29" s="1">
        <v>-3.0</v>
      </c>
      <c r="F29" s="1">
        <v>-4.0</v>
      </c>
      <c r="G29" s="1">
        <v>-2.0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</v>
      </c>
      <c r="B30" s="1">
        <v>0.0</v>
      </c>
      <c r="C30" s="1">
        <v>0.0</v>
      </c>
      <c r="D30" s="1">
        <v>0.0</v>
      </c>
      <c r="E30" s="1">
        <v>0.0</v>
      </c>
      <c r="F30" s="1">
        <v>8.0</v>
      </c>
      <c r="G30" s="1">
        <v>17.0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</v>
      </c>
      <c r="B31" s="1">
        <v>0.0</v>
      </c>
      <c r="C31" s="1">
        <v>-33.0</v>
      </c>
      <c r="D31" s="1">
        <v>0.0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</v>
      </c>
      <c r="B32" s="1">
        <v>0.0</v>
      </c>
      <c r="C32" s="1">
        <v>-33.0</v>
      </c>
      <c r="D32" s="1">
        <v>0.0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</v>
      </c>
      <c r="B33" s="1">
        <v>0.0</v>
      </c>
      <c r="C33" s="1">
        <v>0.0</v>
      </c>
      <c r="D33" s="1">
        <v>0.0</v>
      </c>
      <c r="E33" s="1">
        <v>-80.0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</v>
      </c>
      <c r="B34" s="1">
        <v>0.0</v>
      </c>
      <c r="C34" s="1">
        <v>4.0</v>
      </c>
      <c r="D34" s="1">
        <v>5.0</v>
      </c>
      <c r="E34" s="1">
        <v>13.0</v>
      </c>
      <c r="F34" s="1">
        <v>5.0</v>
      </c>
      <c r="G34" s="1">
        <v>19.0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</v>
      </c>
      <c r="B35" s="1">
        <v>0.0</v>
      </c>
      <c r="C35" s="1">
        <v>0.0</v>
      </c>
      <c r="D35" s="1">
        <v>-2.0</v>
      </c>
      <c r="E35" s="1">
        <v>-193.0</v>
      </c>
      <c r="F35" s="1">
        <v>8.0</v>
      </c>
      <c r="G35" s="1">
        <v>5.0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</v>
      </c>
      <c r="B36" s="1">
        <v>-1.0</v>
      </c>
      <c r="C36" s="1">
        <v>7.0</v>
      </c>
      <c r="D36" s="1">
        <v>84.0</v>
      </c>
      <c r="E36" s="1">
        <v>65.0</v>
      </c>
      <c r="F36" s="1">
        <v>-46.0</v>
      </c>
      <c r="G36" s="1">
        <v>2.0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</v>
      </c>
      <c r="B38" s="1">
        <v>0.0</v>
      </c>
      <c r="C38" s="1">
        <v>22.0</v>
      </c>
      <c r="D38" s="1">
        <v>26.0</v>
      </c>
      <c r="E38" s="1">
        <v>22.0</v>
      </c>
      <c r="F38" s="1">
        <v>48.0</v>
      </c>
      <c r="G38" s="1">
        <v>70.0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</v>
      </c>
      <c r="B39" s="1">
        <v>0.0</v>
      </c>
      <c r="C39" s="1">
        <v>0.0</v>
      </c>
      <c r="D39" s="1">
        <v>0.0</v>
      </c>
      <c r="E39" s="1">
        <v>11.0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</v>
      </c>
      <c r="B40" s="1">
        <v>0.0</v>
      </c>
      <c r="C40" s="1">
        <v>66.0</v>
      </c>
      <c r="D40" s="1">
        <v>2.0</v>
      </c>
      <c r="E40" s="1">
        <v>8.0</v>
      </c>
      <c r="F40" s="1">
        <v>41.0</v>
      </c>
      <c r="G40" s="1">
        <v>-15.0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46</v>
      </c>
      <c r="B41" s="1">
        <v>0.0</v>
      </c>
      <c r="C41" s="1">
        <v>54.0</v>
      </c>
      <c r="D41" s="1">
        <v>10.0</v>
      </c>
      <c r="E41" s="1">
        <v>6.0</v>
      </c>
      <c r="F41" s="1">
        <v>-38.0</v>
      </c>
      <c r="G41" s="1">
        <v>-14.0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47</v>
      </c>
      <c r="B42" s="1">
        <v>0.0</v>
      </c>
      <c r="C42" s="1">
        <v>-1.0</v>
      </c>
      <c r="D42" s="1">
        <v>-12.0</v>
      </c>
      <c r="E42" s="1">
        <v>96.0</v>
      </c>
      <c r="F42" s="1">
        <v>-5.0</v>
      </c>
      <c r="G42" s="1">
        <v>11.0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</v>
      </c>
      <c r="B43" s="1">
        <v>0.0</v>
      </c>
      <c r="C43" s="1">
        <v>4.0</v>
      </c>
      <c r="D43" s="1">
        <v>5.0</v>
      </c>
      <c r="E43" s="1">
        <v>14.0</v>
      </c>
      <c r="F43" s="1">
        <v>-2.0</v>
      </c>
      <c r="G43" s="1">
        <v>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0.0</v>
      </c>
      <c r="C3" s="1">
        <v>7.0</v>
      </c>
      <c r="D3" s="1">
        <v>92.0</v>
      </c>
      <c r="E3" s="1">
        <v>1.0</v>
      </c>
      <c r="F3" s="1">
        <v>20.0</v>
      </c>
      <c r="G3" s="1">
        <v>23.0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0.0</v>
      </c>
      <c r="C5" s="1">
        <v>7.0</v>
      </c>
      <c r="D5" s="1">
        <v>92.0</v>
      </c>
      <c r="E5" s="1">
        <v>1.0</v>
      </c>
      <c r="F5" s="1">
        <v>20.0</v>
      </c>
      <c r="G5" s="1">
        <v>16.0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0.0</v>
      </c>
      <c r="C6" s="1">
        <v>0.0</v>
      </c>
      <c r="D6" s="1">
        <v>76.0</v>
      </c>
      <c r="E6" s="1">
        <v>1.0</v>
      </c>
      <c r="F6" s="1">
        <v>40.0</v>
      </c>
      <c r="G6" s="1">
        <v>27.0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0.0</v>
      </c>
      <c r="C7" s="1">
        <v>0.0</v>
      </c>
      <c r="D7" s="1">
        <v>76.0</v>
      </c>
      <c r="E7" s="1">
        <v>1.0</v>
      </c>
      <c r="F7" s="1">
        <v>40.0</v>
      </c>
      <c r="G7" s="1">
        <v>27.0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0.0</v>
      </c>
      <c r="C8" s="1">
        <v>92.0</v>
      </c>
      <c r="D8" s="1">
        <v>3.0</v>
      </c>
      <c r="E8" s="1">
        <v>8.0</v>
      </c>
      <c r="F8" s="1">
        <v>4.0</v>
      </c>
      <c r="G8" s="1">
        <v>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645.0</v>
      </c>
      <c r="C9" s="1">
        <v>38.0</v>
      </c>
      <c r="D9" s="1">
        <v>20.0</v>
      </c>
      <c r="E9" s="1">
        <v>76.0</v>
      </c>
      <c r="F9" s="1">
        <v>26.0</v>
      </c>
      <c r="G9" s="1">
        <v>19.0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0.0</v>
      </c>
      <c r="C10" s="1">
        <v>0.0</v>
      </c>
      <c r="D10" s="1">
        <v>0.0</v>
      </c>
      <c r="E10" s="1">
        <v>15.0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0.0</v>
      </c>
      <c r="C11" s="1">
        <v>0.0</v>
      </c>
      <c r="D11" s="1">
        <v>0.0</v>
      </c>
      <c r="E11" s="1">
        <v>24.0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0.0</v>
      </c>
      <c r="C12" s="1">
        <v>1.0</v>
      </c>
      <c r="D12" s="1">
        <v>5.0</v>
      </c>
      <c r="E12" s="1">
        <v>12.0</v>
      </c>
      <c r="F12" s="1">
        <v>4.0</v>
      </c>
      <c r="G12" s="1">
        <v>19.0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750.0</v>
      </c>
      <c r="C15" s="1">
        <v>0.0</v>
      </c>
      <c r="D15" s="1">
        <v>0.0</v>
      </c>
      <c r="E15" s="1">
        <v>4.0</v>
      </c>
      <c r="F15" s="1">
        <v>1.0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0.0</v>
      </c>
      <c r="C16" s="1">
        <v>0.0</v>
      </c>
      <c r="D16" s="1">
        <v>0.0</v>
      </c>
      <c r="E16" s="1">
        <v>32.0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0.0</v>
      </c>
      <c r="C17" s="1">
        <v>0.0</v>
      </c>
      <c r="D17" s="1">
        <v>11.0</v>
      </c>
      <c r="E17" s="1">
        <v>24.0</v>
      </c>
      <c r="F17" s="1">
        <v>10.0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0.0</v>
      </c>
      <c r="C18" s="1">
        <v>0.0</v>
      </c>
      <c r="D18" s="1">
        <v>0.0</v>
      </c>
      <c r="E18" s="1">
        <v>20.0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0.0</v>
      </c>
      <c r="C19" s="1">
        <v>0.0</v>
      </c>
      <c r="D19" s="1">
        <v>0.0</v>
      </c>
      <c r="E19" s="1">
        <v>0.0</v>
      </c>
      <c r="F19" s="1">
        <v>2.0</v>
      </c>
      <c r="G19" s="1">
        <v>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0.0</v>
      </c>
      <c r="C20" s="1">
        <v>1.0</v>
      </c>
      <c r="D20" s="1">
        <v>5.0</v>
      </c>
      <c r="E20" s="1">
        <v>74.0</v>
      </c>
      <c r="F20" s="1">
        <v>7.0</v>
      </c>
      <c r="G20" s="1">
        <v>21.0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0.0</v>
      </c>
      <c r="C22" s="1">
        <v>98.0</v>
      </c>
      <c r="D22" s="1">
        <v>2.0</v>
      </c>
      <c r="E22" s="1">
        <v>6.0</v>
      </c>
      <c r="F22" s="1">
        <v>5.0</v>
      </c>
      <c r="G22" s="1">
        <v>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0.0</v>
      </c>
      <c r="C23" s="1">
        <v>51.0</v>
      </c>
      <c r="D23" s="1">
        <v>2.0</v>
      </c>
      <c r="E23" s="1">
        <v>7.0</v>
      </c>
      <c r="F23" s="1">
        <v>5.0</v>
      </c>
      <c r="G23" s="1">
        <v>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1.0</v>
      </c>
      <c r="C24" s="1">
        <v>2.0</v>
      </c>
      <c r="D24" s="1">
        <v>6.0</v>
      </c>
      <c r="E24" s="1">
        <v>10.0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0.0</v>
      </c>
      <c r="C25" s="1">
        <v>0.0</v>
      </c>
      <c r="D25" s="1">
        <v>0.0</v>
      </c>
      <c r="E25" s="1">
        <v>4.0</v>
      </c>
      <c r="F25" s="1">
        <v>1.0</v>
      </c>
      <c r="G25" s="1">
        <v>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0.0</v>
      </c>
      <c r="C26" s="1">
        <v>0.0</v>
      </c>
      <c r="D26" s="1">
        <v>0.0</v>
      </c>
      <c r="E26" s="1">
        <v>23.0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0.0</v>
      </c>
      <c r="C27" s="1">
        <v>17.0</v>
      </c>
      <c r="D27" s="1">
        <v>9.0</v>
      </c>
      <c r="E27" s="1">
        <v>2.0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0.0</v>
      </c>
      <c r="C28" s="1">
        <v>62.0</v>
      </c>
      <c r="D28" s="1">
        <v>13.0</v>
      </c>
      <c r="E28" s="1">
        <v>7.0</v>
      </c>
      <c r="F28" s="1">
        <v>10.0</v>
      </c>
      <c r="G28" s="1">
        <v>26.0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1.0</v>
      </c>
      <c r="C29" s="1">
        <v>4.0</v>
      </c>
      <c r="D29" s="1">
        <v>24.0</v>
      </c>
      <c r="E29" s="1">
        <v>38.0</v>
      </c>
      <c r="F29" s="1">
        <v>23.0</v>
      </c>
      <c r="G29" s="1">
        <v>12.0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0.0</v>
      </c>
      <c r="C30" s="1">
        <v>1.0</v>
      </c>
      <c r="D30" s="1">
        <v>1.0</v>
      </c>
      <c r="E30" s="1">
        <v>2.0</v>
      </c>
      <c r="F30" s="1">
        <v>1.0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0.0</v>
      </c>
      <c r="C31" s="1">
        <v>0.0</v>
      </c>
      <c r="D31" s="1">
        <v>0.0</v>
      </c>
      <c r="E31" s="1">
        <v>1.0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1.0</v>
      </c>
      <c r="C32" s="1">
        <v>6.0</v>
      </c>
      <c r="D32" s="1">
        <v>24.0</v>
      </c>
      <c r="E32" s="1">
        <v>42.0</v>
      </c>
      <c r="F32" s="1">
        <v>25.0</v>
      </c>
      <c r="G32" s="1">
        <v>12.0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2.0</v>
      </c>
      <c r="C33" s="1">
        <v>2.0</v>
      </c>
      <c r="D33" s="1">
        <v>2.0</v>
      </c>
      <c r="E33" s="1">
        <v>0.0</v>
      </c>
      <c r="F33" s="1">
        <v>1.0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0.0</v>
      </c>
      <c r="C34" s="1">
        <v>5.0</v>
      </c>
      <c r="D34" s="1">
        <v>10.0</v>
      </c>
      <c r="E34" s="1">
        <v>113.0</v>
      </c>
      <c r="F34" s="1">
        <v>133.0</v>
      </c>
      <c r="G34" s="1">
        <v>177.0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-3.0</v>
      </c>
      <c r="C35" s="1">
        <v>-10.0</v>
      </c>
      <c r="D35" s="1">
        <v>-28.0</v>
      </c>
      <c r="E35" s="1">
        <v>-80.0</v>
      </c>
      <c r="F35" s="1">
        <v>-152.0</v>
      </c>
      <c r="G35" s="1">
        <v>-167.0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0.0</v>
      </c>
      <c r="C36" s="1">
        <v>0.0</v>
      </c>
      <c r="D36" s="1">
        <v>-2.0</v>
      </c>
      <c r="E36" s="1">
        <v>5.0</v>
      </c>
      <c r="F36" s="1">
        <v>14.0</v>
      </c>
      <c r="G36" s="1">
        <v>18.0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0.0</v>
      </c>
      <c r="C37" s="1">
        <v>-4.0</v>
      </c>
      <c r="D37" s="1">
        <v>-18.0</v>
      </c>
      <c r="E37" s="1">
        <v>32.0</v>
      </c>
      <c r="F37" s="1">
        <v>-18.0</v>
      </c>
      <c r="G37" s="1">
        <v>9.0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>
        <v>0.0</v>
      </c>
      <c r="C38" s="1">
        <v>-4.0</v>
      </c>
      <c r="D38" s="1">
        <v>-18.0</v>
      </c>
      <c r="E38" s="1">
        <v>32.0</v>
      </c>
      <c r="F38" s="1">
        <v>-18.0</v>
      </c>
      <c r="G38" s="1">
        <v>9.0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>
        <v>0.0</v>
      </c>
      <c r="C39" s="1">
        <v>1.0</v>
      </c>
      <c r="D39" s="1">
        <v>5.0</v>
      </c>
      <c r="E39" s="1">
        <v>74.0</v>
      </c>
      <c r="F39" s="1">
        <v>7.0</v>
      </c>
      <c r="G39" s="1">
        <v>21.0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87</v>
      </c>
      <c r="B41" s="1">
        <v>0.0</v>
      </c>
      <c r="C41" s="1">
        <v>0.0</v>
      </c>
      <c r="D41" s="1">
        <v>0.0</v>
      </c>
      <c r="E41" s="1">
        <v>1.0</v>
      </c>
      <c r="F41" s="1">
        <v>3.0</v>
      </c>
      <c r="G41" s="1">
        <v>2.0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88</v>
      </c>
      <c r="B42" s="1">
        <v>0.0</v>
      </c>
      <c r="C42" s="1">
        <v>0.0</v>
      </c>
      <c r="D42" s="1">
        <v>0.0</v>
      </c>
      <c r="E42" s="1">
        <v>0.0</v>
      </c>
      <c r="F42" s="1">
        <v>1.0</v>
      </c>
      <c r="G42" s="1">
        <v>1.0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89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90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91</v>
      </c>
      <c r="B44" s="1">
        <v>0.0</v>
      </c>
      <c r="C44" s="1">
        <v>-4.0</v>
      </c>
      <c r="D44" s="1">
        <v>-18.0</v>
      </c>
      <c r="E44" s="1">
        <v>-24.0</v>
      </c>
      <c r="F44" s="1">
        <v>-18.0</v>
      </c>
      <c r="G44" s="1">
        <v>9.0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92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 t="s">
        <v>90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93</v>
      </c>
      <c r="B46" s="1">
        <v>1.0</v>
      </c>
      <c r="C46" s="1">
        <v>4.0</v>
      </c>
      <c r="D46" s="1">
        <v>6.0</v>
      </c>
      <c r="E46" s="1">
        <v>17.0</v>
      </c>
      <c r="F46" s="1">
        <v>3.0</v>
      </c>
      <c r="G46" s="1">
        <v>2.0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94</v>
      </c>
      <c r="B47" s="1">
        <v>0.0</v>
      </c>
      <c r="C47" s="1">
        <v>3.0</v>
      </c>
      <c r="D47" s="1">
        <v>5.0</v>
      </c>
      <c r="E47" s="1">
        <v>15.0</v>
      </c>
      <c r="F47" s="1">
        <v>3.0</v>
      </c>
      <c r="G47" s="1">
        <v>-14.0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95</v>
      </c>
      <c r="B48" s="1">
        <v>0.0</v>
      </c>
      <c r="C48" s="1">
        <v>0.0</v>
      </c>
      <c r="D48" s="1">
        <v>6.0</v>
      </c>
      <c r="E48" s="1">
        <v>17.0</v>
      </c>
      <c r="F48" s="1">
        <v>3.0</v>
      </c>
      <c r="G48" s="1">
        <v>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96</v>
      </c>
      <c r="B49" s="1">
        <v>0.0</v>
      </c>
      <c r="C49" s="1">
        <v>3.0</v>
      </c>
      <c r="D49" s="1">
        <v>0.0</v>
      </c>
      <c r="E49" s="1">
        <v>5.0</v>
      </c>
      <c r="F49" s="1">
        <v>5.0</v>
      </c>
      <c r="G49" s="1">
        <v>5.0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97</v>
      </c>
      <c r="B50" s="1">
        <v>0.0</v>
      </c>
      <c r="C50" s="1">
        <v>66.0</v>
      </c>
      <c r="D50" s="1">
        <v>1.0</v>
      </c>
      <c r="E50" s="1">
        <v>4.0</v>
      </c>
      <c r="F50" s="1">
        <v>1.0</v>
      </c>
      <c r="G50" s="1">
        <v>99.0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98</v>
      </c>
      <c r="B51" s="1">
        <v>0.0</v>
      </c>
      <c r="C51" s="1">
        <v>25.0</v>
      </c>
      <c r="D51" s="1">
        <v>2.0</v>
      </c>
      <c r="E51" s="1">
        <v>3.0</v>
      </c>
      <c r="F51" s="1">
        <v>2.0</v>
      </c>
      <c r="G51" s="1">
        <v>79.0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99</v>
      </c>
      <c r="B52" s="1">
        <v>0.0</v>
      </c>
      <c r="C52" s="1">
        <v>0.0</v>
      </c>
      <c r="D52" s="1">
        <v>8.0</v>
      </c>
      <c r="E52" s="1">
        <v>8.0</v>
      </c>
      <c r="F52" s="1">
        <v>9.0</v>
      </c>
      <c r="G52" s="1">
        <v>8.0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100</v>
      </c>
      <c r="B53" s="1">
        <v>0.0</v>
      </c>
      <c r="C53" s="1">
        <v>0.0</v>
      </c>
      <c r="D53" s="1">
        <v>3.0</v>
      </c>
      <c r="E53" s="1">
        <v>0.0</v>
      </c>
      <c r="F53" s="1">
        <v>0.0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101</v>
      </c>
      <c r="B54" s="1">
        <v>0.0</v>
      </c>
      <c r="C54" s="1">
        <v>0.0</v>
      </c>
      <c r="D54" s="1">
        <v>0.0</v>
      </c>
      <c r="E54" s="1">
        <v>17.0</v>
      </c>
      <c r="F54" s="1">
        <v>21.0</v>
      </c>
      <c r="G54" s="1">
        <v>4.0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0.0</v>
      </c>
      <c r="C2" s="1">
        <v>68.0</v>
      </c>
      <c r="D2" s="1">
        <v>10.0</v>
      </c>
      <c r="E2" s="1">
        <v>16.0</v>
      </c>
      <c r="F2" s="1">
        <v>9.0</v>
      </c>
      <c r="G2" s="1">
        <v>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0.0</v>
      </c>
      <c r="C3" s="1">
        <v>68.0</v>
      </c>
      <c r="D3" s="1">
        <v>10.0</v>
      </c>
      <c r="E3" s="1">
        <v>16.0</v>
      </c>
      <c r="F3" s="1">
        <v>9.0</v>
      </c>
      <c r="G3" s="1">
        <v>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0.0</v>
      </c>
      <c r="C4" s="1">
        <v>1.0</v>
      </c>
      <c r="D4" s="1">
        <v>7.0</v>
      </c>
      <c r="E4" s="1">
        <v>12.0</v>
      </c>
      <c r="F4" s="1">
        <v>7.0</v>
      </c>
      <c r="G4" s="1">
        <v>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0.0</v>
      </c>
      <c r="C5" s="1">
        <v>-68.0</v>
      </c>
      <c r="D5" s="1">
        <v>3.0</v>
      </c>
      <c r="E5" s="1">
        <v>4.0</v>
      </c>
      <c r="F5" s="1">
        <v>2.0</v>
      </c>
      <c r="G5" s="1">
        <v>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2.0</v>
      </c>
      <c r="C6" s="1">
        <v>2.0</v>
      </c>
      <c r="D6" s="1">
        <v>6.0</v>
      </c>
      <c r="E6" s="1">
        <v>46.0</v>
      </c>
      <c r="F6" s="1">
        <v>24.0</v>
      </c>
      <c r="G6" s="1">
        <v>9.0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0.0</v>
      </c>
      <c r="C7" s="1">
        <v>3.0</v>
      </c>
      <c r="D7" s="1">
        <v>0.0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0.0</v>
      </c>
      <c r="C8" s="1">
        <v>18.0</v>
      </c>
      <c r="D8" s="1">
        <v>33.0</v>
      </c>
      <c r="E8" s="1">
        <v>85.0</v>
      </c>
      <c r="F8" s="1">
        <v>6.0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2.0</v>
      </c>
      <c r="C9" s="1">
        <v>6.0</v>
      </c>
      <c r="D9" s="1">
        <v>6.0</v>
      </c>
      <c r="E9" s="1">
        <v>47.0</v>
      </c>
      <c r="F9" s="1">
        <v>24.0</v>
      </c>
      <c r="G9" s="1">
        <v>9.0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-2.0</v>
      </c>
      <c r="C10" s="1">
        <v>-6.0</v>
      </c>
      <c r="D10" s="1">
        <v>-3.0</v>
      </c>
      <c r="E10" s="1">
        <v>-43.0</v>
      </c>
      <c r="F10" s="1">
        <v>-21.0</v>
      </c>
      <c r="G10" s="1">
        <v>-6.0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0.0</v>
      </c>
      <c r="C11" s="1">
        <v>-2.0</v>
      </c>
      <c r="D11" s="1">
        <v>-13.0</v>
      </c>
      <c r="E11" s="1">
        <v>-10.0</v>
      </c>
      <c r="F11" s="1">
        <v>-5.0</v>
      </c>
      <c r="G11" s="1">
        <v>-2.0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0.0</v>
      </c>
      <c r="C12" s="1">
        <v>-2.0</v>
      </c>
      <c r="D12" s="1">
        <v>-13.0</v>
      </c>
      <c r="E12" s="1">
        <v>-10.0</v>
      </c>
      <c r="F12" s="1">
        <v>-5.0</v>
      </c>
      <c r="G12" s="1">
        <v>-2.0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0.0</v>
      </c>
      <c r="C13" s="1">
        <v>-19.0</v>
      </c>
      <c r="D13" s="1">
        <v>1.0</v>
      </c>
      <c r="E13" s="1">
        <v>12.0</v>
      </c>
      <c r="F13" s="1">
        <v>1.0</v>
      </c>
      <c r="G13" s="1">
        <v>-6.0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>
        <v>-2.0</v>
      </c>
      <c r="C14" s="1">
        <v>-9.0</v>
      </c>
      <c r="D14" s="1">
        <v>-15.0</v>
      </c>
      <c r="E14" s="1">
        <v>-40.0</v>
      </c>
      <c r="F14" s="1">
        <v>-25.0</v>
      </c>
      <c r="G14" s="1">
        <v>-15.0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0.0</v>
      </c>
      <c r="C15" s="1">
        <v>0.0</v>
      </c>
      <c r="D15" s="1">
        <v>0.0</v>
      </c>
      <c r="E15" s="1">
        <v>-5.0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0.0</v>
      </c>
      <c r="C16" s="1">
        <v>0.0</v>
      </c>
      <c r="D16" s="1">
        <v>0.0</v>
      </c>
      <c r="E16" s="1">
        <v>-2.0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0.0</v>
      </c>
      <c r="C17" s="1">
        <v>0.0</v>
      </c>
      <c r="D17" s="1">
        <v>0.0</v>
      </c>
      <c r="E17" s="1">
        <v>-1.0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</v>
      </c>
      <c r="B18" s="1">
        <v>0.0</v>
      </c>
      <c r="C18" s="1">
        <v>0.0</v>
      </c>
      <c r="D18" s="1">
        <v>-3.0</v>
      </c>
      <c r="E18" s="1">
        <v>-2.0</v>
      </c>
      <c r="F18" s="1">
        <v>0.0</v>
      </c>
      <c r="G18" s="1">
        <v>-29.0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</v>
      </c>
      <c r="B19" s="1">
        <v>-2.0</v>
      </c>
      <c r="C19" s="1">
        <v>-9.0</v>
      </c>
      <c r="D19" s="1">
        <v>-18.0</v>
      </c>
      <c r="E19" s="1">
        <v>-51.0</v>
      </c>
      <c r="F19" s="1">
        <v>-25.0</v>
      </c>
      <c r="G19" s="1">
        <v>-15.0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</v>
      </c>
      <c r="B20" s="1">
        <v>-2.0</v>
      </c>
      <c r="C20" s="1">
        <v>-9.0</v>
      </c>
      <c r="D20" s="1">
        <v>-18.0</v>
      </c>
      <c r="E20" s="1">
        <v>-51.0</v>
      </c>
      <c r="F20" s="1">
        <v>-25.0</v>
      </c>
      <c r="G20" s="1">
        <v>-15.0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</v>
      </c>
      <c r="B21" s="1">
        <v>0.0</v>
      </c>
      <c r="C21" s="1">
        <v>0.0</v>
      </c>
      <c r="D21" s="1">
        <v>0.0</v>
      </c>
      <c r="E21" s="1">
        <v>0.0</v>
      </c>
      <c r="F21" s="1">
        <v>-45.0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>
        <v>-2.0</v>
      </c>
      <c r="C22" s="1">
        <v>-9.0</v>
      </c>
      <c r="D22" s="1">
        <v>-18.0</v>
      </c>
      <c r="E22" s="1">
        <v>-51.0</v>
      </c>
      <c r="F22" s="1">
        <v>-71.0</v>
      </c>
      <c r="G22" s="1">
        <v>-15.0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>
        <v>-2.0</v>
      </c>
      <c r="C23" s="1">
        <v>-9.0</v>
      </c>
      <c r="D23" s="1">
        <v>-18.0</v>
      </c>
      <c r="E23" s="1">
        <v>-51.0</v>
      </c>
      <c r="F23" s="1">
        <v>-71.0</v>
      </c>
      <c r="G23" s="1">
        <v>-15.0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1">
        <v>-2.0</v>
      </c>
      <c r="C24" s="1">
        <v>-9.0</v>
      </c>
      <c r="D24" s="1">
        <v>-18.0</v>
      </c>
      <c r="E24" s="1">
        <v>-51.0</v>
      </c>
      <c r="F24" s="1">
        <v>-71.0</v>
      </c>
      <c r="G24" s="1">
        <v>-15.0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</v>
      </c>
      <c r="B25" s="1">
        <v>-2.0</v>
      </c>
      <c r="C25" s="1">
        <v>-9.0</v>
      </c>
      <c r="D25" s="1">
        <v>-18.0</v>
      </c>
      <c r="E25" s="1">
        <v>-51.0</v>
      </c>
      <c r="F25" s="1">
        <v>-25.0</v>
      </c>
      <c r="G25" s="1">
        <v>-15.0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127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 t="s">
        <v>128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 t="s">
        <v>128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>
        <v>0.0</v>
      </c>
      <c r="C29" s="1">
        <v>0.0</v>
      </c>
      <c r="D29" s="1">
        <v>0.0</v>
      </c>
      <c r="E29" s="1">
        <v>0.0</v>
      </c>
      <c r="F29" s="1">
        <v>1.0</v>
      </c>
      <c r="G29" s="1">
        <v>48.0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128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132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128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133</v>
      </c>
      <c r="B32" s="1">
        <v>0.0</v>
      </c>
      <c r="C32" s="1">
        <v>0.0</v>
      </c>
      <c r="D32" s="1">
        <v>0.0</v>
      </c>
      <c r="E32" s="1">
        <v>0.0</v>
      </c>
      <c r="F32" s="1">
        <v>1.0</v>
      </c>
      <c r="G32" s="1">
        <v>48.0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134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135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136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135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137</v>
      </c>
      <c r="B35" s="1">
        <v>0.0</v>
      </c>
      <c r="C35" s="1" t="s">
        <v>138</v>
      </c>
      <c r="D35" s="1">
        <v>0.0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139</v>
      </c>
      <c r="B37" s="1">
        <v>-2.0</v>
      </c>
      <c r="C37" s="1">
        <v>-6.0</v>
      </c>
      <c r="D37" s="1">
        <v>-3.0</v>
      </c>
      <c r="E37" s="1">
        <v>-43.0</v>
      </c>
      <c r="F37" s="1">
        <v>-15.0</v>
      </c>
      <c r="G37" s="1">
        <v>-6.0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140</v>
      </c>
      <c r="B38" s="1">
        <v>-2.0</v>
      </c>
      <c r="C38" s="1">
        <v>-6.0</v>
      </c>
      <c r="D38" s="1">
        <v>-3.0</v>
      </c>
      <c r="E38" s="1">
        <v>-43.0</v>
      </c>
      <c r="F38" s="1">
        <v>-21.0</v>
      </c>
      <c r="G38" s="1">
        <v>-6.0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141</v>
      </c>
      <c r="B39" s="1">
        <v>-2.0</v>
      </c>
      <c r="C39" s="1">
        <v>-6.0</v>
      </c>
      <c r="D39" s="1">
        <v>-3.0</v>
      </c>
      <c r="E39" s="1">
        <v>-43.0</v>
      </c>
      <c r="F39" s="1">
        <v>-21.0</v>
      </c>
      <c r="G39" s="1">
        <v>-6.0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142</v>
      </c>
      <c r="B40" s="1">
        <v>0.0</v>
      </c>
      <c r="C40" s="1">
        <v>0.0</v>
      </c>
      <c r="D40" s="1">
        <v>-3.0</v>
      </c>
      <c r="E40" s="1">
        <v>-43.0</v>
      </c>
      <c r="F40" s="1">
        <v>-15.0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143</v>
      </c>
      <c r="B41" s="1">
        <v>-1.0</v>
      </c>
      <c r="C41" s="1">
        <v>-5.0</v>
      </c>
      <c r="D41" s="1">
        <v>-9.0</v>
      </c>
      <c r="E41" s="1">
        <v>-25.0</v>
      </c>
      <c r="F41" s="1">
        <v>-15.0</v>
      </c>
      <c r="G41" s="1">
        <v>-9.0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145</v>
      </c>
      <c r="B43" s="1">
        <v>0.0</v>
      </c>
      <c r="C43" s="1">
        <v>56.0</v>
      </c>
      <c r="D43" s="1">
        <v>1.0</v>
      </c>
      <c r="E43" s="1">
        <v>3.0</v>
      </c>
      <c r="F43" s="1">
        <v>1.0</v>
      </c>
      <c r="G43" s="1">
        <v>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146</v>
      </c>
      <c r="B44" s="1">
        <v>2.0</v>
      </c>
      <c r="C44" s="1">
        <v>1.0</v>
      </c>
      <c r="D44" s="1">
        <v>4.0</v>
      </c>
      <c r="E44" s="1">
        <v>43.0</v>
      </c>
      <c r="F44" s="1">
        <v>22.0</v>
      </c>
      <c r="G44" s="1">
        <v>8.0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147</v>
      </c>
      <c r="B45" s="1">
        <v>0.0</v>
      </c>
      <c r="C45" s="1">
        <v>18.0</v>
      </c>
      <c r="D45" s="1">
        <v>33.0</v>
      </c>
      <c r="E45" s="1">
        <v>85.0</v>
      </c>
      <c r="F45" s="1">
        <v>6.0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148</v>
      </c>
      <c r="B46" s="1">
        <v>0.0</v>
      </c>
      <c r="C46" s="1">
        <v>0.0</v>
      </c>
      <c r="D46" s="1">
        <v>0.0</v>
      </c>
      <c r="E46" s="1">
        <v>2.0</v>
      </c>
      <c r="F46" s="1">
        <v>0.0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149</v>
      </c>
      <c r="B47" s="1">
        <v>0.0</v>
      </c>
      <c r="C47" s="1">
        <v>0.0</v>
      </c>
      <c r="D47" s="1">
        <v>18.0</v>
      </c>
      <c r="E47" s="1">
        <v>15.0</v>
      </c>
      <c r="F47" s="1">
        <v>2.0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150</v>
      </c>
      <c r="B48" s="1">
        <v>0.0</v>
      </c>
      <c r="C48" s="1">
        <v>0.0</v>
      </c>
      <c r="D48" s="1">
        <v>-17.0</v>
      </c>
      <c r="E48" s="1">
        <v>-13.0</v>
      </c>
      <c r="F48" s="1">
        <v>-1.0</v>
      </c>
      <c r="G48" s="1">
        <v>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151</v>
      </c>
      <c r="B49" s="1">
        <v>0.0</v>
      </c>
      <c r="C49" s="1">
        <v>0.0</v>
      </c>
      <c r="D49" s="1">
        <v>86.0</v>
      </c>
      <c r="E49" s="1">
        <v>34.0</v>
      </c>
      <c r="F49" s="1">
        <v>78.0</v>
      </c>
      <c r="G49" s="1">
        <v>29.0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152</v>
      </c>
      <c r="B50" s="1">
        <v>0.0</v>
      </c>
      <c r="C50" s="1">
        <v>3.0</v>
      </c>
      <c r="D50" s="1">
        <v>0.0</v>
      </c>
      <c r="E50" s="1">
        <v>0.0</v>
      </c>
      <c r="F50" s="1">
        <v>0.0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153</v>
      </c>
      <c r="B51" s="1">
        <v>0.0</v>
      </c>
      <c r="C51" s="1">
        <v>3.0</v>
      </c>
      <c r="D51" s="1">
        <v>86.0</v>
      </c>
      <c r="E51" s="1">
        <v>34.0</v>
      </c>
      <c r="F51" s="1">
        <v>78.0</v>
      </c>
      <c r="G51" s="1">
        <v>29.0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155</v>
      </c>
      <c r="B3" s="1">
        <v>0.0</v>
      </c>
      <c r="C3" s="1" t="s">
        <v>156</v>
      </c>
      <c r="D3" s="1" t="s">
        <v>157</v>
      </c>
      <c r="E3" s="1" t="s">
        <v>158</v>
      </c>
      <c r="F3" s="1" t="s">
        <v>159</v>
      </c>
      <c r="G3" s="1" t="s">
        <v>160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161</v>
      </c>
      <c r="B4" s="1">
        <v>0.0</v>
      </c>
      <c r="C4" s="1" t="s">
        <v>162</v>
      </c>
      <c r="D4" s="1" t="s">
        <v>163</v>
      </c>
      <c r="E4" s="1" t="s">
        <v>164</v>
      </c>
      <c r="F4" s="1" t="s">
        <v>165</v>
      </c>
      <c r="G4" s="1" t="s">
        <v>166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167</v>
      </c>
      <c r="B5" s="1">
        <v>0.0</v>
      </c>
      <c r="C5" s="1" t="s">
        <v>168</v>
      </c>
      <c r="D5" s="1" t="s">
        <v>169</v>
      </c>
      <c r="E5" s="1" t="s">
        <v>170</v>
      </c>
      <c r="F5" s="1" t="s">
        <v>171</v>
      </c>
      <c r="G5" s="1" t="s">
        <v>172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173</v>
      </c>
      <c r="B6" s="1">
        <v>0.0</v>
      </c>
      <c r="C6" s="1" t="s">
        <v>168</v>
      </c>
      <c r="D6" s="1" t="s">
        <v>169</v>
      </c>
      <c r="E6" s="1" t="s">
        <v>170</v>
      </c>
      <c r="F6" s="1" t="s">
        <v>171</v>
      </c>
      <c r="G6" s="1" t="s">
        <v>172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175</v>
      </c>
      <c r="B8" s="1">
        <v>0.0</v>
      </c>
      <c r="C8" s="1" t="s">
        <v>176</v>
      </c>
      <c r="D8" s="1" t="s">
        <v>177</v>
      </c>
      <c r="E8" s="1" t="s">
        <v>178</v>
      </c>
      <c r="F8" s="1">
        <v>28.0</v>
      </c>
      <c r="G8" s="1" t="s">
        <v>179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180</v>
      </c>
      <c r="B9" s="1">
        <v>0.0</v>
      </c>
      <c r="C9" s="1" t="s">
        <v>181</v>
      </c>
      <c r="D9" s="1" t="s">
        <v>182</v>
      </c>
      <c r="E9" s="1" t="s">
        <v>183</v>
      </c>
      <c r="F9" s="1" t="s">
        <v>184</v>
      </c>
      <c r="G9" s="1" t="s">
        <v>185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186</v>
      </c>
      <c r="B10" s="1">
        <v>0.0</v>
      </c>
      <c r="C10" s="1" t="s">
        <v>187</v>
      </c>
      <c r="D10" s="1" t="s">
        <v>188</v>
      </c>
      <c r="E10" s="1" t="s">
        <v>189</v>
      </c>
      <c r="F10" s="1" t="s">
        <v>190</v>
      </c>
      <c r="G10" s="1" t="s">
        <v>191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192</v>
      </c>
      <c r="B11" s="1">
        <v>0.0</v>
      </c>
      <c r="C11" s="1" t="s">
        <v>193</v>
      </c>
      <c r="D11" s="1" t="s">
        <v>188</v>
      </c>
      <c r="E11" s="1" t="s">
        <v>194</v>
      </c>
      <c r="F11" s="1" t="s">
        <v>195</v>
      </c>
      <c r="G11" s="1" t="s">
        <v>196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197</v>
      </c>
      <c r="B12" s="1">
        <v>0.0</v>
      </c>
      <c r="C12" s="1" t="s">
        <v>193</v>
      </c>
      <c r="D12" s="1" t="s">
        <v>198</v>
      </c>
      <c r="E12" s="1" t="s">
        <v>199</v>
      </c>
      <c r="F12" s="1" t="s">
        <v>200</v>
      </c>
      <c r="G12" s="1" t="s">
        <v>201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202</v>
      </c>
      <c r="B13" s="1">
        <v>0.0</v>
      </c>
      <c r="C13" s="1">
        <v>0.0</v>
      </c>
      <c r="D13" s="1" t="s">
        <v>203</v>
      </c>
      <c r="E13" s="1" t="s">
        <v>204</v>
      </c>
      <c r="F13" s="1" t="s">
        <v>205</v>
      </c>
      <c r="G13" s="1" t="s">
        <v>206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207</v>
      </c>
      <c r="B14" s="1">
        <v>0.0</v>
      </c>
      <c r="C14" s="1">
        <v>0.0</v>
      </c>
      <c r="D14" s="1" t="s">
        <v>203</v>
      </c>
      <c r="E14" s="1" t="s">
        <v>204</v>
      </c>
      <c r="F14" s="1" t="s">
        <v>208</v>
      </c>
      <c r="G14" s="1" t="s">
        <v>206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209</v>
      </c>
      <c r="B15" s="1">
        <v>0.0</v>
      </c>
      <c r="C15" s="1">
        <v>0.0</v>
      </c>
      <c r="D15" s="1" t="s">
        <v>203</v>
      </c>
      <c r="E15" s="1" t="s">
        <v>204</v>
      </c>
      <c r="F15" s="1" t="s">
        <v>205</v>
      </c>
      <c r="G15" s="1" t="s">
        <v>206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210</v>
      </c>
      <c r="B16" s="1">
        <v>0.0</v>
      </c>
      <c r="C16" s="1" t="s">
        <v>211</v>
      </c>
      <c r="D16" s="1" t="s">
        <v>212</v>
      </c>
      <c r="E16" s="1" t="s">
        <v>213</v>
      </c>
      <c r="F16" s="1" t="s">
        <v>214</v>
      </c>
      <c r="G16" s="1" t="s">
        <v>215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216</v>
      </c>
      <c r="B17" s="1">
        <v>0.0</v>
      </c>
      <c r="C17" s="1" t="s">
        <v>217</v>
      </c>
      <c r="D17" s="1" t="s">
        <v>218</v>
      </c>
      <c r="E17" s="1">
        <v>51.0</v>
      </c>
      <c r="F17" s="1" t="s">
        <v>219</v>
      </c>
      <c r="G17" s="1" t="s">
        <v>220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221</v>
      </c>
      <c r="B18" s="1">
        <v>0.0</v>
      </c>
      <c r="C18" s="1" t="s">
        <v>222</v>
      </c>
      <c r="D18" s="1" t="s">
        <v>223</v>
      </c>
      <c r="E18" s="1" t="s">
        <v>224</v>
      </c>
      <c r="F18" s="1" t="s">
        <v>225</v>
      </c>
      <c r="G18" s="1" t="s">
        <v>226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227</v>
      </c>
      <c r="B20" s="1">
        <v>0.0</v>
      </c>
      <c r="C20" s="1" t="s">
        <v>228</v>
      </c>
      <c r="D20" s="1" t="s">
        <v>229</v>
      </c>
      <c r="E20" s="1" t="s">
        <v>230</v>
      </c>
      <c r="F20" s="1" t="s">
        <v>231</v>
      </c>
      <c r="G20" s="1" t="s">
        <v>232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233</v>
      </c>
      <c r="B21" s="1">
        <v>0.0</v>
      </c>
      <c r="C21" s="1">
        <v>0.0</v>
      </c>
      <c r="D21" s="1">
        <v>0.0</v>
      </c>
      <c r="E21" s="1">
        <v>0.0</v>
      </c>
      <c r="F21" s="1" t="s">
        <v>234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235</v>
      </c>
      <c r="B22" s="1">
        <v>0.0</v>
      </c>
      <c r="C22" s="1">
        <v>0.0</v>
      </c>
      <c r="D22" s="1">
        <v>0.0</v>
      </c>
      <c r="E22" s="1" t="s">
        <v>236</v>
      </c>
      <c r="F22" s="1" t="s">
        <v>237</v>
      </c>
      <c r="G22" s="1" t="s">
        <v>238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239</v>
      </c>
      <c r="B23" s="1">
        <v>0.0</v>
      </c>
      <c r="C23" s="1">
        <v>0.0</v>
      </c>
      <c r="D23" s="1" t="s">
        <v>240</v>
      </c>
      <c r="E23" s="1" t="s">
        <v>241</v>
      </c>
      <c r="F23" s="1" t="s">
        <v>242</v>
      </c>
      <c r="G23" s="1" t="s">
        <v>243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245</v>
      </c>
      <c r="B25" s="1" t="s">
        <v>246</v>
      </c>
      <c r="C25" s="1" t="s">
        <v>247</v>
      </c>
      <c r="D25" s="1" t="s">
        <v>246</v>
      </c>
      <c r="E25" s="1" t="s">
        <v>248</v>
      </c>
      <c r="F25" s="1" t="s">
        <v>249</v>
      </c>
      <c r="G25" s="1" t="s">
        <v>250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251</v>
      </c>
      <c r="B26" s="1" t="s">
        <v>252</v>
      </c>
      <c r="C26" s="1" t="s">
        <v>253</v>
      </c>
      <c r="D26" s="1" t="s">
        <v>254</v>
      </c>
      <c r="E26" s="1" t="s">
        <v>255</v>
      </c>
      <c r="F26" s="1" t="s">
        <v>256</v>
      </c>
      <c r="G26" s="1" t="s">
        <v>257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258</v>
      </c>
      <c r="B27" s="1" t="s">
        <v>259</v>
      </c>
      <c r="C27" s="1" t="s">
        <v>260</v>
      </c>
      <c r="D27" s="1" t="s">
        <v>261</v>
      </c>
      <c r="E27" s="1" t="s">
        <v>262</v>
      </c>
      <c r="F27" s="1" t="s">
        <v>263</v>
      </c>
      <c r="G27" s="1" t="s">
        <v>264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265</v>
      </c>
      <c r="B28" s="1">
        <v>0.0</v>
      </c>
      <c r="C28" s="1">
        <v>0.0</v>
      </c>
      <c r="D28" s="1">
        <v>0.0</v>
      </c>
      <c r="E28" s="1" t="s">
        <v>266</v>
      </c>
      <c r="F28" s="1" t="s">
        <v>267</v>
      </c>
      <c r="G28" s="1" t="s">
        <v>268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269</v>
      </c>
      <c r="B29" s="1">
        <v>0.0</v>
      </c>
      <c r="C29" s="1">
        <v>0.0</v>
      </c>
      <c r="D29" s="1" t="s">
        <v>270</v>
      </c>
      <c r="E29" s="1" t="s">
        <v>271</v>
      </c>
      <c r="F29" s="1">
        <v>319.0</v>
      </c>
      <c r="G29" s="1" t="s">
        <v>272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273</v>
      </c>
      <c r="B30" s="1">
        <v>0.0</v>
      </c>
      <c r="C30" s="1">
        <v>0.0</v>
      </c>
      <c r="D30" s="1" t="s">
        <v>274</v>
      </c>
      <c r="E30" s="1" t="s">
        <v>275</v>
      </c>
      <c r="F30" s="1" t="s">
        <v>276</v>
      </c>
      <c r="G30" s="1" t="s">
        <v>277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278</v>
      </c>
      <c r="B31" s="1">
        <v>0.0</v>
      </c>
      <c r="C31" s="1">
        <v>0.0</v>
      </c>
      <c r="D31" s="1">
        <v>0.0</v>
      </c>
      <c r="E31" s="1" t="s">
        <v>279</v>
      </c>
      <c r="F31" s="1" t="s">
        <v>280</v>
      </c>
      <c r="G31" s="1" t="s">
        <v>281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283</v>
      </c>
      <c r="B33" s="1" t="s">
        <v>284</v>
      </c>
      <c r="C33" s="1" t="s">
        <v>285</v>
      </c>
      <c r="D33" s="1" t="s">
        <v>286</v>
      </c>
      <c r="E33" s="1" t="s">
        <v>287</v>
      </c>
      <c r="F33" s="1" t="s">
        <v>288</v>
      </c>
      <c r="G33" s="1" t="s">
        <v>289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290</v>
      </c>
      <c r="B34" s="1" t="s">
        <v>291</v>
      </c>
      <c r="C34" s="1" t="s">
        <v>292</v>
      </c>
      <c r="D34" s="1" t="s">
        <v>293</v>
      </c>
      <c r="E34" s="1" t="s">
        <v>294</v>
      </c>
      <c r="F34" s="1" t="s">
        <v>295</v>
      </c>
      <c r="G34" s="1" t="s">
        <v>296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297</v>
      </c>
      <c r="B35" s="1">
        <v>0.0</v>
      </c>
      <c r="C35" s="1" t="s">
        <v>298</v>
      </c>
      <c r="D35" s="1" t="s">
        <v>299</v>
      </c>
      <c r="E35" s="1" t="s">
        <v>300</v>
      </c>
      <c r="F35" s="1" t="s">
        <v>301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302</v>
      </c>
      <c r="B36" s="1">
        <v>0.0</v>
      </c>
      <c r="C36" s="1" t="s">
        <v>303</v>
      </c>
      <c r="D36" s="1" t="s">
        <v>304</v>
      </c>
      <c r="E36" s="1" t="s">
        <v>305</v>
      </c>
      <c r="F36" s="1" t="s">
        <v>306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307</v>
      </c>
      <c r="B37" s="1" t="s">
        <v>308</v>
      </c>
      <c r="C37" s="1" t="s">
        <v>309</v>
      </c>
      <c r="D37" s="1" t="s">
        <v>310</v>
      </c>
      <c r="E37" s="1" t="s">
        <v>311</v>
      </c>
      <c r="F37" s="1" t="s">
        <v>312</v>
      </c>
      <c r="G37" s="1" t="s">
        <v>313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314</v>
      </c>
      <c r="B38" s="1">
        <v>0.0</v>
      </c>
      <c r="C38" s="1" t="s">
        <v>315</v>
      </c>
      <c r="D38" s="1" t="s">
        <v>263</v>
      </c>
      <c r="E38" s="1" t="s">
        <v>316</v>
      </c>
      <c r="F38" s="1" t="s">
        <v>317</v>
      </c>
      <c r="G38" s="1" t="s">
        <v>318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319</v>
      </c>
      <c r="B39" s="1">
        <v>0.0</v>
      </c>
      <c r="C39" s="1" t="s">
        <v>315</v>
      </c>
      <c r="D39" s="1" t="s">
        <v>263</v>
      </c>
      <c r="E39" s="1" t="s">
        <v>320</v>
      </c>
      <c r="F39" s="1" t="s">
        <v>321</v>
      </c>
      <c r="G39" s="1" t="s">
        <v>318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322</v>
      </c>
      <c r="B40" s="1">
        <v>0.0</v>
      </c>
      <c r="C40" s="1" t="s">
        <v>315</v>
      </c>
      <c r="D40" s="1" t="s">
        <v>263</v>
      </c>
      <c r="E40" s="1" t="s">
        <v>320</v>
      </c>
      <c r="F40" s="1" t="s">
        <v>321</v>
      </c>
      <c r="G40" s="1" t="s">
        <v>318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323</v>
      </c>
      <c r="B41" s="1" t="s">
        <v>324</v>
      </c>
      <c r="C41" s="1" t="s">
        <v>325</v>
      </c>
      <c r="D41" s="1" t="s">
        <v>326</v>
      </c>
      <c r="E41" s="1" t="s">
        <v>327</v>
      </c>
      <c r="F41" s="1" t="s">
        <v>328</v>
      </c>
      <c r="G41" s="1" t="s">
        <v>329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330</v>
      </c>
      <c r="B42" s="1" t="s">
        <v>331</v>
      </c>
      <c r="C42" s="1" t="s">
        <v>332</v>
      </c>
      <c r="D42" s="1" t="s">
        <v>333</v>
      </c>
      <c r="E42" s="1" t="s">
        <v>324</v>
      </c>
      <c r="F42" s="1" t="s">
        <v>334</v>
      </c>
      <c r="G42" s="1" t="s">
        <v>335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336</v>
      </c>
      <c r="B43" s="1" t="s">
        <v>324</v>
      </c>
      <c r="C43" s="1" t="s">
        <v>325</v>
      </c>
      <c r="D43" s="1" t="s">
        <v>326</v>
      </c>
      <c r="E43" s="1" t="s">
        <v>327</v>
      </c>
      <c r="F43" s="1" t="s">
        <v>328</v>
      </c>
      <c r="G43" s="1" t="s">
        <v>329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337</v>
      </c>
      <c r="B44" s="1" t="s">
        <v>331</v>
      </c>
      <c r="C44" s="1" t="s">
        <v>332</v>
      </c>
      <c r="D44" s="1" t="s">
        <v>333</v>
      </c>
      <c r="E44" s="1" t="s">
        <v>324</v>
      </c>
      <c r="F44" s="1" t="s">
        <v>334</v>
      </c>
      <c r="G44" s="1" t="s">
        <v>335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339</v>
      </c>
      <c r="B46" s="1">
        <v>0.0</v>
      </c>
      <c r="C46" s="1">
        <v>0.0</v>
      </c>
      <c r="D46" s="1">
        <v>0.0</v>
      </c>
      <c r="E46" s="1" t="s">
        <v>340</v>
      </c>
      <c r="F46" s="1" t="s">
        <v>341</v>
      </c>
      <c r="G46" s="1" t="s">
        <v>342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343</v>
      </c>
      <c r="B47" s="1">
        <v>0.0</v>
      </c>
      <c r="C47" s="1">
        <v>0.0</v>
      </c>
      <c r="D47" s="1" t="s">
        <v>344</v>
      </c>
      <c r="E47" s="1" t="s">
        <v>345</v>
      </c>
      <c r="F47" s="1" t="s">
        <v>346</v>
      </c>
      <c r="G47" s="1" t="s">
        <v>347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348</v>
      </c>
      <c r="B48" s="1">
        <v>0.0</v>
      </c>
      <c r="C48" s="1">
        <v>2.0</v>
      </c>
      <c r="D48" s="1" t="s">
        <v>349</v>
      </c>
      <c r="E48" s="1">
        <v>0.0</v>
      </c>
      <c r="F48" s="1" t="s">
        <v>350</v>
      </c>
      <c r="G48" s="1" t="s">
        <v>351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352</v>
      </c>
      <c r="B49" s="1">
        <v>0.0</v>
      </c>
      <c r="C49" s="1">
        <v>2.0</v>
      </c>
      <c r="D49" s="1" t="s">
        <v>353</v>
      </c>
      <c r="E49" s="1">
        <v>0.0</v>
      </c>
      <c r="F49" s="1" t="s">
        <v>354</v>
      </c>
      <c r="G49" s="1" t="s">
        <v>355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356</v>
      </c>
      <c r="B50" s="1">
        <v>0.0</v>
      </c>
      <c r="C50" s="1">
        <v>2.0</v>
      </c>
      <c r="D50" s="1" t="s">
        <v>357</v>
      </c>
      <c r="E50" s="1">
        <v>0.0</v>
      </c>
      <c r="F50" s="1" t="s">
        <v>358</v>
      </c>
      <c r="G50" s="1" t="s">
        <v>359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360</v>
      </c>
      <c r="B51" s="1">
        <v>0.0</v>
      </c>
      <c r="C51" s="1">
        <v>3.0</v>
      </c>
      <c r="D51" s="1" t="s">
        <v>361</v>
      </c>
      <c r="E51" s="1" t="s">
        <v>362</v>
      </c>
      <c r="F51" s="1" t="s">
        <v>363</v>
      </c>
      <c r="G51" s="1" t="s">
        <v>364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365</v>
      </c>
      <c r="B52" s="1">
        <v>0.0</v>
      </c>
      <c r="C52" s="1">
        <v>3.0</v>
      </c>
      <c r="D52" s="1" t="s">
        <v>361</v>
      </c>
      <c r="E52" s="1" t="s">
        <v>362</v>
      </c>
      <c r="F52" s="1" t="s">
        <v>366</v>
      </c>
      <c r="G52" s="1" t="s">
        <v>367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368</v>
      </c>
      <c r="B53" s="1">
        <v>0.0</v>
      </c>
      <c r="C53" s="1">
        <v>3.0</v>
      </c>
      <c r="D53" s="1" t="s">
        <v>369</v>
      </c>
      <c r="E53" s="1" t="s">
        <v>370</v>
      </c>
      <c r="F53" s="1" t="s">
        <v>371</v>
      </c>
      <c r="G53" s="1" t="s">
        <v>372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373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 t="s">
        <v>374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375</v>
      </c>
      <c r="B55" s="1">
        <v>0.0</v>
      </c>
      <c r="C55" s="1">
        <v>0.0</v>
      </c>
      <c r="D55" s="1">
        <v>0.0</v>
      </c>
      <c r="E55" s="1" t="s">
        <v>376</v>
      </c>
      <c r="F55" s="1" t="s">
        <v>377</v>
      </c>
      <c r="G55" s="1" t="s">
        <v>378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379</v>
      </c>
      <c r="B56" s="1">
        <v>0.0</v>
      </c>
      <c r="C56" s="1">
        <v>0.0</v>
      </c>
      <c r="D56" s="1" t="s">
        <v>380</v>
      </c>
      <c r="E56" s="1" t="s">
        <v>381</v>
      </c>
      <c r="F56" s="1" t="s">
        <v>382</v>
      </c>
      <c r="G56" s="1" t="s">
        <v>383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384</v>
      </c>
      <c r="B57" s="1">
        <v>0.0</v>
      </c>
      <c r="C57" s="1">
        <v>0.0</v>
      </c>
      <c r="D57" s="1">
        <v>0.0</v>
      </c>
      <c r="E57" s="1">
        <v>0.0</v>
      </c>
      <c r="F57" s="1" t="s">
        <v>385</v>
      </c>
      <c r="G57" s="1">
        <v>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386</v>
      </c>
      <c r="B58" s="1">
        <v>0.0</v>
      </c>
      <c r="C58" s="1">
        <v>2.0</v>
      </c>
      <c r="D58" s="1" t="s">
        <v>387</v>
      </c>
      <c r="E58" s="1">
        <v>0.0</v>
      </c>
      <c r="F58" s="1" t="s">
        <v>388</v>
      </c>
      <c r="G58" s="1" t="s">
        <v>389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390</v>
      </c>
      <c r="B59" s="1">
        <v>0.0</v>
      </c>
      <c r="C59" s="1">
        <v>6.0</v>
      </c>
      <c r="D59" s="1" t="s">
        <v>391</v>
      </c>
      <c r="E59" s="1" t="s">
        <v>392</v>
      </c>
      <c r="F59" s="1" t="s">
        <v>393</v>
      </c>
      <c r="G59" s="1" t="s">
        <v>394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395</v>
      </c>
      <c r="B60" s="1">
        <v>0.0</v>
      </c>
      <c r="C60" s="1">
        <v>8.0</v>
      </c>
      <c r="D60" s="1" t="s">
        <v>396</v>
      </c>
      <c r="E60" s="1" t="s">
        <v>397</v>
      </c>
      <c r="F60" s="1" t="s">
        <v>398</v>
      </c>
      <c r="G60" s="1" t="s">
        <v>399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400</v>
      </c>
      <c r="B61" s="1">
        <v>0.0</v>
      </c>
      <c r="C61" s="1">
        <v>1.0</v>
      </c>
      <c r="D61" s="1" t="s">
        <v>401</v>
      </c>
      <c r="E61" s="1" t="s">
        <v>402</v>
      </c>
      <c r="F61" s="1" t="s">
        <v>403</v>
      </c>
      <c r="G61" s="1" t="s">
        <v>404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405</v>
      </c>
      <c r="B62" s="1">
        <v>0.0</v>
      </c>
      <c r="C62" s="1">
        <v>0.0</v>
      </c>
      <c r="D62" s="1" t="s">
        <v>406</v>
      </c>
      <c r="E62" s="1" t="s">
        <v>407</v>
      </c>
      <c r="F62" s="1" t="s">
        <v>408</v>
      </c>
      <c r="G62" s="1" t="s">
        <v>409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410</v>
      </c>
      <c r="B63" s="1">
        <v>0.0</v>
      </c>
      <c r="C63" s="1">
        <v>0.0</v>
      </c>
      <c r="D63" s="1">
        <v>0.0</v>
      </c>
      <c r="E63" s="1" t="s">
        <v>411</v>
      </c>
      <c r="F63" s="1">
        <v>-110.0</v>
      </c>
      <c r="G63" s="1" t="s">
        <v>412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413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414</v>
      </c>
      <c r="B65" s="1">
        <v>0.0</v>
      </c>
      <c r="C65" s="1">
        <v>0.0</v>
      </c>
      <c r="D65" s="1">
        <v>0.0</v>
      </c>
      <c r="E65" s="1" t="s">
        <v>415</v>
      </c>
      <c r="F65" s="1" t="s">
        <v>416</v>
      </c>
      <c r="G65" s="1" t="s">
        <v>417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418</v>
      </c>
      <c r="B66" s="1">
        <v>0.0</v>
      </c>
      <c r="C66" s="1">
        <v>0.0</v>
      </c>
      <c r="D66" s="1">
        <v>0.0</v>
      </c>
      <c r="E66" s="1" t="s">
        <v>419</v>
      </c>
      <c r="F66" s="1" t="s">
        <v>420</v>
      </c>
      <c r="G66" s="1" t="s">
        <v>421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422</v>
      </c>
      <c r="B67" s="1">
        <v>0.0</v>
      </c>
      <c r="C67" s="1">
        <v>0.0</v>
      </c>
      <c r="D67" s="1">
        <v>0.0</v>
      </c>
      <c r="E67" s="1" t="s">
        <v>423</v>
      </c>
      <c r="F67" s="1" t="s">
        <v>424</v>
      </c>
      <c r="G67" s="1" t="s">
        <v>425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426</v>
      </c>
      <c r="B68" s="1">
        <v>0.0</v>
      </c>
      <c r="C68" s="1">
        <v>0.0</v>
      </c>
      <c r="D68" s="1">
        <v>0.0</v>
      </c>
      <c r="E68" s="1" t="s">
        <v>427</v>
      </c>
      <c r="F68" s="1" t="s">
        <v>428</v>
      </c>
      <c r="G68" s="1" t="s">
        <v>429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430</v>
      </c>
      <c r="B69" s="1">
        <v>0.0</v>
      </c>
      <c r="C69" s="1">
        <v>0.0</v>
      </c>
      <c r="D69" s="1">
        <v>0.0</v>
      </c>
      <c r="E69" s="1" t="s">
        <v>431</v>
      </c>
      <c r="F69" s="1" t="s">
        <v>432</v>
      </c>
      <c r="G69" s="1" t="s">
        <v>433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434</v>
      </c>
      <c r="B70" s="1">
        <v>0.0</v>
      </c>
      <c r="C70" s="1">
        <v>0.0</v>
      </c>
      <c r="D70" s="1">
        <v>0.0</v>
      </c>
      <c r="E70" s="1" t="s">
        <v>435</v>
      </c>
      <c r="F70" s="1" t="s">
        <v>436</v>
      </c>
      <c r="G70" s="1" t="s">
        <v>437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438</v>
      </c>
      <c r="B71" s="1">
        <v>0.0</v>
      </c>
      <c r="C71" s="1">
        <v>0.0</v>
      </c>
      <c r="D71" s="1">
        <v>0.0</v>
      </c>
      <c r="E71" s="1" t="s">
        <v>435</v>
      </c>
      <c r="F71" s="1" t="s">
        <v>439</v>
      </c>
      <c r="G71" s="1" t="s">
        <v>440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441</v>
      </c>
      <c r="B72" s="1">
        <v>0.0</v>
      </c>
      <c r="C72" s="1">
        <v>0.0</v>
      </c>
      <c r="D72" s="1">
        <v>0.0</v>
      </c>
      <c r="E72" s="1" t="s">
        <v>442</v>
      </c>
      <c r="F72" s="1" t="s">
        <v>443</v>
      </c>
      <c r="G72" s="1" t="s">
        <v>444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445</v>
      </c>
      <c r="B73" s="1">
        <v>0.0</v>
      </c>
      <c r="C73" s="1">
        <v>0.0</v>
      </c>
      <c r="D73" s="1">
        <v>0.0</v>
      </c>
      <c r="E73" s="1">
        <v>0.0</v>
      </c>
      <c r="F73" s="1" t="s">
        <v>446</v>
      </c>
      <c r="G73" s="1" t="s">
        <v>447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448</v>
      </c>
      <c r="B74" s="1">
        <v>0.0</v>
      </c>
      <c r="C74" s="1">
        <v>0.0</v>
      </c>
      <c r="D74" s="1">
        <v>0.0</v>
      </c>
      <c r="E74" s="1" t="s">
        <v>449</v>
      </c>
      <c r="F74" s="1" t="s">
        <v>450</v>
      </c>
      <c r="G74" s="1" t="s">
        <v>451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452</v>
      </c>
      <c r="B75" s="1">
        <v>0.0</v>
      </c>
      <c r="C75" s="1">
        <v>0.0</v>
      </c>
      <c r="D75" s="1">
        <v>0.0</v>
      </c>
      <c r="E75" s="1" t="s">
        <v>453</v>
      </c>
      <c r="F75" s="1" t="s">
        <v>454</v>
      </c>
      <c r="G75" s="1" t="s">
        <v>455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456</v>
      </c>
      <c r="B76" s="1">
        <v>0.0</v>
      </c>
      <c r="C76" s="1">
        <v>0.0</v>
      </c>
      <c r="D76" s="1">
        <v>0.0</v>
      </c>
      <c r="E76" s="1" t="s">
        <v>457</v>
      </c>
      <c r="F76" s="1" t="s">
        <v>458</v>
      </c>
      <c r="G76" s="1" t="s">
        <v>459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460</v>
      </c>
      <c r="B77" s="1">
        <v>0.0</v>
      </c>
      <c r="C77" s="1">
        <v>0.0</v>
      </c>
      <c r="D77" s="1">
        <v>0.0</v>
      </c>
      <c r="E77" s="1" t="s">
        <v>461</v>
      </c>
      <c r="F77" s="1" t="s">
        <v>462</v>
      </c>
      <c r="G77" s="1" t="s">
        <v>463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464</v>
      </c>
      <c r="B78" s="1">
        <v>0.0</v>
      </c>
      <c r="C78" s="1">
        <v>0.0</v>
      </c>
      <c r="D78" s="1">
        <v>0.0</v>
      </c>
      <c r="E78" s="1" t="s">
        <v>465</v>
      </c>
      <c r="F78" s="1" t="s">
        <v>466</v>
      </c>
      <c r="G78" s="1" t="s">
        <v>467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468</v>
      </c>
      <c r="B79" s="1">
        <v>0.0</v>
      </c>
      <c r="C79" s="1">
        <v>0.0</v>
      </c>
      <c r="D79" s="1">
        <v>0.0</v>
      </c>
      <c r="E79" s="1" t="s">
        <v>469</v>
      </c>
      <c r="F79" s="1" t="s">
        <v>470</v>
      </c>
      <c r="G79" s="1" t="s">
        <v>471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472</v>
      </c>
      <c r="B80" s="1">
        <v>0.0</v>
      </c>
      <c r="C80" s="1">
        <v>0.0</v>
      </c>
      <c r="D80" s="1">
        <v>0.0</v>
      </c>
      <c r="E80" s="1" t="s">
        <v>473</v>
      </c>
      <c r="F80" s="1" t="s">
        <v>474</v>
      </c>
      <c r="G80" s="1" t="s">
        <v>475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476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477</v>
      </c>
      <c r="B82" s="1">
        <v>0.0</v>
      </c>
      <c r="C82" s="1">
        <v>0.0</v>
      </c>
      <c r="D82" s="1">
        <v>0.0</v>
      </c>
      <c r="E82" s="1">
        <v>0.0</v>
      </c>
      <c r="F82" s="1" t="s">
        <v>478</v>
      </c>
      <c r="G82" s="1" t="s">
        <v>479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480</v>
      </c>
      <c r="B83" s="1">
        <v>0.0</v>
      </c>
      <c r="C83" s="1">
        <v>0.0</v>
      </c>
      <c r="D83" s="1">
        <v>0.0</v>
      </c>
      <c r="E83" s="1">
        <v>0.0</v>
      </c>
      <c r="F83" s="1" t="s">
        <v>481</v>
      </c>
      <c r="G83" s="1" t="s">
        <v>482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483</v>
      </c>
      <c r="B84" s="1">
        <v>0.0</v>
      </c>
      <c r="C84" s="1">
        <v>0.0</v>
      </c>
      <c r="D84" s="1">
        <v>0.0</v>
      </c>
      <c r="E84" s="1">
        <v>0.0</v>
      </c>
      <c r="F84" s="1" t="s">
        <v>484</v>
      </c>
      <c r="G84" s="1" t="s">
        <v>485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486</v>
      </c>
      <c r="B85" s="1">
        <v>0.0</v>
      </c>
      <c r="C85" s="1">
        <v>0.0</v>
      </c>
      <c r="D85" s="1">
        <v>0.0</v>
      </c>
      <c r="E85" s="1">
        <v>0.0</v>
      </c>
      <c r="F85" s="1" t="s">
        <v>487</v>
      </c>
      <c r="G85" s="1" t="s">
        <v>488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489</v>
      </c>
      <c r="B86" s="1">
        <v>0.0</v>
      </c>
      <c r="C86" s="1">
        <v>0.0</v>
      </c>
      <c r="D86" s="1">
        <v>0.0</v>
      </c>
      <c r="E86" s="1">
        <v>0.0</v>
      </c>
      <c r="F86" s="1" t="s">
        <v>490</v>
      </c>
      <c r="G86" s="1" t="s">
        <v>491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492</v>
      </c>
      <c r="B87" s="1">
        <v>0.0</v>
      </c>
      <c r="C87" s="1">
        <v>0.0</v>
      </c>
      <c r="D87" s="1">
        <v>0.0</v>
      </c>
      <c r="E87" s="1">
        <v>0.0</v>
      </c>
      <c r="F87" s="1" t="s">
        <v>493</v>
      </c>
      <c r="G87" s="1" t="s">
        <v>494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495</v>
      </c>
      <c r="B88" s="1">
        <v>0.0</v>
      </c>
      <c r="C88" s="1">
        <v>0.0</v>
      </c>
      <c r="D88" s="1">
        <v>0.0</v>
      </c>
      <c r="E88" s="1">
        <v>0.0</v>
      </c>
      <c r="F88" s="1" t="s">
        <v>496</v>
      </c>
      <c r="G88" s="1" t="s">
        <v>494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497</v>
      </c>
      <c r="B89" s="1">
        <v>0.0</v>
      </c>
      <c r="C89" s="1">
        <v>0.0</v>
      </c>
      <c r="D89" s="1">
        <v>0.0</v>
      </c>
      <c r="E89" s="1">
        <v>0.0</v>
      </c>
      <c r="F89" s="1" t="s">
        <v>493</v>
      </c>
      <c r="G89" s="1" t="s">
        <v>498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499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500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501</v>
      </c>
      <c r="B91" s="1">
        <v>0.0</v>
      </c>
      <c r="C91" s="1">
        <v>0.0</v>
      </c>
      <c r="D91" s="1">
        <v>0.0</v>
      </c>
      <c r="E91" s="1">
        <v>0.0</v>
      </c>
      <c r="F91" s="1" t="s">
        <v>502</v>
      </c>
      <c r="G91" s="1" t="s">
        <v>503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504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>
        <v>0.0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505</v>
      </c>
      <c r="B93" s="1">
        <v>0.0</v>
      </c>
      <c r="C93" s="1">
        <v>0.0</v>
      </c>
      <c r="D93" s="1">
        <v>0.0</v>
      </c>
      <c r="E93" s="1">
        <v>0.0</v>
      </c>
      <c r="F93" s="1" t="s">
        <v>506</v>
      </c>
      <c r="G93" s="1" t="s">
        <v>507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508</v>
      </c>
      <c r="B94" s="1">
        <v>0.0</v>
      </c>
      <c r="C94" s="1">
        <v>0.0</v>
      </c>
      <c r="D94" s="1">
        <v>0.0</v>
      </c>
      <c r="E94" s="1">
        <v>0.0</v>
      </c>
      <c r="F94" s="1" t="s">
        <v>509</v>
      </c>
      <c r="G94" s="1" t="s">
        <v>510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511</v>
      </c>
      <c r="B95" s="1">
        <v>0.0</v>
      </c>
      <c r="C95" s="1">
        <v>0.0</v>
      </c>
      <c r="D95" s="1">
        <v>0.0</v>
      </c>
      <c r="E95" s="1">
        <v>0.0</v>
      </c>
      <c r="F95" s="1" t="s">
        <v>512</v>
      </c>
      <c r="G95" s="1" t="s">
        <v>513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514</v>
      </c>
      <c r="B96" s="1">
        <v>0.0</v>
      </c>
      <c r="C96" s="1">
        <v>0.0</v>
      </c>
      <c r="D96" s="1">
        <v>0.0</v>
      </c>
      <c r="E96" s="1" t="s">
        <v>515</v>
      </c>
      <c r="F96" s="1" t="s">
        <v>516</v>
      </c>
      <c r="G96" s="1" t="s">
        <v>517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518</v>
      </c>
      <c r="B97" s="1">
        <v>0.0</v>
      </c>
      <c r="C97" s="1">
        <v>0.0</v>
      </c>
      <c r="D97" s="1">
        <v>0.0</v>
      </c>
      <c r="E97" s="1">
        <v>0.0</v>
      </c>
      <c r="F97" s="1" t="s">
        <v>519</v>
      </c>
      <c r="G97" s="1" t="s">
        <v>520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521</v>
      </c>
      <c r="B98" s="1">
        <v>0.0</v>
      </c>
      <c r="C98" s="1">
        <v>0.0</v>
      </c>
      <c r="D98" s="1">
        <v>0.0</v>
      </c>
      <c r="E98" s="1">
        <v>0.0</v>
      </c>
      <c r="F98" s="1" t="s">
        <v>522</v>
      </c>
      <c r="G98" s="1" t="s">
        <v>523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524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525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526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527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528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529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530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531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532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533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532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534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535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536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537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538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539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540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541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542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543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 t="s">
        <v>544</v>
      </c>
      <c r="C1" s="1" t="s">
        <v>545</v>
      </c>
      <c r="D1" s="1" t="s">
        <v>546</v>
      </c>
      <c r="E1" s="1" t="s">
        <v>547</v>
      </c>
      <c r="F1" s="1" t="s">
        <v>548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549</v>
      </c>
      <c r="B2" s="1" t="s">
        <v>550</v>
      </c>
      <c r="C2" s="1" t="s">
        <v>551</v>
      </c>
      <c r="D2" s="1" t="s">
        <v>552</v>
      </c>
      <c r="E2" s="1" t="s">
        <v>553</v>
      </c>
      <c r="F2" s="1" t="s">
        <v>554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555</v>
      </c>
      <c r="B3" s="1" t="s">
        <v>556</v>
      </c>
      <c r="C3" s="1" t="s">
        <v>557</v>
      </c>
      <c r="D3" s="1" t="s">
        <v>558</v>
      </c>
      <c r="E3" s="1" t="s">
        <v>559</v>
      </c>
      <c r="F3" s="1" t="s">
        <v>560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561</v>
      </c>
      <c r="B4" s="1" t="s">
        <v>562</v>
      </c>
      <c r="C4" s="1" t="s">
        <v>563</v>
      </c>
      <c r="D4" s="1" t="s">
        <v>275</v>
      </c>
      <c r="E4" s="1" t="s">
        <v>564</v>
      </c>
      <c r="F4" s="1" t="s">
        <v>565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555</v>
      </c>
      <c r="B5" s="1" t="s">
        <v>556</v>
      </c>
      <c r="C5" s="1" t="s">
        <v>566</v>
      </c>
      <c r="D5" s="1" t="s">
        <v>567</v>
      </c>
      <c r="E5" s="1" t="s">
        <v>568</v>
      </c>
      <c r="F5" s="1" t="s">
        <v>569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570</v>
      </c>
      <c r="B6" s="1" t="s">
        <v>556</v>
      </c>
      <c r="C6" s="1" t="s">
        <v>556</v>
      </c>
      <c r="D6" s="1" t="s">
        <v>556</v>
      </c>
      <c r="E6" s="1" t="s">
        <v>571</v>
      </c>
      <c r="F6" s="1" t="s">
        <v>572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573</v>
      </c>
      <c r="B7" s="1" t="s">
        <v>556</v>
      </c>
      <c r="C7" s="1" t="s">
        <v>556</v>
      </c>
      <c r="D7" s="1" t="s">
        <v>556</v>
      </c>
      <c r="E7" s="1" t="s">
        <v>574</v>
      </c>
      <c r="F7" s="1" t="s">
        <v>575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576</v>
      </c>
      <c r="B8" s="1" t="s">
        <v>556</v>
      </c>
      <c r="C8" s="1" t="s">
        <v>556</v>
      </c>
      <c r="D8" s="1" t="s">
        <v>556</v>
      </c>
      <c r="E8" s="1" t="s">
        <v>556</v>
      </c>
      <c r="F8" s="1" t="s">
        <v>577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578</v>
      </c>
      <c r="B9" s="1" t="s">
        <v>579</v>
      </c>
      <c r="C9" s="1" t="s">
        <v>580</v>
      </c>
      <c r="D9" s="1" t="s">
        <v>581</v>
      </c>
      <c r="E9" s="1" t="s">
        <v>582</v>
      </c>
      <c r="F9" s="1" t="s">
        <v>583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584</v>
      </c>
      <c r="B10" s="1" t="s">
        <v>585</v>
      </c>
      <c r="C10" s="1" t="s">
        <v>586</v>
      </c>
      <c r="D10" s="1" t="s">
        <v>587</v>
      </c>
      <c r="E10" s="1" t="s">
        <v>588</v>
      </c>
      <c r="F10" s="1" t="s">
        <v>589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590</v>
      </c>
      <c r="B11" s="1" t="s">
        <v>591</v>
      </c>
      <c r="C11" s="1" t="s">
        <v>592</v>
      </c>
      <c r="D11" s="1" t="s">
        <v>593</v>
      </c>
      <c r="E11" s="1" t="s">
        <v>594</v>
      </c>
      <c r="F11" s="1" t="s">
        <v>595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596</v>
      </c>
      <c r="B12" s="1" t="s">
        <v>591</v>
      </c>
      <c r="C12" s="1" t="s">
        <v>597</v>
      </c>
      <c r="D12" s="1" t="s">
        <v>598</v>
      </c>
      <c r="E12" s="1" t="s">
        <v>599</v>
      </c>
      <c r="F12" s="1" t="s">
        <v>595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600</v>
      </c>
      <c r="B13" s="1" t="s">
        <v>601</v>
      </c>
      <c r="C13" s="1" t="s">
        <v>602</v>
      </c>
      <c r="D13" s="1" t="s">
        <v>603</v>
      </c>
      <c r="E13" s="1" t="s">
        <v>604</v>
      </c>
      <c r="F13" s="1" t="s">
        <v>605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606</v>
      </c>
      <c r="B14" s="1" t="s">
        <v>607</v>
      </c>
      <c r="C14" s="1" t="s">
        <v>607</v>
      </c>
      <c r="D14" s="1" t="s">
        <v>607</v>
      </c>
      <c r="E14" s="1" t="s">
        <v>607</v>
      </c>
      <c r="F14" s="1" t="s">
        <v>608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609</v>
      </c>
      <c r="B15" s="1" t="s">
        <v>556</v>
      </c>
      <c r="C15" s="1" t="s">
        <v>556</v>
      </c>
      <c r="D15" s="1" t="s">
        <v>556</v>
      </c>
      <c r="E15" s="1" t="s">
        <v>556</v>
      </c>
      <c r="F15" s="1" t="s">
        <v>556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610</v>
      </c>
      <c r="B16" s="1" t="s">
        <v>556</v>
      </c>
      <c r="C16" s="1" t="s">
        <v>556</v>
      </c>
      <c r="D16" s="1" t="s">
        <v>556</v>
      </c>
      <c r="E16" s="1" t="s">
        <v>556</v>
      </c>
      <c r="F16" s="1" t="s">
        <v>556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611</v>
      </c>
      <c r="B17" s="1" t="s">
        <v>556</v>
      </c>
      <c r="C17" s="1" t="s">
        <v>556</v>
      </c>
      <c r="D17" s="1" t="s">
        <v>556</v>
      </c>
      <c r="E17" s="1" t="s">
        <v>612</v>
      </c>
      <c r="F17" s="1" t="s">
        <v>128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613</v>
      </c>
      <c r="B18" s="1" t="s">
        <v>556</v>
      </c>
      <c r="C18" s="1" t="s">
        <v>556</v>
      </c>
      <c r="D18" s="1" t="s">
        <v>556</v>
      </c>
      <c r="E18" s="1" t="s">
        <v>556</v>
      </c>
      <c r="F18" s="1" t="s">
        <v>556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614</v>
      </c>
      <c r="B19" s="1" t="s">
        <v>615</v>
      </c>
      <c r="C19" s="1" t="s">
        <v>616</v>
      </c>
      <c r="D19" s="1" t="s">
        <v>617</v>
      </c>
      <c r="E19" s="1" t="s">
        <v>618</v>
      </c>
      <c r="F19" s="1" t="s">
        <v>619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620</v>
      </c>
      <c r="B20" s="1" t="s">
        <v>621</v>
      </c>
      <c r="C20" s="1" t="s">
        <v>622</v>
      </c>
      <c r="D20" s="1" t="s">
        <v>623</v>
      </c>
      <c r="E20" s="1" t="s">
        <v>624</v>
      </c>
      <c r="F20" s="1" t="s">
        <v>625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626</v>
      </c>
      <c r="B21" s="1" t="s">
        <v>621</v>
      </c>
      <c r="C21" s="1" t="s">
        <v>627</v>
      </c>
      <c r="D21" s="1" t="s">
        <v>628</v>
      </c>
      <c r="E21" s="1" t="s">
        <v>629</v>
      </c>
      <c r="F21" s="1" t="s">
        <v>630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631</v>
      </c>
      <c r="B22" s="1" t="s">
        <v>632</v>
      </c>
      <c r="C22" s="1" t="s">
        <v>633</v>
      </c>
      <c r="D22" s="1" t="s">
        <v>634</v>
      </c>
      <c r="E22" s="1" t="s">
        <v>635</v>
      </c>
      <c r="F22" s="1" t="s">
        <v>636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637</v>
      </c>
      <c r="B23" s="1" t="s">
        <v>638</v>
      </c>
      <c r="C23" s="1" t="s">
        <v>639</v>
      </c>
      <c r="D23" s="1" t="s">
        <v>640</v>
      </c>
      <c r="E23" s="1" t="s">
        <v>641</v>
      </c>
      <c r="F23" s="1" t="s">
        <v>642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643</v>
      </c>
      <c r="B24" s="1" t="s">
        <v>644</v>
      </c>
      <c r="C24" s="1" t="s">
        <v>645</v>
      </c>
      <c r="D24" s="1" t="s">
        <v>646</v>
      </c>
      <c r="E24" s="1" t="s">
        <v>647</v>
      </c>
      <c r="F24" s="1" t="s">
        <v>648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649</v>
      </c>
      <c r="B25" s="1" t="s">
        <v>650</v>
      </c>
      <c r="C25" s="1" t="s">
        <v>651</v>
      </c>
      <c r="D25" s="1" t="s">
        <v>652</v>
      </c>
      <c r="E25" s="1" t="s">
        <v>653</v>
      </c>
      <c r="F25" s="1" t="s">
        <v>654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655</v>
      </c>
      <c r="B26" s="1" t="s">
        <v>656</v>
      </c>
      <c r="C26" s="1" t="s">
        <v>657</v>
      </c>
      <c r="D26" s="1" t="s">
        <v>658</v>
      </c>
      <c r="E26" s="1" t="s">
        <v>659</v>
      </c>
      <c r="F26" s="1" t="s">
        <v>660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2018.0</v>
      </c>
      <c r="C2" s="4">
        <v>2019.0</v>
      </c>
      <c r="D2" s="4">
        <v>2020.0</v>
      </c>
      <c r="E2" s="4">
        <v>2021.0</v>
      </c>
      <c r="F2" s="4">
        <v>2022.0</v>
      </c>
      <c r="G2" s="4">
        <v>2023.0</v>
      </c>
      <c r="H2" s="4">
        <v>2024.0</v>
      </c>
      <c r="I2" s="4">
        <v>2025.0</v>
      </c>
      <c r="J2" s="4">
        <v>2026.0</v>
      </c>
      <c r="K2" s="4">
        <v>2027.0</v>
      </c>
      <c r="L2" s="4">
        <v>2028.0</v>
      </c>
      <c r="M2" s="4">
        <v>2029.0</v>
      </c>
      <c r="N2" s="4">
        <v>2030.0</v>
      </c>
      <c r="O2" s="3">
        <v>2031.0</v>
      </c>
      <c r="P2" s="3">
        <v>2032.0</v>
      </c>
      <c r="Q2" s="3">
        <v>2033.0</v>
      </c>
      <c r="R2" s="3">
        <v>2034.0</v>
      </c>
      <c r="S2" s="3">
        <v>2035.0</v>
      </c>
      <c r="T2" s="2"/>
      <c r="U2" s="2"/>
      <c r="V2" s="2"/>
      <c r="W2" s="2"/>
      <c r="X2" s="1"/>
      <c r="Y2" s="2"/>
      <c r="Z2" s="2"/>
    </row>
    <row r="3">
      <c r="A3" s="4" t="s">
        <v>46</v>
      </c>
      <c r="B3" s="1">
        <v>0.0</v>
      </c>
      <c r="C3" s="1">
        <v>54.0</v>
      </c>
      <c r="D3" s="1">
        <v>10.0</v>
      </c>
      <c r="E3" s="1">
        <v>6.0</v>
      </c>
      <c r="F3" s="1">
        <v>-38.0</v>
      </c>
      <c r="G3" s="1">
        <v>-14.0</v>
      </c>
      <c r="H3" s="1">
        <f>IF(G3*FORECAST(H2,B3:G3,B2:G2)&gt;0,FORECAST(H2,B3:G3,B2:G2),G3)*$X$1</f>
        <v>-32</v>
      </c>
      <c r="I3" s="1">
        <f>IF(H3*FORECAST(I2,B3:H3,B2:H2)&gt;0,FORECAST(I2,B3:H3,B2:H2),H3)*$X$1</f>
        <v>-42</v>
      </c>
      <c r="J3" s="1">
        <f>IF(I3*FORECAST(J2,B3:I3,B2:I2)&gt;0,FORECAST(J2,B3:I3,B2:I2),I3)*$X$1</f>
        <v>-52</v>
      </c>
      <c r="K3" s="1">
        <f>IF(J3*FORECAST(K2,B3:J3,B2:J2)&gt;0,FORECAST(K2,B3:J3,B2:J2),J3)*$X$1</f>
        <v>-62</v>
      </c>
      <c r="L3" s="1">
        <f>IF(K3*FORECAST(L2,B3:K3,B2:K2)&gt;0,FORECAST(L2,B3:K3,B2:K2),K3)*$X$1</f>
        <v>-72</v>
      </c>
      <c r="M3" s="1">
        <f>IF(L3*FORECAST(M2,B3:L3,B2:L2)&gt;0,FORECAST(M2,B3:L3,B2:L2),L3)*$X$1</f>
        <v>-82</v>
      </c>
      <c r="N3" s="1">
        <f>IF(M3*FORECAST(N2,B3:M3,B2:M2)&gt;0,FORECAST(N2,B3:M3,B2:M2),M3)*$X$1</f>
        <v>-92</v>
      </c>
      <c r="O3" s="3">
        <f>IF(N3*FORECAST(O2,B3:N3,B2:N2)&gt;0,FORECAST(O2,B3:N3,B2:N2),N3)*$X$1</f>
        <v>-102</v>
      </c>
      <c r="P3" s="3">
        <f>IF(O3*FORECAST(P2,B3:O3,B2:O2)&gt;0,FORECAST(P2,B3:O3,B2:O2),O3)*$X$1</f>
        <v>-112</v>
      </c>
      <c r="Q3" s="3">
        <f>IF(P3*FORECAST(Q2,B3:P3,B2:P2)&gt;0,FORECAST(Q2,B3:P3,B2:P2),P3)*$X$1</f>
        <v>-122</v>
      </c>
      <c r="R3" s="3">
        <f>IF(Q3*FORECAST(R2,B3:Q3,B2:Q2)&gt;0,FORECAST(R2,B3:Q3,B2:Q2),Q3)*$X$1</f>
        <v>-132</v>
      </c>
      <c r="S3" s="3">
        <f>IF(R3*FORECAST(S2,B3:R3,B2:R2)&gt;0,FORECAST(S2,B3:R3,B2:R2),R3)*$X$1</f>
        <v>-142</v>
      </c>
      <c r="T3" s="2"/>
      <c r="U3" s="2"/>
      <c r="V3" s="2"/>
      <c r="W3" s="2"/>
      <c r="X3" s="2"/>
      <c r="Y3" s="2"/>
      <c r="Z3" s="2"/>
    </row>
    <row r="4">
      <c r="A4" s="4" t="s">
        <v>93</v>
      </c>
      <c r="B4" s="1">
        <v>0.0</v>
      </c>
      <c r="C4" s="1">
        <v>3.0</v>
      </c>
      <c r="D4" s="1">
        <v>5.0</v>
      </c>
      <c r="E4" s="1">
        <v>15.0</v>
      </c>
      <c r="F4" s="1">
        <v>3.0</v>
      </c>
      <c r="G4" s="1">
        <v>-14.0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661</v>
      </c>
      <c r="B5" s="1">
        <v>0.0</v>
      </c>
      <c r="C5" s="1">
        <v>0.0</v>
      </c>
      <c r="D5" s="1">
        <v>0.0</v>
      </c>
      <c r="E5" s="1">
        <v>0.0</v>
      </c>
      <c r="F5" s="1">
        <v>1.0</v>
      </c>
      <c r="G5" s="1">
        <v>48.0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662</v>
      </c>
      <c r="L7" s="1">
        <f>IF(S3*FORECAST(S2,B3:S3,B2:S2)&gt;0,FORECAST(S2,B3:S3,B2:S2),R3)*$X$1 * (1+0.02)/(0.077-0.02)</f>
        <v>-2541.052632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663</v>
      </c>
      <c r="L8" s="5">
        <f t="array" ref="L8">NPV(0.077,I3:S3)</f>
        <v>-613.3079428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664</v>
      </c>
      <c r="L9" s="5">
        <f t="array" ref="L9">NPV(0.077,I16:S16)</f>
        <v>-1123.675532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665</v>
      </c>
      <c r="L10" s="5">
        <f>L8 + L9</f>
        <v>-1736.983475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666</v>
      </c>
      <c r="L12" s="5">
        <f>L10 - L11</f>
        <v>-1722.983475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667</v>
      </c>
      <c r="L13" s="1">
        <v>48.0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668</v>
      </c>
      <c r="L14" s="5">
        <f>L12/L13</f>
        <v>-35.89548906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3">
        <v>0.0</v>
      </c>
      <c r="Q16" s="3">
        <v>0.0</v>
      </c>
      <c r="R16" s="3">
        <v>0.0</v>
      </c>
      <c r="S16" s="3">
        <f>IF(S3*FORECAST(S2,B3:S3,B2:S2)&gt;0,FORECAST(S2,B3:S3,B2:S2),R3)*$X$1 * (1+0.02)/(0.077-0.02)</f>
        <v>-2541.052632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2018.0</v>
      </c>
      <c r="C2" s="4">
        <v>2019.0</v>
      </c>
      <c r="D2" s="4">
        <v>2020.0</v>
      </c>
      <c r="E2" s="4">
        <v>2021.0</v>
      </c>
      <c r="F2" s="4">
        <v>2022.0</v>
      </c>
      <c r="G2" s="4">
        <v>2023.0</v>
      </c>
      <c r="H2" s="4">
        <v>2024.0</v>
      </c>
      <c r="I2" s="4">
        <v>2025.0</v>
      </c>
      <c r="J2" s="4">
        <v>2026.0</v>
      </c>
      <c r="K2" s="4">
        <v>2027.0</v>
      </c>
      <c r="L2" s="4">
        <v>2028.0</v>
      </c>
      <c r="M2" s="4">
        <v>2029.0</v>
      </c>
      <c r="N2" s="4">
        <v>2030.0</v>
      </c>
      <c r="O2" s="3">
        <v>2031.0</v>
      </c>
      <c r="P2" s="3">
        <v>2032.0</v>
      </c>
      <c r="Q2" s="3">
        <v>2033.0</v>
      </c>
      <c r="R2" s="3">
        <v>2034.0</v>
      </c>
      <c r="S2" s="3">
        <v>2035.0</v>
      </c>
      <c r="T2" s="2"/>
      <c r="U2" s="2"/>
      <c r="V2" s="2"/>
      <c r="W2" s="2"/>
      <c r="X2" s="1"/>
      <c r="Y2" s="2"/>
      <c r="Z2" s="2"/>
    </row>
    <row r="3">
      <c r="A3" s="4" t="s">
        <v>7</v>
      </c>
      <c r="B3" s="1">
        <v>-2.0</v>
      </c>
      <c r="C3" s="1">
        <v>-9.0</v>
      </c>
      <c r="D3" s="1">
        <v>-18.0</v>
      </c>
      <c r="E3" s="1">
        <v>-51.0</v>
      </c>
      <c r="F3" s="1">
        <v>-71.0</v>
      </c>
      <c r="G3" s="1">
        <v>-15.0</v>
      </c>
      <c r="H3" s="1">
        <f>IF(G3*FORECAST(H2,B3:G3,B2:G2)&gt;0,FORECAST(H2,B3:G3,B2:G2),G3)*$X$1</f>
        <v>-56.06666667</v>
      </c>
      <c r="I3" s="1">
        <f>IF(H3*FORECAST(I2,B3:H3,B2:H2)&gt;0,FORECAST(I2,B3:H3,B2:H2),H3)*$X$1</f>
        <v>-64.18095238</v>
      </c>
      <c r="J3" s="1">
        <f>IF(I3*FORECAST(J2,B3:I3,B2:I2)&gt;0,FORECAST(J2,B3:I3,B2:I2),I3)*$X$1</f>
        <v>-72.2952381</v>
      </c>
      <c r="K3" s="1">
        <f>IF(J3*FORECAST(K2,B3:J3,B2:J2)&gt;0,FORECAST(K2,B3:J3,B2:J2),J3)*$X$1</f>
        <v>-80.40952381</v>
      </c>
      <c r="L3" s="1">
        <f>IF(K3*FORECAST(L2,B3:K3,B2:K2)&gt;0,FORECAST(L2,B3:K3,B2:K2),K3)*$X$1</f>
        <v>-88.52380952</v>
      </c>
      <c r="M3" s="1">
        <f>IF(L3*FORECAST(M2,B3:L3,B2:L2)&gt;0,FORECAST(M2,B3:L3,B2:L2),L3)*$X$1</f>
        <v>-96.63809524</v>
      </c>
      <c r="N3" s="1">
        <f>IF(M3*FORECAST(N2,B3:M3,B2:M2)&gt;0,FORECAST(N2,B3:M3,B2:M2),M3)*$X$1</f>
        <v>-104.752381</v>
      </c>
      <c r="O3" s="3">
        <f>IF(N3*FORECAST(O2,B3:N3,B2:N2)&gt;0,FORECAST(O2,B3:N3,B2:N2),N3)*$X$1</f>
        <v>-112.8666667</v>
      </c>
      <c r="P3" s="3">
        <f>IF(O3*FORECAST(P2,B3:O3,B2:O2)&gt;0,FORECAST(P2,B3:O3,B2:O2),O3)*$X$1</f>
        <v>-120.9809524</v>
      </c>
      <c r="Q3" s="3">
        <f>IF(P3*FORECAST(Q2,B3:P3,B2:P2)&gt;0,FORECAST(Q2,B3:P3,B2:P2),P3)*$X$1</f>
        <v>-129.0952381</v>
      </c>
      <c r="R3" s="3">
        <f>IF(Q3*FORECAST(R2,B3:Q3,B2:Q2)&gt;0,FORECAST(R2,B3:Q3,B2:Q2),Q3)*$X$1</f>
        <v>-137.2095238</v>
      </c>
      <c r="S3" s="3">
        <f>IF(R3*FORECAST(S2,B3:R3,B2:R2)&gt;0,FORECAST(S2,B3:R3,B2:R2),R3)*$X$1</f>
        <v>-145.3238095</v>
      </c>
      <c r="T3" s="2"/>
      <c r="U3" s="2"/>
      <c r="V3" s="2"/>
      <c r="W3" s="2"/>
      <c r="X3" s="2"/>
      <c r="Y3" s="2"/>
      <c r="Z3" s="2"/>
    </row>
    <row r="4">
      <c r="A4" s="4" t="s">
        <v>93</v>
      </c>
      <c r="B4" s="1">
        <v>0.0</v>
      </c>
      <c r="C4" s="1">
        <v>3.0</v>
      </c>
      <c r="D4" s="1">
        <v>5.0</v>
      </c>
      <c r="E4" s="1">
        <v>15.0</v>
      </c>
      <c r="F4" s="1">
        <v>3.0</v>
      </c>
      <c r="G4" s="1">
        <v>-14.0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661</v>
      </c>
      <c r="B5" s="1">
        <v>0.0</v>
      </c>
      <c r="C5" s="1">
        <v>0.0</v>
      </c>
      <c r="D5" s="1">
        <v>0.0</v>
      </c>
      <c r="E5" s="1">
        <v>0.0</v>
      </c>
      <c r="F5" s="1">
        <v>1.0</v>
      </c>
      <c r="G5" s="1">
        <v>48.0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662</v>
      </c>
      <c r="L7" s="1">
        <f>IF(S3*FORECAST(S2,B3:S3,B2:S2)&gt;0,FORECAST(S2,B3:S3,B2:S2),R3)*$X$1 * (1+0.02)/(0.077-0.02)</f>
        <v>-2600.531328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663</v>
      </c>
      <c r="L8" s="5">
        <f t="array" ref="L8">NPV(0.077,I3:S3)</f>
        <v>-715.7081845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664</v>
      </c>
      <c r="L9" s="5">
        <f t="array" ref="L9">NPV(0.077,I16:S16)</f>
        <v>-1149.977528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665</v>
      </c>
      <c r="L10" s="5">
        <f>L8 + L9</f>
        <v>-1865.685712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666</v>
      </c>
      <c r="L12" s="5">
        <f>L10 - L11</f>
        <v>-1851.685712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667</v>
      </c>
      <c r="L13" s="1">
        <v>48.0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668</v>
      </c>
      <c r="L14" s="5">
        <f>L12/L13</f>
        <v>-38.57678568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3">
        <v>0.0</v>
      </c>
      <c r="Q16" s="3">
        <v>0.0</v>
      </c>
      <c r="R16" s="3">
        <v>0.0</v>
      </c>
      <c r="S16" s="3">
        <f>IF(S3*FORECAST(S2,B3:S3,B2:S2)&gt;0,FORECAST(S2,B3:S3,B2:S2),R3)*$X$1 * (1+0.02)/(0.077-0.02)</f>
        <v>-2600.531328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