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<sst xmlns="http://schemas.openxmlformats.org/spreadsheetml/2006/main" count="583" uniqueCount="491">
  <si>
    <t>ticker</t>
  </si>
  <si>
    <t>XTIA</t>
  </si>
  <si>
    <t>nombre</t>
  </si>
  <si>
    <t>XTI AEROSPACE INC</t>
  </si>
  <si>
    <t>empresa</t>
  </si>
  <si>
    <t>Aerospace &amp; Defense</t>
  </si>
  <si>
    <t>Open</t>
  </si>
  <si>
    <t>Target Price</t>
  </si>
  <si>
    <t>Upside</t>
  </si>
  <si>
    <t>-73044.38%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</si>
  <si>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</si>
  <si>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</si>
  <si>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</si>
  <si>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</si>
  <si>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</si>
  <si>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</si>
  <si>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</si>
  <si>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</si>
  <si>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</si>
  <si>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</si>
  <si>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</si>
  <si>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</si>
  <si>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</si>
  <si>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</si>
  <si>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</si>
  <si>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</si>
  <si>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</si>
  <si>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</si>
  <si>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</si>
  <si>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</si>
  <si>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</si>
  <si>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</si>
  <si>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</si>
  <si>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</si>
  <si>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</si>
  <si>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</si>
  <si>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</si>
  <si>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</si>
  <si>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</si>
  <si>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</si>
  <si>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</si>
  <si>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</si>
  <si>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</si>
  <si>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</si>
  <si>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</si>
  <si>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</si>
  <si>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</si>
  <si>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</si>
  <si>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</si>
  <si>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</si>
  <si>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</si>
  <si>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</si>
  <si>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</si>
  <si>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</si>
  <si>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</si>
  <si>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</si>
  <si>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</si>
  <si>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</si>
  <si>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</si>
  <si>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</si>
  <si>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</si>
  <si>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</si>
  <si>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</si>
  <si>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</si>
  <si>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</si>
  <si>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</si>
  <si>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</si>
  <si>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</si>
  <si>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</si>
  <si>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</si>
  <si>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</si>
  <si>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</si>
  <si>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</si>
  <si>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</si>
  <si>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</si>
  <si>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</si>
  <si>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</si>
  <si>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</si>
  <si>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</si>
  <si>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</si>
  <si>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</si>
  <si>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</si>
  <si>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-0.07</t>
  </si>
  <si>
    <t>-0.1</t>
  </si>
  <si>
    <t>-0.23</t>
  </si>
  <si>
    <t>-0.43</t>
  </si>
  <si>
    <t>-0.88</t>
  </si>
  <si>
    <t>Tangible Book Value</t>
  </si>
  <si>
    <t>Tangible Book Value Per Share</t>
  </si>
  <si>
    <t>-0.24</t>
  </si>
  <si>
    <t>-0.44</t>
  </si>
  <si>
    <t>-0.89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</si>
  <si>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</si>
  <si>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</si>
  <si>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</si>
  <si>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</si>
  <si>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</si>
  <si>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</si>
  <si>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</si>
  <si>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</si>
  <si>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</si>
  <si>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</si>
  <si>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</si>
  <si>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</si>
  <si>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</si>
  <si>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</si>
  <si>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</si>
  <si>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Merger &amp; Related Restructuring Charges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</si>
  <si>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</si>
  <si>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</si>
  <si>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</si>
  <si>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</si>
  <si>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</si>
  <si>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</si>
  <si>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</si>
  <si>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</si>
  <si>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</si>
  <si>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</si>
  <si>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-0.11</t>
  </si>
  <si>
    <t>-0.51</t>
  </si>
  <si>
    <t>-0.01</t>
  </si>
  <si>
    <t>-0.56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</si>
  <si>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</si>
  <si>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</si>
  <si>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</si>
  <si>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</si>
  <si>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</si>
  <si>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</si>
  <si>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-0.06</t>
  </si>
  <si>
    <t>-0.32</t>
  </si>
  <si>
    <t>-0.27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</si>
  <si>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</si>
  <si>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</si>
  <si>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</si>
  <si>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</si>
  <si>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</si>
  <si>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</si>
  <si>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</si>
  <si>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</si>
  <si>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</si>
  <si>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</si>
  <si>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</si>
  <si>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</si>
  <si>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</si>
  <si>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</si>
  <si>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</si>
  <si>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</si>
  <si>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</si>
  <si>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</si>
  <si>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</si>
  <si>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</si>
  <si>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-397.19</t>
  </si>
  <si>
    <t>-327.54</t>
  </si>
  <si>
    <t>-658.38</t>
  </si>
  <si>
    <t>Return on Total Capital</t>
  </si>
  <si>
    <t>213.58</t>
  </si>
  <si>
    <t>131.2</t>
  </si>
  <si>
    <t>44.63</t>
  </si>
  <si>
    <t>Return On Equity %</t>
  </si>
  <si>
    <t>127.67</t>
  </si>
  <si>
    <t>3.63</t>
  </si>
  <si>
    <t>107.56</t>
  </si>
  <si>
    <t>Return on Common Equity</t>
  </si>
  <si>
    <t>Short Term Liquidity</t>
  </si>
  <si>
    <t>Current Ratio</t>
  </si>
  <si>
    <t>0.26</t>
  </si>
  <si>
    <t>0.03</t>
  </si>
  <si>
    <t>0.45</t>
  </si>
  <si>
    <t>0.02</t>
  </si>
  <si>
    <t>Quick Ratio</t>
  </si>
  <si>
    <t>0.23</t>
  </si>
  <si>
    <t>0</t>
  </si>
  <si>
    <t>0.01</t>
  </si>
  <si>
    <t>Operating Cash Flow to Current Liabilities</t>
  </si>
  <si>
    <t>-0.31</t>
  </si>
  <si>
    <t>-0.41</t>
  </si>
  <si>
    <t>Long Term Solvency</t>
  </si>
  <si>
    <t>Total Debt/Equity</t>
  </si>
  <si>
    <t>-77.84</t>
  </si>
  <si>
    <t>-56.99</t>
  </si>
  <si>
    <t>-52.12</t>
  </si>
  <si>
    <t>-35.84</t>
  </si>
  <si>
    <t>-80.01</t>
  </si>
  <si>
    <t>Total Debt / Total Capital</t>
  </si>
  <si>
    <t>-351.26</t>
  </si>
  <si>
    <t>-132.53</t>
  </si>
  <si>
    <t>-108.86</t>
  </si>
  <si>
    <t>-55.85</t>
  </si>
  <si>
    <t>-400.29</t>
  </si>
  <si>
    <t>LT Debt/Equity</t>
  </si>
  <si>
    <t>-36.58</t>
  </si>
  <si>
    <t>-29.74</t>
  </si>
  <si>
    <t>-39.54</t>
  </si>
  <si>
    <t>-25.01</t>
  </si>
  <si>
    <t>-58.64</t>
  </si>
  <si>
    <t>Long-Term Debt / Total Capital</t>
  </si>
  <si>
    <t>-165.08</t>
  </si>
  <si>
    <t>-69.15</t>
  </si>
  <si>
    <t>-82.57</t>
  </si>
  <si>
    <t>-38.98</t>
  </si>
  <si>
    <t>-293.35</t>
  </si>
  <si>
    <t>Total Liabilities / Total Assets</t>
  </si>
  <si>
    <t>395.1</t>
  </si>
  <si>
    <t>273.76</t>
  </si>
  <si>
    <t>EBIT / Interest Expense</t>
  </si>
  <si>
    <t>-2.04</t>
  </si>
  <si>
    <t>-12.01</t>
  </si>
  <si>
    <t>-23.22</t>
  </si>
  <si>
    <t>-16.37</t>
  </si>
  <si>
    <t>-4.67</t>
  </si>
  <si>
    <t>EBITDA / Interest Expense</t>
  </si>
  <si>
    <t>-2.03</t>
  </si>
  <si>
    <t>-11.96</t>
  </si>
  <si>
    <t>-23.18</t>
  </si>
  <si>
    <t>-16.32</t>
  </si>
  <si>
    <t>-4.58</t>
  </si>
  <si>
    <t>(EBITDA - Capex) / Interest Expense</t>
  </si>
  <si>
    <t>-23.23</t>
  </si>
  <si>
    <t>Total Debt / EBITDA</t>
  </si>
  <si>
    <t>-0.78</t>
  </si>
  <si>
    <t>-0.57</t>
  </si>
  <si>
    <t>-0.26</t>
  </si>
  <si>
    <t>-0.37</t>
  </si>
  <si>
    <t>-4.5</t>
  </si>
  <si>
    <t>Net Debt / EBITDA</t>
  </si>
  <si>
    <t>-4.49</t>
  </si>
  <si>
    <t>Total Debt / (EBITDA - Capex)</t>
  </si>
  <si>
    <t>Net Debt / (EBITDA - Capex)</t>
  </si>
  <si>
    <t>Growth Over Prior Year</t>
  </si>
  <si>
    <t>EBITDA, 1 Yr. Growth %</t>
  </si>
  <si>
    <t>43.59</t>
  </si>
  <si>
    <t>-17.08</t>
  </si>
  <si>
    <t>-59.1</t>
  </si>
  <si>
    <t>EBITA, 1 Yr. Growth %</t>
  </si>
  <si>
    <t>-17.03</t>
  </si>
  <si>
    <t>-59.06</t>
  </si>
  <si>
    <t>EBIT, 1 Yr. Growth %</t>
  </si>
  <si>
    <t>43.32</t>
  </si>
  <si>
    <t>-58.94</t>
  </si>
  <si>
    <t>Earnings From Cont. Operations, 1 Yr. Growth %</t>
  </si>
  <si>
    <t>3.01</t>
  </si>
  <si>
    <t>-97.69</t>
  </si>
  <si>
    <t>Net Income, 1 Yr. Growth %</t>
  </si>
  <si>
    <t>Normalized Net Income, 1 Yr. Growth %</t>
  </si>
  <si>
    <t>-19.26</t>
  </si>
  <si>
    <t>-51.22</t>
  </si>
  <si>
    <t>Diluted EPS Before Extra, 1 Yr. Growth %</t>
  </si>
  <si>
    <t>7.21</t>
  </si>
  <si>
    <t>-97.6</t>
  </si>
  <si>
    <t>Net Property, Plant and Equip., 1 Yr. Growth %</t>
  </si>
  <si>
    <t>-38.06</t>
  </si>
  <si>
    <t>-38.78</t>
  </si>
  <si>
    <t>Total Assets, 1 Yr. Growth %</t>
  </si>
  <si>
    <t>-66.1</t>
  </si>
  <si>
    <t>-88.14</t>
  </si>
  <si>
    <t>-12.38</t>
  </si>
  <si>
    <t>Tangible Book Value, 1 Yr. Growth %</t>
  </si>
  <si>
    <t>41.47</t>
  </si>
  <si>
    <t>73.02</t>
  </si>
  <si>
    <t>108.99</t>
  </si>
  <si>
    <t>Common Equity, 1 Yr. Growth %</t>
  </si>
  <si>
    <t>44.68</t>
  </si>
  <si>
    <t>75.87</t>
  </si>
  <si>
    <t>111.11</t>
  </si>
  <si>
    <t>Cash From Operations, 1 Yr. Growth %</t>
  </si>
  <si>
    <t>-17.4</t>
  </si>
  <si>
    <t>9.47</t>
  </si>
  <si>
    <t>-13.41</t>
  </si>
  <si>
    <t>Levered Free Cash Flow, 1 Yr. Growth %</t>
  </si>
  <si>
    <t>-57.44</t>
  </si>
  <si>
    <t>Unlevered Free Cash Flow, 1 Yr. Growth %</t>
  </si>
  <si>
    <t>-58.43</t>
  </si>
  <si>
    <t>Compound Annual Growth Rate Over Two Years</t>
  </si>
  <si>
    <t>EBITDA, 2 Yr. CAGR %</t>
  </si>
  <si>
    <t>119.11</t>
  </si>
  <si>
    <t>-42.52</t>
  </si>
  <si>
    <t>EBITA, 2 Yr. CAGR %</t>
  </si>
  <si>
    <t>119.13</t>
  </si>
  <si>
    <t>-42.48</t>
  </si>
  <si>
    <t>EBIT, 2 Yr. CAGR %</t>
  </si>
  <si>
    <t>118.87</t>
  </si>
  <si>
    <t>-42.38</t>
  </si>
  <si>
    <t>Earnings From Cont. Operations, 2 Yr. CAGR %</t>
  </si>
  <si>
    <t>117.14</t>
  </si>
  <si>
    <t>16.56</t>
  </si>
  <si>
    <t>Net Income, 2 Yr. CAGR %</t>
  </si>
  <si>
    <t>Normalized Net Income, 2 Yr. CAGR %</t>
  </si>
  <si>
    <t>-37.33</t>
  </si>
  <si>
    <t>Diluted EPS Before Extra, 2 Yr. CAGR %</t>
  </si>
  <si>
    <t>117.43</t>
  </si>
  <si>
    <t>5.53</t>
  </si>
  <si>
    <t>Net Property, Plant and Equip., 2 Yr. CAGR %</t>
  </si>
  <si>
    <t>-38.42</t>
  </si>
  <si>
    <t>Total Assets, 2 Yr. CAGR %</t>
  </si>
  <si>
    <t>312.59</t>
  </si>
  <si>
    <t>-67.76</t>
  </si>
  <si>
    <t>Tangible Book Value, 2 Yr. CAGR %</t>
  </si>
  <si>
    <t>51.62</t>
  </si>
  <si>
    <t>90.21</t>
  </si>
  <si>
    <t>Common Equity, 2 Yr. CAGR %</t>
  </si>
  <si>
    <t>53.25</t>
  </si>
  <si>
    <t>92.75</t>
  </si>
  <si>
    <t>Cash From Operations, 2 Yr. CAGR %</t>
  </si>
  <si>
    <t>122.76</t>
  </si>
  <si>
    <t>-2.64</t>
  </si>
  <si>
    <t>Capital Expenditures, 2 Yr. CAGR %</t>
  </si>
  <si>
    <t>-71.19</t>
  </si>
  <si>
    <t>Compound Annual Growth Rate Over Three Years</t>
  </si>
  <si>
    <t>EBITDA, 3 Yr. CAGR %</t>
  </si>
  <si>
    <t>90.32</t>
  </si>
  <si>
    <t>58.49</t>
  </si>
  <si>
    <t>EBITA, 3 Yr. CAGR %</t>
  </si>
  <si>
    <t>90.33</t>
  </si>
  <si>
    <t>58.53</t>
  </si>
  <si>
    <t>EBIT, 3 Yr. CAGR %</t>
  </si>
  <si>
    <t>90.06</t>
  </si>
  <si>
    <t>58.42</t>
  </si>
  <si>
    <t>Earnings From Cont. Operations, 3 Yr. CAGR %</t>
  </si>
  <si>
    <t>69.35</t>
  </si>
  <si>
    <t>-52.22</t>
  </si>
  <si>
    <t>Net Income, 3 Yr. CAGR %</t>
  </si>
  <si>
    <t>Normalized Net Income, 3 Yr. CAGR %</t>
  </si>
  <si>
    <t>56.14</t>
  </si>
  <si>
    <t>Diluted EPS Before Extra, 3 Yr. CAGR %</t>
  </si>
  <si>
    <t>71.77</t>
  </si>
  <si>
    <t>-51.56</t>
  </si>
  <si>
    <t>Total Assets, 3 Yr. CAGR %</t>
  </si>
  <si>
    <t>79.37</t>
  </si>
  <si>
    <t>26.4</t>
  </si>
  <si>
    <t>Tangible Book Value, 3 Yr. CAGR %</t>
  </si>
  <si>
    <t>48.16</t>
  </si>
  <si>
    <t>58.44</t>
  </si>
  <si>
    <t>Common Equity, 3 Yr. CAGR %</t>
  </si>
  <si>
    <t>50.34</t>
  </si>
  <si>
    <t>60.45</t>
  </si>
  <si>
    <t>Cash From Operations, 3 Yr. CAGR %</t>
  </si>
  <si>
    <t>60.03</t>
  </si>
  <si>
    <t>75.78</t>
  </si>
  <si>
    <t>Levered Free Cash Flow, 3 Yr. CAGR %</t>
  </si>
  <si>
    <t>185.4</t>
  </si>
  <si>
    <t>Unlevered Free Cash Flow, 3 Yr. CAGR %</t>
  </si>
  <si>
    <t>176.65</t>
  </si>
  <si>
    <t>Compound Annual Growth Rate Over Five Years</t>
  </si>
  <si>
    <t>EBITDA, 5 Yr. CAGR %</t>
  </si>
  <si>
    <t>17.89</t>
  </si>
  <si>
    <t>EBITA, 5 Yr. CAGR %</t>
  </si>
  <si>
    <t>17.93</t>
  </si>
  <si>
    <t>EBIT, 5 Yr. CAGR %</t>
  </si>
  <si>
    <t>17.91</t>
  </si>
  <si>
    <t>Earnings From Cont. Operations, 5 Yr. CAGR %</t>
  </si>
  <si>
    <t>45.84</t>
  </si>
  <si>
    <t>Net Income, 5 Yr. CAGR %</t>
  </si>
  <si>
    <t>Normalized Net Income, 5 Yr. CAGR %</t>
  </si>
  <si>
    <t>13.79</t>
  </si>
  <si>
    <t>Diluted EPS Before Extra, 5 Yr. CAGR %</t>
  </si>
  <si>
    <t>41.36</t>
  </si>
  <si>
    <t>Total Assets, 5 Yr. CAGR %</t>
  </si>
  <si>
    <t>-9.71</t>
  </si>
  <si>
    <t>Tangible Book Value, 5 Yr. CAGR %</t>
  </si>
  <si>
    <t>63.73</t>
  </si>
  <si>
    <t>Common Equity, 5 Yr. CAGR %</t>
  </si>
  <si>
    <t>66.05</t>
  </si>
  <si>
    <t>Cash From Operations, 5 Yr. CAGR %</t>
  </si>
  <si>
    <t>31.18</t>
  </si>
  <si>
    <t>address1</t>
  </si>
  <si>
    <t>8123 InterPort Blvd.</t>
  </si>
  <si>
    <t>address2</t>
  </si>
  <si>
    <t>Suite C</t>
  </si>
  <si>
    <t>city</t>
  </si>
  <si>
    <t>Englewood</t>
  </si>
  <si>
    <t>state</t>
  </si>
  <si>
    <t>CO</t>
  </si>
  <si>
    <t>zip</t>
  </si>
  <si>
    <t>80112</t>
  </si>
  <si>
    <t>country</t>
  </si>
  <si>
    <t>phone</t>
  </si>
  <si>
    <t>303-503-5660</t>
  </si>
  <si>
    <t>website</t>
  </si>
  <si>
    <t>https://www.xtiaircraft.com</t>
  </si>
  <si>
    <t>industry</t>
  </si>
  <si>
    <t>industryKey</t>
  </si>
  <si>
    <t>aerospace-defense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</si>
  <si>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</si>
  <si>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</si>
  <si>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</si>
  <si>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</si>
  <si>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</si>
  <si>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</si>
  <si>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</si>
  <si>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XTI Aerospace, Inc. develops and manufactures airplanes in the United States, Germany, and the United Kingdom. The company offers TriFan 600, a six-seat vertical takeoff and landing aircraft; and real-time location systems (RTLS) for the industrial sector. It also provides indoor intelligence software and hardware products comprising industrial RTLS software-as-a-service platform; IoT devices, sensors, and tags; transceivers/modules; video integration; analytics and insights; augmented reality and 3D; and wireless device detection for security. The company sells its products through direct sale representatives; and channel partners comprising original equipment manufacturers, integrators, resellers, and distributors. XTI Aerospace, Inc. was founded in 2012 and is headquartered in Englewood, Colorado.</t>
  </si>
  <si>
    <t>companyOfficers</t>
  </si>
  <si>
    <t>[{'maxAge': 1, 'name': 'Mr. Scott A. Pomeroy CPA', 'age': 61, 'title': 'CEO &amp; Chairman', 'yearBorn': 1962, 'fiscalYear': 2023, 'totalPay': 210000, 'exercisedValue': 0, 'unexercisedValue': 0}, {'maxAge': 1, 'name': 'Ms. Brooke  Turk', 'title': 'Chief Financial Officer', 'fiscalYear': 2023, 'exercisedValue': 0, 'unexercisedValue': 0}, {'maxAge': 1, 'name': 'Ms. Jennifer Pinckley Gaines', 'title': 'Chief Legal Officer', 'fiscalYear': 2023, 'exercisedValue': 0, 'unexercisedValue': 0}, {'maxAge': 1, 'name': 'Captain Saleem  Zaheer', 'title': 'Chief Commercial Officer', 'fiscalYear': 2023, 'exercisedValue': 0, 'unexercisedValue': 0}, {'maxAge': 1, 'name': 'Mr. Don C. Purdy', 'title': 'Senior Vice President of Business &amp; Program Development', 'fiscalYear': 2023, 'exercisedValue': 0, 'unexercisedValue': 0}, {'maxAge': 1, 'name': 'Mr. David  Westgate', 'title': 'Executive VP of IT Operations', 'fiscalYear': 2023, 'exercisedValue': 0, 'unexercisedValue': 0}, {'maxAge': 1, 'name': 'Ms. Mara  Babin J.D.', 'title': 'Head of Legal', 'fiscalYear': 2023, 'exercisedValue': 0, 'unexercisedValue': 0}, {'maxAge': 1, 'name': 'Mr. Tobin  Arthur', 'title': 'Chief Strategy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</si>
  <si>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</si>
  <si>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</si>
  <si>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</si>
  <si>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</si>
  <si>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</si>
  <si>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</si>
  <si>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</si>
  <si>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</si>
  <si>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</si>
  <si>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</si>
  <si>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</si>
  <si>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</si>
  <si>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</si>
  <si>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</si>
  <si>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</si>
  <si>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</si>
  <si>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</si>
  <si>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</si>
  <si>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</si>
  <si>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</si>
  <si>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</si>
  <si>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</si>
  <si>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</si>
  <si>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</si>
  <si>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</si>
  <si>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</si>
  <si>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</si>
  <si>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</si>
  <si>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</si>
  <si>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</si>
  <si>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</si>
  <si>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</si>
  <si>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</si>
  <si>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</si>
  <si>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</si>
  <si>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</si>
  <si>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</si>
  <si>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</si>
  <si>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</si>
  <si>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</si>
  <si>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</si>
  <si>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</si>
  <si>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</si>
  <si>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</si>
  <si>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</si>
  <si>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</si>
  <si>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</si>
  <si>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</si>
  <si>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1:100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</si>
  <si>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</si>
  <si>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</si>
  <si>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</si>
  <si>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</si>
  <si>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</si>
  <si>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</si>
  <si>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</si>
  <si>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</si>
  <si>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</si>
  <si>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</si>
  <si>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</si>
  <si>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</si>
  <si>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XTI Aerospace,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</si>
  <si>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</si>
  <si>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</si>
  <si>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</si>
  <si>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</si>
  <si>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</si>
  <si>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</si>
  <si>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</si>
  <si>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e3641b7c-8200-3302-b3ee-2c794bcd0629</t>
  </si>
  <si>
    <t>messageBoardId</t>
  </si>
  <si>
    <t>finmb_301042423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</si>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</sst>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xtiaircraf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0.0413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-30.12602901994672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1.0963504E7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-0.883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2018.0</v>
      </c>
      <c r="C1" s="1">
        <v>2019.0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-3.0</v>
      </c>
      <c r="C2" s="1">
        <v>-3.0</v>
      </c>
      <c r="D2" s="1">
        <v>-18.0</v>
      </c>
      <c r="E2" s="1">
        <v>-42.0</v>
      </c>
      <c r="F2" s="1">
        <v>-25.0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1">
        <v>1.0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1.0</v>
      </c>
      <c r="D4" s="1">
        <v>2.0</v>
      </c>
      <c r="E4" s="1">
        <v>2.0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1.0</v>
      </c>
      <c r="C5" s="1">
        <v>1.0</v>
      </c>
      <c r="D5" s="1">
        <v>2.0</v>
      </c>
      <c r="E5" s="1">
        <v>3.0</v>
      </c>
      <c r="F5" s="1">
        <v>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1.0</v>
      </c>
      <c r="C6" s="1">
        <v>13.0</v>
      </c>
      <c r="D6" s="1">
        <v>45.0</v>
      </c>
      <c r="E6" s="1">
        <v>50.0</v>
      </c>
      <c r="F6" s="1">
        <v>61.0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91.0</v>
      </c>
      <c r="C7" s="1">
        <v>2.0</v>
      </c>
      <c r="D7" s="1">
        <v>12.0</v>
      </c>
      <c r="E7" s="1">
        <v>8.0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24.0</v>
      </c>
      <c r="C8" s="1">
        <v>35.0</v>
      </c>
      <c r="D8" s="1">
        <v>40.0</v>
      </c>
      <c r="E8" s="1">
        <v>-14.0</v>
      </c>
      <c r="F8" s="1">
        <v>16.0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-25.0</v>
      </c>
      <c r="E9" s="1">
        <v>8.0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21.0</v>
      </c>
      <c r="C10" s="1">
        <v>13.0</v>
      </c>
      <c r="D10" s="1">
        <v>-13.0</v>
      </c>
      <c r="E10" s="1">
        <v>77.0</v>
      </c>
      <c r="F10" s="1">
        <v>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19.0</v>
      </c>
      <c r="C11" s="1">
        <v>28.0</v>
      </c>
      <c r="D11" s="1">
        <v>1.0</v>
      </c>
      <c r="E11" s="1">
        <v>80.0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-1.0</v>
      </c>
      <c r="C12" s="1">
        <v>-88.0</v>
      </c>
      <c r="D12" s="1">
        <v>-4.0</v>
      </c>
      <c r="E12" s="1">
        <v>-4.0</v>
      </c>
      <c r="F12" s="1">
        <v>-4.0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-3.0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-12.0</v>
      </c>
      <c r="C14" s="1">
        <v>-1.0</v>
      </c>
      <c r="D14" s="1">
        <v>-1.0</v>
      </c>
      <c r="E14" s="1">
        <v>0.0</v>
      </c>
      <c r="F14" s="1">
        <v>-1.0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-12.0</v>
      </c>
      <c r="C15" s="1">
        <v>-1.0</v>
      </c>
      <c r="D15" s="1">
        <v>-4.0</v>
      </c>
      <c r="E15" s="1">
        <v>0.0</v>
      </c>
      <c r="F15" s="1">
        <v>-1.0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404.0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71.0</v>
      </c>
      <c r="C17" s="1">
        <v>11.0</v>
      </c>
      <c r="D17" s="1">
        <v>2.0</v>
      </c>
      <c r="E17" s="1">
        <v>60.0</v>
      </c>
      <c r="F17" s="1">
        <v>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71.0</v>
      </c>
      <c r="C18" s="1">
        <v>11.0</v>
      </c>
      <c r="D18" s="1">
        <v>2.0</v>
      </c>
      <c r="E18" s="1">
        <v>60.0</v>
      </c>
      <c r="F18" s="1">
        <v>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-3.0</v>
      </c>
      <c r="C19" s="1">
        <v>-3.0</v>
      </c>
      <c r="D19" s="1">
        <v>-6.0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-3.0</v>
      </c>
      <c r="D20" s="1">
        <v>-7.0</v>
      </c>
      <c r="E20" s="1">
        <v>-2.0</v>
      </c>
      <c r="F20" s="1">
        <v>-1.0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-3.0</v>
      </c>
      <c r="C21" s="1">
        <v>-6.0</v>
      </c>
      <c r="D21" s="1">
        <v>-13.0</v>
      </c>
      <c r="E21" s="1">
        <v>-2.0</v>
      </c>
      <c r="F21" s="1">
        <v>-1.0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66.0</v>
      </c>
      <c r="C22" s="1">
        <v>29.0</v>
      </c>
      <c r="D22" s="1">
        <v>23.0</v>
      </c>
      <c r="E22" s="1">
        <v>5.0</v>
      </c>
      <c r="F22" s="1">
        <v>22.0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-2.0</v>
      </c>
      <c r="C23" s="1">
        <v>1.0</v>
      </c>
      <c r="D23" s="1">
        <v>5.0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1.0</v>
      </c>
      <c r="C24" s="1">
        <v>35.0</v>
      </c>
      <c r="D24" s="1">
        <v>8.0</v>
      </c>
      <c r="E24" s="1">
        <v>63.0</v>
      </c>
      <c r="F24" s="1">
        <v>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12.0</v>
      </c>
      <c r="C25" s="1">
        <v>-55.0</v>
      </c>
      <c r="D25" s="1">
        <v>4.0</v>
      </c>
      <c r="E25" s="1">
        <v>-4.0</v>
      </c>
      <c r="F25" s="1">
        <v>-11.0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0.0</v>
      </c>
      <c r="F27" s="1">
        <v>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60.0</v>
      </c>
      <c r="D28" s="1">
        <v>0.0</v>
      </c>
      <c r="E28" s="1">
        <v>-13.0</v>
      </c>
      <c r="F28" s="1">
        <v>-5.0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65.0</v>
      </c>
      <c r="D29" s="1">
        <v>0.0</v>
      </c>
      <c r="E29" s="1">
        <v>-13.0</v>
      </c>
      <c r="F29" s="1">
        <v>-5.0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-45.0</v>
      </c>
      <c r="D30" s="1">
        <v>0.0</v>
      </c>
      <c r="E30" s="1">
        <v>-1.0</v>
      </c>
      <c r="F30" s="1">
        <v>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67.0</v>
      </c>
      <c r="C31" s="1">
        <v>4.0</v>
      </c>
      <c r="D31" s="1">
        <v>2.0</v>
      </c>
      <c r="E31" s="1">
        <v>58.0</v>
      </c>
      <c r="F31" s="1">
        <v>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2018.0</v>
      </c>
      <c r="C1" s="1">
        <v>2019.0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55.0</v>
      </c>
      <c r="C3" s="1">
        <v>0.0</v>
      </c>
      <c r="D3" s="1">
        <v>4.0</v>
      </c>
      <c r="E3" s="1">
        <v>11.0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0.0</v>
      </c>
      <c r="C4" s="1">
        <v>0.0</v>
      </c>
      <c r="D4" s="1">
        <v>0.0</v>
      </c>
      <c r="E4" s="1">
        <v>0.0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55.0</v>
      </c>
      <c r="C5" s="1">
        <v>0.0</v>
      </c>
      <c r="D5" s="1">
        <v>4.0</v>
      </c>
      <c r="E5" s="1">
        <v>11.0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0.0</v>
      </c>
      <c r="C6" s="1">
        <v>0.0</v>
      </c>
      <c r="D6" s="1">
        <v>17.0</v>
      </c>
      <c r="E6" s="1">
        <v>12.0</v>
      </c>
      <c r="F6" s="1">
        <v>10.0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0.0</v>
      </c>
      <c r="C7" s="1">
        <v>0.0</v>
      </c>
      <c r="D7" s="1">
        <v>17.0</v>
      </c>
      <c r="E7" s="1">
        <v>12.0</v>
      </c>
      <c r="F7" s="1">
        <v>10.0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0.0</v>
      </c>
      <c r="C8" s="1">
        <v>0.0</v>
      </c>
      <c r="D8" s="1">
        <v>0.0</v>
      </c>
      <c r="E8" s="1">
        <v>1.0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8.0</v>
      </c>
      <c r="C9" s="1">
        <v>7.0</v>
      </c>
      <c r="D9" s="1">
        <v>6.0</v>
      </c>
      <c r="E9" s="1">
        <v>1.0</v>
      </c>
      <c r="F9" s="1">
        <v>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64.0</v>
      </c>
      <c r="C10" s="1">
        <v>7.0</v>
      </c>
      <c r="D10" s="1">
        <v>4.0</v>
      </c>
      <c r="E10" s="1">
        <v>28.0</v>
      </c>
      <c r="F10" s="1">
        <v>23.0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0.0</v>
      </c>
      <c r="C11" s="1">
        <v>0.0</v>
      </c>
      <c r="D11" s="1">
        <v>3.0</v>
      </c>
      <c r="E11" s="1">
        <v>3.0</v>
      </c>
      <c r="F11" s="1">
        <v>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0.0</v>
      </c>
      <c r="C12" s="1">
        <v>0.0</v>
      </c>
      <c r="D12" s="1">
        <v>0.0</v>
      </c>
      <c r="E12" s="1">
        <v>-1.0</v>
      </c>
      <c r="F12" s="1">
        <v>-2.0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0.0</v>
      </c>
      <c r="C13" s="1">
        <v>0.0</v>
      </c>
      <c r="D13" s="1">
        <v>3.0</v>
      </c>
      <c r="E13" s="1">
        <v>1.0</v>
      </c>
      <c r="F13" s="1">
        <v>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1">
        <v>20.0</v>
      </c>
      <c r="C14" s="1">
        <v>21.0</v>
      </c>
      <c r="D14" s="1">
        <v>30.0</v>
      </c>
      <c r="E14" s="1">
        <v>27.0</v>
      </c>
      <c r="F14" s="1">
        <v>26.0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84.0</v>
      </c>
      <c r="C15" s="1">
        <v>28.0</v>
      </c>
      <c r="D15" s="1">
        <v>4.0</v>
      </c>
      <c r="E15" s="1">
        <v>58.0</v>
      </c>
      <c r="F15" s="1">
        <v>50.0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1">
        <v>88.0</v>
      </c>
      <c r="C17" s="1">
        <v>1.0</v>
      </c>
      <c r="D17" s="1">
        <v>45.0</v>
      </c>
      <c r="E17" s="1">
        <v>1.0</v>
      </c>
      <c r="F17" s="1">
        <v>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1">
        <v>12.0</v>
      </c>
      <c r="C18" s="1">
        <v>28.0</v>
      </c>
      <c r="D18" s="1">
        <v>78.0</v>
      </c>
      <c r="E18" s="1">
        <v>1.0</v>
      </c>
      <c r="F18" s="1">
        <v>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14.0</v>
      </c>
      <c r="C19" s="1">
        <v>10.0</v>
      </c>
      <c r="D19" s="1">
        <v>0.0</v>
      </c>
      <c r="E19" s="1">
        <v>0.0</v>
      </c>
      <c r="F19" s="1">
        <v>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1">
        <v>89.0</v>
      </c>
      <c r="C20" s="1">
        <v>88.0</v>
      </c>
      <c r="D20" s="1">
        <v>1.0</v>
      </c>
      <c r="E20" s="1">
        <v>1.0</v>
      </c>
      <c r="F20" s="1">
        <v>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0.0</v>
      </c>
      <c r="C21" s="1">
        <v>0.0</v>
      </c>
      <c r="D21" s="1">
        <v>0.0</v>
      </c>
      <c r="E21" s="1">
        <v>0.0</v>
      </c>
      <c r="F21" s="1">
        <v>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40.0</v>
      </c>
      <c r="C22" s="1">
        <v>54.0</v>
      </c>
      <c r="D22" s="1">
        <v>7.0</v>
      </c>
      <c r="E22" s="1">
        <v>7.0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2.0</v>
      </c>
      <c r="C23" s="1">
        <v>2.0</v>
      </c>
      <c r="D23" s="1">
        <v>10.0</v>
      </c>
      <c r="E23" s="1">
        <v>11.0</v>
      </c>
      <c r="F23" s="1">
        <v>13.0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91.0</v>
      </c>
      <c r="C24" s="1">
        <v>1.0</v>
      </c>
      <c r="D24" s="1">
        <v>3.0</v>
      </c>
      <c r="E24" s="1">
        <v>3.0</v>
      </c>
      <c r="F24" s="1">
        <v>18.0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0.0</v>
      </c>
      <c r="C25" s="1">
        <v>0.0</v>
      </c>
      <c r="D25" s="1">
        <v>0.0</v>
      </c>
      <c r="E25" s="1">
        <v>0.0</v>
      </c>
      <c r="F25" s="1">
        <v>33.0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3.0</v>
      </c>
      <c r="C26" s="1">
        <v>3.0</v>
      </c>
      <c r="D26" s="1">
        <v>13.0</v>
      </c>
      <c r="E26" s="1">
        <v>15.0</v>
      </c>
      <c r="F26" s="1">
        <v>32.0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3.0</v>
      </c>
      <c r="C27" s="1">
        <v>3.0</v>
      </c>
      <c r="D27" s="1">
        <v>3.0</v>
      </c>
      <c r="E27" s="1">
        <v>3.0</v>
      </c>
      <c r="F27" s="1">
        <v>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6.0</v>
      </c>
      <c r="C28" s="1">
        <v>9.0</v>
      </c>
      <c r="D28" s="1">
        <v>23.0</v>
      </c>
      <c r="E28" s="1">
        <v>17.0</v>
      </c>
      <c r="F28" s="1">
        <v>26.0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-9.0</v>
      </c>
      <c r="C29" s="1">
        <v>-13.0</v>
      </c>
      <c r="D29" s="1">
        <v>-32.0</v>
      </c>
      <c r="E29" s="1">
        <v>-32.0</v>
      </c>
      <c r="F29" s="1">
        <v>-57.0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-2.0</v>
      </c>
      <c r="C30" s="1">
        <v>-3.0</v>
      </c>
      <c r="D30" s="1">
        <v>-8.0</v>
      </c>
      <c r="E30" s="1">
        <v>-14.0</v>
      </c>
      <c r="F30" s="1">
        <v>-31.0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-2.0</v>
      </c>
      <c r="C31" s="1">
        <v>-3.0</v>
      </c>
      <c r="D31" s="1">
        <v>-8.0</v>
      </c>
      <c r="E31" s="1">
        <v>-14.0</v>
      </c>
      <c r="F31" s="1">
        <v>-31.0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>
        <v>84.0</v>
      </c>
      <c r="C32" s="1">
        <v>28.0</v>
      </c>
      <c r="D32" s="1">
        <v>4.0</v>
      </c>
      <c r="E32" s="1">
        <v>58.0</v>
      </c>
      <c r="F32" s="1">
        <v>50.0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79</v>
      </c>
      <c r="B34" s="1">
        <v>38.0</v>
      </c>
      <c r="C34" s="1">
        <v>36.0</v>
      </c>
      <c r="D34" s="1">
        <v>36.0</v>
      </c>
      <c r="E34" s="1">
        <v>34.0</v>
      </c>
      <c r="F34" s="1">
        <v>35.0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80</v>
      </c>
      <c r="B35" s="1">
        <v>38.0</v>
      </c>
      <c r="C35" s="1">
        <v>36.0</v>
      </c>
      <c r="D35" s="1">
        <v>36.0</v>
      </c>
      <c r="E35" s="1">
        <v>34.0</v>
      </c>
      <c r="F35" s="1">
        <v>35.0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81</v>
      </c>
      <c r="B36" s="1" t="s">
        <v>82</v>
      </c>
      <c r="C36" s="1" t="s">
        <v>83</v>
      </c>
      <c r="D36" s="1" t="s">
        <v>84</v>
      </c>
      <c r="E36" s="1" t="s">
        <v>85</v>
      </c>
      <c r="F36" s="1" t="s">
        <v>86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-2.0</v>
      </c>
      <c r="C37" s="1">
        <v>-3.0</v>
      </c>
      <c r="D37" s="1">
        <v>-8.0</v>
      </c>
      <c r="E37" s="1">
        <v>-15.0</v>
      </c>
      <c r="F37" s="1">
        <v>-31.0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 t="s">
        <v>82</v>
      </c>
      <c r="C38" s="1" t="s">
        <v>83</v>
      </c>
      <c r="D38" s="1" t="s">
        <v>89</v>
      </c>
      <c r="E38" s="1" t="s">
        <v>90</v>
      </c>
      <c r="F38" s="1" t="s">
        <v>91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1.0</v>
      </c>
      <c r="C39" s="1">
        <v>2.0</v>
      </c>
      <c r="D39" s="1">
        <v>4.0</v>
      </c>
      <c r="E39" s="1">
        <v>5.0</v>
      </c>
      <c r="F39" s="1">
        <v>25.0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1.0</v>
      </c>
      <c r="C40" s="1">
        <v>2.0</v>
      </c>
      <c r="D40" s="1">
        <v>11.0</v>
      </c>
      <c r="E40" s="1">
        <v>5.0</v>
      </c>
      <c r="F40" s="1">
        <v>25.0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0.0</v>
      </c>
      <c r="C41" s="1">
        <v>0.0</v>
      </c>
      <c r="D41" s="1">
        <v>0.0</v>
      </c>
      <c r="E41" s="1">
        <v>0.0</v>
      </c>
      <c r="F41" s="1">
        <v>63.0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0.0</v>
      </c>
      <c r="C42" s="1">
        <v>3.0</v>
      </c>
      <c r="D42" s="1">
        <v>0.0</v>
      </c>
      <c r="E42" s="1">
        <v>3.0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96</v>
      </c>
      <c r="B43" s="1">
        <v>0.0</v>
      </c>
      <c r="C43" s="1">
        <v>0.0</v>
      </c>
      <c r="D43" s="1">
        <v>3.0</v>
      </c>
      <c r="E43" s="1">
        <v>3.0</v>
      </c>
      <c r="F43" s="1">
        <v>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97</v>
      </c>
      <c r="B44" s="1">
        <v>0.0</v>
      </c>
      <c r="C44" s="1">
        <v>0.0</v>
      </c>
      <c r="D44" s="1">
        <v>0.0</v>
      </c>
      <c r="E44" s="1">
        <v>12.0</v>
      </c>
      <c r="F44" s="1">
        <v>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2018.0</v>
      </c>
      <c r="C1" s="1">
        <v>2019.0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</v>
      </c>
      <c r="B2" s="1">
        <v>1.0</v>
      </c>
      <c r="C2" s="1">
        <v>3.0</v>
      </c>
      <c r="D2" s="1">
        <v>14.0</v>
      </c>
      <c r="E2" s="1">
        <v>11.0</v>
      </c>
      <c r="F2" s="1">
        <v>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</v>
      </c>
      <c r="B3" s="1">
        <v>76.0</v>
      </c>
      <c r="C3" s="1">
        <v>25.0</v>
      </c>
      <c r="D3" s="1">
        <v>2.0</v>
      </c>
      <c r="E3" s="1">
        <v>2.0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100</v>
      </c>
      <c r="B4" s="1">
        <v>0.0</v>
      </c>
      <c r="C4" s="1">
        <v>0.0</v>
      </c>
      <c r="D4" s="1">
        <v>0.0</v>
      </c>
      <c r="E4" s="1">
        <v>0.0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101</v>
      </c>
      <c r="B5" s="1">
        <v>2.0</v>
      </c>
      <c r="C5" s="1">
        <v>3.0</v>
      </c>
      <c r="D5" s="1">
        <v>17.0</v>
      </c>
      <c r="E5" s="1">
        <v>14.0</v>
      </c>
      <c r="F5" s="1">
        <v>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102</v>
      </c>
      <c r="B6" s="1">
        <v>-2.0</v>
      </c>
      <c r="C6" s="1">
        <v>-3.0</v>
      </c>
      <c r="D6" s="1">
        <v>-17.0</v>
      </c>
      <c r="E6" s="1">
        <v>-14.0</v>
      </c>
      <c r="F6" s="1">
        <v>-5.0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103</v>
      </c>
      <c r="B7" s="1">
        <v>-1.0</v>
      </c>
      <c r="C7" s="1">
        <v>-30.0</v>
      </c>
      <c r="D7" s="1">
        <v>-74.0</v>
      </c>
      <c r="E7" s="1">
        <v>-87.0</v>
      </c>
      <c r="F7" s="1">
        <v>-1.0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104</v>
      </c>
      <c r="B8" s="1">
        <v>-1.0</v>
      </c>
      <c r="C8" s="1">
        <v>-30.0</v>
      </c>
      <c r="D8" s="1">
        <v>-74.0</v>
      </c>
      <c r="E8" s="1">
        <v>-87.0</v>
      </c>
      <c r="F8" s="1">
        <v>-1.0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105</v>
      </c>
      <c r="B9" s="1">
        <v>-4.0</v>
      </c>
      <c r="C9" s="1">
        <v>0.0</v>
      </c>
      <c r="D9" s="1">
        <v>-40.0</v>
      </c>
      <c r="E9" s="1">
        <v>34.0</v>
      </c>
      <c r="F9" s="1">
        <v>-27.0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106</v>
      </c>
      <c r="B10" s="1">
        <v>-3.0</v>
      </c>
      <c r="C10" s="1">
        <v>-3.0</v>
      </c>
      <c r="D10" s="1">
        <v>-18.0</v>
      </c>
      <c r="E10" s="1">
        <v>-14.0</v>
      </c>
      <c r="F10" s="1">
        <v>-7.0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107</v>
      </c>
      <c r="B11" s="1">
        <v>0.0</v>
      </c>
      <c r="C11" s="1">
        <v>0.0</v>
      </c>
      <c r="D11" s="1">
        <v>0.0</v>
      </c>
      <c r="E11" s="1">
        <v>0.0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108</v>
      </c>
      <c r="B12" s="1">
        <v>0.0</v>
      </c>
      <c r="C12" s="1">
        <v>0.0</v>
      </c>
      <c r="D12" s="1">
        <v>0.0</v>
      </c>
      <c r="E12" s="1">
        <v>0.0</v>
      </c>
      <c r="F12" s="1">
        <v>-19.0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109</v>
      </c>
      <c r="B13" s="1">
        <v>0.0</v>
      </c>
      <c r="C13" s="1">
        <v>0.0</v>
      </c>
      <c r="D13" s="1">
        <v>0.0</v>
      </c>
      <c r="E13" s="1">
        <v>14.0</v>
      </c>
      <c r="F13" s="1">
        <v>-15.0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110</v>
      </c>
      <c r="B14" s="1">
        <v>-3.0</v>
      </c>
      <c r="C14" s="1">
        <v>-3.0</v>
      </c>
      <c r="D14" s="1">
        <v>-18.0</v>
      </c>
      <c r="E14" s="1">
        <v>-42.0</v>
      </c>
      <c r="F14" s="1">
        <v>-25.0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</v>
      </c>
      <c r="B15" s="1">
        <v>-3.0</v>
      </c>
      <c r="C15" s="1">
        <v>-3.0</v>
      </c>
      <c r="D15" s="1">
        <v>-18.0</v>
      </c>
      <c r="E15" s="1">
        <v>-42.0</v>
      </c>
      <c r="F15" s="1">
        <v>-25.0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112</v>
      </c>
      <c r="B16" s="1">
        <v>-3.0</v>
      </c>
      <c r="C16" s="1">
        <v>-3.0</v>
      </c>
      <c r="D16" s="1">
        <v>-18.0</v>
      </c>
      <c r="E16" s="1">
        <v>-42.0</v>
      </c>
      <c r="F16" s="1">
        <v>-25.0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113</v>
      </c>
      <c r="B17" s="1">
        <v>-3.0</v>
      </c>
      <c r="C17" s="1">
        <v>-3.0</v>
      </c>
      <c r="D17" s="1">
        <v>-18.0</v>
      </c>
      <c r="E17" s="1">
        <v>-42.0</v>
      </c>
      <c r="F17" s="1">
        <v>-25.0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114</v>
      </c>
      <c r="B18" s="1">
        <v>-3.0</v>
      </c>
      <c r="C18" s="1">
        <v>-3.0</v>
      </c>
      <c r="D18" s="1">
        <v>-18.0</v>
      </c>
      <c r="E18" s="1">
        <v>-42.0</v>
      </c>
      <c r="F18" s="1">
        <v>-25.0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115</v>
      </c>
      <c r="B19" s="1">
        <v>-3.0</v>
      </c>
      <c r="C19" s="1">
        <v>-3.0</v>
      </c>
      <c r="D19" s="1">
        <v>-18.0</v>
      </c>
      <c r="E19" s="1">
        <v>-42.0</v>
      </c>
      <c r="F19" s="1">
        <v>-25.0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117</v>
      </c>
      <c r="B21" s="1" t="s">
        <v>83</v>
      </c>
      <c r="C21" s="1" t="s">
        <v>118</v>
      </c>
      <c r="D21" s="1" t="s">
        <v>119</v>
      </c>
      <c r="E21" s="1" t="s">
        <v>120</v>
      </c>
      <c r="F21" s="1" t="s">
        <v>121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</v>
      </c>
      <c r="B22" s="1" t="s">
        <v>83</v>
      </c>
      <c r="C22" s="1" t="s">
        <v>118</v>
      </c>
      <c r="D22" s="1" t="s">
        <v>119</v>
      </c>
      <c r="E22" s="1" t="s">
        <v>120</v>
      </c>
      <c r="F22" s="1" t="s">
        <v>121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1">
        <v>38.0</v>
      </c>
      <c r="C23" s="1">
        <v>36.0</v>
      </c>
      <c r="D23" s="1">
        <v>36.0</v>
      </c>
      <c r="E23" s="1">
        <v>35.0</v>
      </c>
      <c r="F23" s="1">
        <v>44.0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1" t="s">
        <v>83</v>
      </c>
      <c r="C24" s="1" t="s">
        <v>118</v>
      </c>
      <c r="D24" s="1" t="s">
        <v>119</v>
      </c>
      <c r="E24" s="1" t="s">
        <v>120</v>
      </c>
      <c r="F24" s="1" t="s">
        <v>121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</v>
      </c>
      <c r="B25" s="1" t="s">
        <v>83</v>
      </c>
      <c r="C25" s="1" t="s">
        <v>118</v>
      </c>
      <c r="D25" s="1" t="s">
        <v>119</v>
      </c>
      <c r="E25" s="1" t="s">
        <v>120</v>
      </c>
      <c r="F25" s="1" t="s">
        <v>121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</v>
      </c>
      <c r="B26" s="1">
        <v>38.0</v>
      </c>
      <c r="C26" s="1">
        <v>36.0</v>
      </c>
      <c r="D26" s="1">
        <v>36.0</v>
      </c>
      <c r="E26" s="1">
        <v>35.0</v>
      </c>
      <c r="F26" s="1">
        <v>44.0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127</v>
      </c>
      <c r="B27" s="1" t="s">
        <v>128</v>
      </c>
      <c r="C27" s="1" t="s">
        <v>82</v>
      </c>
      <c r="D27" s="1" t="s">
        <v>129</v>
      </c>
      <c r="E27" s="1" t="s">
        <v>130</v>
      </c>
      <c r="F27" s="1" t="s">
        <v>83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131</v>
      </c>
      <c r="B28" s="1" t="s">
        <v>128</v>
      </c>
      <c r="C28" s="1" t="s">
        <v>82</v>
      </c>
      <c r="D28" s="1" t="s">
        <v>129</v>
      </c>
      <c r="E28" s="1" t="s">
        <v>130</v>
      </c>
      <c r="F28" s="1" t="s">
        <v>83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132</v>
      </c>
      <c r="B30" s="1">
        <v>-2.0</v>
      </c>
      <c r="C30" s="1">
        <v>-3.0</v>
      </c>
      <c r="D30" s="1">
        <v>-17.0</v>
      </c>
      <c r="E30" s="1">
        <v>-14.0</v>
      </c>
      <c r="F30" s="1">
        <v>-5.0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133</v>
      </c>
      <c r="B31" s="1">
        <v>-2.0</v>
      </c>
      <c r="C31" s="1">
        <v>-3.0</v>
      </c>
      <c r="D31" s="1">
        <v>-17.0</v>
      </c>
      <c r="E31" s="1">
        <v>-14.0</v>
      </c>
      <c r="F31" s="1">
        <v>-5.0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134</v>
      </c>
      <c r="B32" s="1">
        <v>-2.0</v>
      </c>
      <c r="C32" s="1">
        <v>-3.0</v>
      </c>
      <c r="D32" s="1">
        <v>-17.0</v>
      </c>
      <c r="E32" s="1">
        <v>-14.0</v>
      </c>
      <c r="F32" s="1">
        <v>-5.0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135</v>
      </c>
      <c r="B33" s="1">
        <v>0.0</v>
      </c>
      <c r="C33" s="1">
        <v>0.0</v>
      </c>
      <c r="D33" s="1">
        <v>0.0</v>
      </c>
      <c r="E33" s="1">
        <v>0.0</v>
      </c>
      <c r="F33" s="1">
        <v>-5.0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136</v>
      </c>
      <c r="B34" s="1">
        <v>-2.0</v>
      </c>
      <c r="C34" s="1">
        <v>-2.0</v>
      </c>
      <c r="D34" s="1">
        <v>-11.0</v>
      </c>
      <c r="E34" s="1">
        <v>-9.0</v>
      </c>
      <c r="F34" s="1">
        <v>-4.0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137</v>
      </c>
      <c r="B35" s="1">
        <v>1.0</v>
      </c>
      <c r="C35" s="1">
        <v>30.0</v>
      </c>
      <c r="D35" s="1">
        <v>74.0</v>
      </c>
      <c r="E35" s="1">
        <v>87.0</v>
      </c>
      <c r="F35" s="1">
        <v>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138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139</v>
      </c>
      <c r="B37" s="1">
        <v>4.0</v>
      </c>
      <c r="C37" s="1">
        <v>2.0</v>
      </c>
      <c r="D37" s="1">
        <v>0.0</v>
      </c>
      <c r="E37" s="1">
        <v>0.0</v>
      </c>
      <c r="F37" s="1">
        <v>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140</v>
      </c>
      <c r="B38" s="1">
        <v>4.0</v>
      </c>
      <c r="C38" s="1">
        <v>2.0</v>
      </c>
      <c r="D38" s="1">
        <v>35.0</v>
      </c>
      <c r="E38" s="1">
        <v>72.0</v>
      </c>
      <c r="F38" s="1">
        <v>72.0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141</v>
      </c>
      <c r="B39" s="1">
        <v>1.0</v>
      </c>
      <c r="C39" s="1">
        <v>3.0</v>
      </c>
      <c r="D39" s="1">
        <v>14.0</v>
      </c>
      <c r="E39" s="1">
        <v>10.0</v>
      </c>
      <c r="F39" s="1">
        <v>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142</v>
      </c>
      <c r="B40" s="1">
        <v>76.0</v>
      </c>
      <c r="C40" s="1">
        <v>25.0</v>
      </c>
      <c r="D40" s="1">
        <v>2.0</v>
      </c>
      <c r="E40" s="1">
        <v>2.0</v>
      </c>
      <c r="F40" s="1">
        <v>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143</v>
      </c>
      <c r="B41" s="1">
        <v>0.0</v>
      </c>
      <c r="C41" s="1">
        <v>0.0</v>
      </c>
      <c r="D41" s="1">
        <v>0.0</v>
      </c>
      <c r="E41" s="1">
        <v>0.0</v>
      </c>
      <c r="F41" s="1">
        <v>7.0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144</v>
      </c>
      <c r="B42" s="1">
        <v>0.0</v>
      </c>
      <c r="C42" s="1">
        <v>0.0</v>
      </c>
      <c r="D42" s="1">
        <v>0.0</v>
      </c>
      <c r="E42" s="1">
        <v>0.0</v>
      </c>
      <c r="F42" s="1">
        <v>5.0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145</v>
      </c>
      <c r="B43" s="1">
        <v>0.0</v>
      </c>
      <c r="C43" s="1">
        <v>0.0</v>
      </c>
      <c r="D43" s="1">
        <v>0.0</v>
      </c>
      <c r="E43" s="1">
        <v>0.0</v>
      </c>
      <c r="F43" s="1">
        <v>2.0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146</v>
      </c>
      <c r="B44" s="1">
        <v>0.0</v>
      </c>
      <c r="C44" s="1">
        <v>0.0</v>
      </c>
      <c r="D44" s="1">
        <v>12.0</v>
      </c>
      <c r="E44" s="1">
        <v>8.0</v>
      </c>
      <c r="F44" s="1">
        <v>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147</v>
      </c>
      <c r="B45" s="1">
        <v>1.0</v>
      </c>
      <c r="C45" s="1">
        <v>2.0</v>
      </c>
      <c r="D45" s="1">
        <v>0.0</v>
      </c>
      <c r="E45" s="1">
        <v>-14.0</v>
      </c>
      <c r="F45" s="1">
        <v>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148</v>
      </c>
      <c r="B46" s="1">
        <v>1.0</v>
      </c>
      <c r="C46" s="1">
        <v>2.0</v>
      </c>
      <c r="D46" s="1">
        <v>12.0</v>
      </c>
      <c r="E46" s="1">
        <v>-6.0</v>
      </c>
      <c r="F46" s="1">
        <v>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2018.0</v>
      </c>
      <c r="C1" s="1">
        <v>2019.0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150</v>
      </c>
      <c r="B3" s="1">
        <v>0.0</v>
      </c>
      <c r="C3" s="1" t="s">
        <v>151</v>
      </c>
      <c r="D3" s="1">
        <v>0.0</v>
      </c>
      <c r="E3" s="1" t="s">
        <v>152</v>
      </c>
      <c r="F3" s="1" t="s">
        <v>153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154</v>
      </c>
      <c r="B4" s="1">
        <v>0.0</v>
      </c>
      <c r="C4" s="1" t="s">
        <v>155</v>
      </c>
      <c r="D4" s="1">
        <v>0.0</v>
      </c>
      <c r="E4" s="1" t="s">
        <v>156</v>
      </c>
      <c r="F4" s="1" t="s">
        <v>157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158</v>
      </c>
      <c r="B5" s="1">
        <v>0.0</v>
      </c>
      <c r="C5" s="1" t="s">
        <v>159</v>
      </c>
      <c r="D5" s="1">
        <v>0.0</v>
      </c>
      <c r="E5" s="1" t="s">
        <v>160</v>
      </c>
      <c r="F5" s="1" t="s">
        <v>161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162</v>
      </c>
      <c r="B6" s="1">
        <v>0.0</v>
      </c>
      <c r="C6" s="1" t="s">
        <v>159</v>
      </c>
      <c r="D6" s="1">
        <v>0.0</v>
      </c>
      <c r="E6" s="1" t="s">
        <v>160</v>
      </c>
      <c r="F6" s="1" t="s">
        <v>161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164</v>
      </c>
      <c r="B8" s="1" t="s">
        <v>165</v>
      </c>
      <c r="C8" s="1" t="s">
        <v>166</v>
      </c>
      <c r="D8" s="1" t="s">
        <v>167</v>
      </c>
      <c r="E8" s="1" t="s">
        <v>168</v>
      </c>
      <c r="F8" s="1" t="s">
        <v>168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169</v>
      </c>
      <c r="B9" s="1" t="s">
        <v>170</v>
      </c>
      <c r="C9" s="1" t="s">
        <v>171</v>
      </c>
      <c r="D9" s="1" t="s">
        <v>167</v>
      </c>
      <c r="E9" s="1" t="s">
        <v>168</v>
      </c>
      <c r="F9" s="1" t="s">
        <v>172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173</v>
      </c>
      <c r="B10" s="1" t="s">
        <v>90</v>
      </c>
      <c r="C10" s="1" t="s">
        <v>174</v>
      </c>
      <c r="D10" s="1" t="s">
        <v>90</v>
      </c>
      <c r="E10" s="1" t="s">
        <v>175</v>
      </c>
      <c r="F10" s="1" t="s">
        <v>129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177</v>
      </c>
      <c r="B12" s="1" t="s">
        <v>178</v>
      </c>
      <c r="C12" s="1" t="s">
        <v>179</v>
      </c>
      <c r="D12" s="1" t="s">
        <v>180</v>
      </c>
      <c r="E12" s="1" t="s">
        <v>181</v>
      </c>
      <c r="F12" s="1" t="s">
        <v>182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183</v>
      </c>
      <c r="B13" s="1" t="s">
        <v>184</v>
      </c>
      <c r="C13" s="1" t="s">
        <v>185</v>
      </c>
      <c r="D13" s="1" t="s">
        <v>186</v>
      </c>
      <c r="E13" s="1" t="s">
        <v>187</v>
      </c>
      <c r="F13" s="1" t="s">
        <v>188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189</v>
      </c>
      <c r="B14" s="1" t="s">
        <v>190</v>
      </c>
      <c r="C14" s="1" t="s">
        <v>191</v>
      </c>
      <c r="D14" s="1" t="s">
        <v>192</v>
      </c>
      <c r="E14" s="1" t="s">
        <v>193</v>
      </c>
      <c r="F14" s="1" t="s">
        <v>194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195</v>
      </c>
      <c r="B15" s="1" t="s">
        <v>196</v>
      </c>
      <c r="C15" s="1" t="s">
        <v>197</v>
      </c>
      <c r="D15" s="1" t="s">
        <v>198</v>
      </c>
      <c r="E15" s="1" t="s">
        <v>199</v>
      </c>
      <c r="F15" s="1" t="s">
        <v>200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201</v>
      </c>
      <c r="B16" s="1" t="s">
        <v>202</v>
      </c>
      <c r="C16" s="1">
        <v>0.0</v>
      </c>
      <c r="D16" s="1" t="s">
        <v>203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204</v>
      </c>
      <c r="B17" s="1" t="s">
        <v>205</v>
      </c>
      <c r="C17" s="1" t="s">
        <v>206</v>
      </c>
      <c r="D17" s="1" t="s">
        <v>207</v>
      </c>
      <c r="E17" s="1" t="s">
        <v>208</v>
      </c>
      <c r="F17" s="1" t="s">
        <v>209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210</v>
      </c>
      <c r="B18" s="1" t="s">
        <v>211</v>
      </c>
      <c r="C18" s="1" t="s">
        <v>212</v>
      </c>
      <c r="D18" s="1" t="s">
        <v>213</v>
      </c>
      <c r="E18" s="1" t="s">
        <v>214</v>
      </c>
      <c r="F18" s="1" t="s">
        <v>215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216</v>
      </c>
      <c r="B19" s="1" t="s">
        <v>211</v>
      </c>
      <c r="C19" s="1" t="s">
        <v>212</v>
      </c>
      <c r="D19" s="1" t="s">
        <v>217</v>
      </c>
      <c r="E19" s="1" t="s">
        <v>214</v>
      </c>
      <c r="F19" s="1" t="s">
        <v>215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218</v>
      </c>
      <c r="B20" s="1" t="s">
        <v>219</v>
      </c>
      <c r="C20" s="1" t="s">
        <v>220</v>
      </c>
      <c r="D20" s="1" t="s">
        <v>221</v>
      </c>
      <c r="E20" s="1" t="s">
        <v>222</v>
      </c>
      <c r="F20" s="1" t="s">
        <v>223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224</v>
      </c>
      <c r="B21" s="1" t="s">
        <v>121</v>
      </c>
      <c r="C21" s="1" t="s">
        <v>220</v>
      </c>
      <c r="D21" s="1" t="s">
        <v>120</v>
      </c>
      <c r="E21" s="1" t="s">
        <v>222</v>
      </c>
      <c r="F21" s="1" t="s">
        <v>225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226</v>
      </c>
      <c r="B22" s="1" t="s">
        <v>219</v>
      </c>
      <c r="C22" s="1" t="s">
        <v>220</v>
      </c>
      <c r="D22" s="1" t="s">
        <v>221</v>
      </c>
      <c r="E22" s="1" t="s">
        <v>222</v>
      </c>
      <c r="F22" s="1" t="s">
        <v>225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227</v>
      </c>
      <c r="B23" s="1" t="s">
        <v>121</v>
      </c>
      <c r="C23" s="1" t="s">
        <v>220</v>
      </c>
      <c r="D23" s="1" t="s">
        <v>120</v>
      </c>
      <c r="E23" s="1" t="s">
        <v>222</v>
      </c>
      <c r="F23" s="1" t="s">
        <v>225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229</v>
      </c>
      <c r="B25" s="1">
        <v>0.0</v>
      </c>
      <c r="C25" s="1" t="s">
        <v>230</v>
      </c>
      <c r="D25" s="1">
        <v>0.0</v>
      </c>
      <c r="E25" s="1" t="s">
        <v>231</v>
      </c>
      <c r="F25" s="1" t="s">
        <v>232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233</v>
      </c>
      <c r="B26" s="1">
        <v>0.0</v>
      </c>
      <c r="C26" s="1" t="s">
        <v>230</v>
      </c>
      <c r="D26" s="1">
        <v>0.0</v>
      </c>
      <c r="E26" s="1" t="s">
        <v>234</v>
      </c>
      <c r="F26" s="1" t="s">
        <v>235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236</v>
      </c>
      <c r="B27" s="1">
        <v>0.0</v>
      </c>
      <c r="C27" s="1" t="s">
        <v>237</v>
      </c>
      <c r="D27" s="1">
        <v>0.0</v>
      </c>
      <c r="E27" s="1">
        <v>-17.0</v>
      </c>
      <c r="F27" s="1" t="s">
        <v>238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239</v>
      </c>
      <c r="B28" s="1">
        <v>0.0</v>
      </c>
      <c r="C28" s="1" t="s">
        <v>240</v>
      </c>
      <c r="D28" s="1">
        <v>0.0</v>
      </c>
      <c r="E28" s="1" t="s">
        <v>241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242</v>
      </c>
      <c r="B29" s="1">
        <v>0.0</v>
      </c>
      <c r="C29" s="1" t="s">
        <v>240</v>
      </c>
      <c r="D29" s="1">
        <v>0.0</v>
      </c>
      <c r="E29" s="1" t="s">
        <v>241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243</v>
      </c>
      <c r="B30" s="1">
        <v>0.0</v>
      </c>
      <c r="C30" s="1" t="s">
        <v>240</v>
      </c>
      <c r="D30" s="1">
        <v>0.0</v>
      </c>
      <c r="E30" s="1" t="s">
        <v>244</v>
      </c>
      <c r="F30" s="1" t="s">
        <v>245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246</v>
      </c>
      <c r="B31" s="1">
        <v>0.0</v>
      </c>
      <c r="C31" s="1" t="s">
        <v>247</v>
      </c>
      <c r="D31" s="1">
        <v>0.0</v>
      </c>
      <c r="E31" s="1" t="s">
        <v>248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249</v>
      </c>
      <c r="B32" s="1">
        <v>0.0</v>
      </c>
      <c r="C32" s="1">
        <v>0.0</v>
      </c>
      <c r="D32" s="1">
        <v>0.0</v>
      </c>
      <c r="E32" s="1" t="s">
        <v>250</v>
      </c>
      <c r="F32" s="1" t="s">
        <v>251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252</v>
      </c>
      <c r="B33" s="1">
        <v>0.0</v>
      </c>
      <c r="C33" s="1" t="s">
        <v>253</v>
      </c>
      <c r="D33" s="1">
        <v>0.0</v>
      </c>
      <c r="E33" s="1" t="s">
        <v>254</v>
      </c>
      <c r="F33" s="1" t="s">
        <v>255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256</v>
      </c>
      <c r="B34" s="1">
        <v>0.0</v>
      </c>
      <c r="C34" s="1" t="s">
        <v>257</v>
      </c>
      <c r="D34" s="1">
        <v>0.0</v>
      </c>
      <c r="E34" s="1" t="s">
        <v>258</v>
      </c>
      <c r="F34" s="1" t="s">
        <v>259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260</v>
      </c>
      <c r="B35" s="1">
        <v>0.0</v>
      </c>
      <c r="C35" s="1" t="s">
        <v>261</v>
      </c>
      <c r="D35" s="1">
        <v>0.0</v>
      </c>
      <c r="E35" s="1" t="s">
        <v>262</v>
      </c>
      <c r="F35" s="1" t="s">
        <v>263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264</v>
      </c>
      <c r="B36" s="1">
        <v>0.0</v>
      </c>
      <c r="C36" s="1" t="s">
        <v>265</v>
      </c>
      <c r="D36" s="1">
        <v>0.0</v>
      </c>
      <c r="E36" s="1" t="s">
        <v>266</v>
      </c>
      <c r="F36" s="1" t="s">
        <v>267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268</v>
      </c>
      <c r="B37" s="1">
        <v>0.0</v>
      </c>
      <c r="C37" s="1">
        <v>0.0</v>
      </c>
      <c r="D37" s="1">
        <v>0.0</v>
      </c>
      <c r="E37" s="1">
        <v>0.0</v>
      </c>
      <c r="F37" s="1" t="s">
        <v>269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270</v>
      </c>
      <c r="B38" s="1">
        <v>0.0</v>
      </c>
      <c r="C38" s="1">
        <v>0.0</v>
      </c>
      <c r="D38" s="1">
        <v>0.0</v>
      </c>
      <c r="E38" s="1">
        <v>0.0</v>
      </c>
      <c r="F38" s="1" t="s">
        <v>271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273</v>
      </c>
      <c r="B40" s="1">
        <v>0.0</v>
      </c>
      <c r="C40" s="1">
        <v>0.0</v>
      </c>
      <c r="D40" s="1" t="s">
        <v>274</v>
      </c>
      <c r="E40" s="1">
        <v>0.0</v>
      </c>
      <c r="F40" s="1" t="s">
        <v>275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276</v>
      </c>
      <c r="B41" s="1">
        <v>0.0</v>
      </c>
      <c r="C41" s="1">
        <v>0.0</v>
      </c>
      <c r="D41" s="1" t="s">
        <v>277</v>
      </c>
      <c r="E41" s="1">
        <v>0.0</v>
      </c>
      <c r="F41" s="1" t="s">
        <v>278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279</v>
      </c>
      <c r="B42" s="1">
        <v>0.0</v>
      </c>
      <c r="C42" s="1">
        <v>0.0</v>
      </c>
      <c r="D42" s="1" t="s">
        <v>280</v>
      </c>
      <c r="E42" s="1">
        <v>0.0</v>
      </c>
      <c r="F42" s="1" t="s">
        <v>281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282</v>
      </c>
      <c r="B43" s="1">
        <v>0.0</v>
      </c>
      <c r="C43" s="1">
        <v>0.0</v>
      </c>
      <c r="D43" s="1" t="s">
        <v>283</v>
      </c>
      <c r="E43" s="1">
        <v>0.0</v>
      </c>
      <c r="F43" s="1" t="s">
        <v>284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285</v>
      </c>
      <c r="B44" s="1">
        <v>0.0</v>
      </c>
      <c r="C44" s="1">
        <v>0.0</v>
      </c>
      <c r="D44" s="1" t="s">
        <v>283</v>
      </c>
      <c r="E44" s="1">
        <v>0.0</v>
      </c>
      <c r="F44" s="1" t="s">
        <v>284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286</v>
      </c>
      <c r="B45" s="1">
        <v>0.0</v>
      </c>
      <c r="C45" s="1">
        <v>0.0</v>
      </c>
      <c r="D45" s="1" t="s">
        <v>283</v>
      </c>
      <c r="E45" s="1">
        <v>0.0</v>
      </c>
      <c r="F45" s="1" t="s">
        <v>287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288</v>
      </c>
      <c r="B46" s="1">
        <v>0.0</v>
      </c>
      <c r="C46" s="1">
        <v>0.0</v>
      </c>
      <c r="D46" s="1" t="s">
        <v>289</v>
      </c>
      <c r="E46" s="1">
        <v>0.0</v>
      </c>
      <c r="F46" s="1" t="s">
        <v>290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291</v>
      </c>
      <c r="B47" s="1">
        <v>0.0</v>
      </c>
      <c r="C47" s="1">
        <v>0.0</v>
      </c>
      <c r="D47" s="1">
        <v>0.0</v>
      </c>
      <c r="E47" s="1">
        <v>0.0</v>
      </c>
      <c r="F47" s="1" t="s">
        <v>292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293</v>
      </c>
      <c r="B48" s="1">
        <v>0.0</v>
      </c>
      <c r="C48" s="1">
        <v>0.0</v>
      </c>
      <c r="D48" s="1" t="s">
        <v>294</v>
      </c>
      <c r="E48" s="1">
        <v>0.0</v>
      </c>
      <c r="F48" s="1" t="s">
        <v>295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296</v>
      </c>
      <c r="B49" s="1">
        <v>0.0</v>
      </c>
      <c r="C49" s="1">
        <v>0.0</v>
      </c>
      <c r="D49" s="1" t="s">
        <v>297</v>
      </c>
      <c r="E49" s="1">
        <v>0.0</v>
      </c>
      <c r="F49" s="1" t="s">
        <v>298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299</v>
      </c>
      <c r="B50" s="1">
        <v>0.0</v>
      </c>
      <c r="C50" s="1">
        <v>0.0</v>
      </c>
      <c r="D50" s="1" t="s">
        <v>300</v>
      </c>
      <c r="E50" s="1">
        <v>0.0</v>
      </c>
      <c r="F50" s="1" t="s">
        <v>301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302</v>
      </c>
      <c r="B51" s="1">
        <v>0.0</v>
      </c>
      <c r="C51" s="1">
        <v>0.0</v>
      </c>
      <c r="D51" s="1" t="s">
        <v>303</v>
      </c>
      <c r="E51" s="1">
        <v>0.0</v>
      </c>
      <c r="F51" s="1" t="s">
        <v>304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305</v>
      </c>
      <c r="B52" s="1">
        <v>0.0</v>
      </c>
      <c r="C52" s="1">
        <v>0.0</v>
      </c>
      <c r="D52" s="1">
        <v>0.0</v>
      </c>
      <c r="E52" s="1">
        <v>0.0</v>
      </c>
      <c r="F52" s="1" t="s">
        <v>306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307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308</v>
      </c>
      <c r="B54" s="1">
        <v>0.0</v>
      </c>
      <c r="C54" s="1">
        <v>0.0</v>
      </c>
      <c r="D54" s="1" t="s">
        <v>309</v>
      </c>
      <c r="E54" s="1" t="s">
        <v>310</v>
      </c>
      <c r="F54" s="1">
        <v>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311</v>
      </c>
      <c r="B55" s="1">
        <v>0.0</v>
      </c>
      <c r="C55" s="1">
        <v>0.0</v>
      </c>
      <c r="D55" s="1" t="s">
        <v>312</v>
      </c>
      <c r="E55" s="1" t="s">
        <v>313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314</v>
      </c>
      <c r="B56" s="1">
        <v>0.0</v>
      </c>
      <c r="C56" s="1">
        <v>0.0</v>
      </c>
      <c r="D56" s="1" t="s">
        <v>315</v>
      </c>
      <c r="E56" s="1" t="s">
        <v>316</v>
      </c>
      <c r="F56" s="1">
        <v>0.0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317</v>
      </c>
      <c r="B57" s="1">
        <v>0.0</v>
      </c>
      <c r="C57" s="1">
        <v>0.0</v>
      </c>
      <c r="D57" s="1" t="s">
        <v>318</v>
      </c>
      <c r="E57" s="1" t="s">
        <v>319</v>
      </c>
      <c r="F57" s="1">
        <v>0.0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320</v>
      </c>
      <c r="B58" s="1">
        <v>0.0</v>
      </c>
      <c r="C58" s="1">
        <v>0.0</v>
      </c>
      <c r="D58" s="1" t="s">
        <v>318</v>
      </c>
      <c r="E58" s="1" t="s">
        <v>319</v>
      </c>
      <c r="F58" s="1">
        <v>0.0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321</v>
      </c>
      <c r="B59" s="1">
        <v>0.0</v>
      </c>
      <c r="C59" s="1">
        <v>0.0</v>
      </c>
      <c r="D59" s="1" t="s">
        <v>318</v>
      </c>
      <c r="E59" s="1" t="s">
        <v>322</v>
      </c>
      <c r="F59" s="1">
        <v>0.0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323</v>
      </c>
      <c r="B60" s="1">
        <v>0.0</v>
      </c>
      <c r="C60" s="1">
        <v>0.0</v>
      </c>
      <c r="D60" s="1" t="s">
        <v>324</v>
      </c>
      <c r="E60" s="1" t="s">
        <v>325</v>
      </c>
      <c r="F60" s="1">
        <v>0.0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326</v>
      </c>
      <c r="B61" s="1">
        <v>0.0</v>
      </c>
      <c r="C61" s="1">
        <v>0.0</v>
      </c>
      <c r="D61" s="1" t="s">
        <v>327</v>
      </c>
      <c r="E61" s="1" t="s">
        <v>328</v>
      </c>
      <c r="F61" s="1">
        <v>0.0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329</v>
      </c>
      <c r="B62" s="1">
        <v>0.0</v>
      </c>
      <c r="C62" s="1">
        <v>0.0</v>
      </c>
      <c r="D62" s="1" t="s">
        <v>330</v>
      </c>
      <c r="E62" s="1" t="s">
        <v>331</v>
      </c>
      <c r="F62" s="1">
        <v>0.0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332</v>
      </c>
      <c r="B63" s="1">
        <v>0.0</v>
      </c>
      <c r="C63" s="1">
        <v>0.0</v>
      </c>
      <c r="D63" s="1" t="s">
        <v>333</v>
      </c>
      <c r="E63" s="1" t="s">
        <v>334</v>
      </c>
      <c r="F63" s="1">
        <v>0.0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335</v>
      </c>
      <c r="B64" s="1">
        <v>0.0</v>
      </c>
      <c r="C64" s="1">
        <v>0.0</v>
      </c>
      <c r="D64" s="1" t="s">
        <v>336</v>
      </c>
      <c r="E64" s="1" t="s">
        <v>337</v>
      </c>
      <c r="F64" s="1">
        <v>0.0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338</v>
      </c>
      <c r="B65" s="1">
        <v>0.0</v>
      </c>
      <c r="C65" s="1">
        <v>0.0</v>
      </c>
      <c r="D65" s="1">
        <v>0.0</v>
      </c>
      <c r="E65" s="1" t="s">
        <v>339</v>
      </c>
      <c r="F65" s="1">
        <v>0.0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340</v>
      </c>
      <c r="B66" s="1">
        <v>0.0</v>
      </c>
      <c r="C66" s="1">
        <v>0.0</v>
      </c>
      <c r="D66" s="1">
        <v>0.0</v>
      </c>
      <c r="E66" s="1" t="s">
        <v>341</v>
      </c>
      <c r="F66" s="1">
        <v>0.0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342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343</v>
      </c>
      <c r="B68" s="1">
        <v>0.0</v>
      </c>
      <c r="C68" s="1">
        <v>0.0</v>
      </c>
      <c r="D68" s="1">
        <v>0.0</v>
      </c>
      <c r="E68" s="1">
        <v>0.0</v>
      </c>
      <c r="F68" s="1" t="s">
        <v>344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345</v>
      </c>
      <c r="B69" s="1">
        <v>0.0</v>
      </c>
      <c r="C69" s="1">
        <v>0.0</v>
      </c>
      <c r="D69" s="1">
        <v>0.0</v>
      </c>
      <c r="E69" s="1">
        <v>0.0</v>
      </c>
      <c r="F69" s="1" t="s">
        <v>346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347</v>
      </c>
      <c r="B70" s="1">
        <v>0.0</v>
      </c>
      <c r="C70" s="1">
        <v>0.0</v>
      </c>
      <c r="D70" s="1">
        <v>0.0</v>
      </c>
      <c r="E70" s="1">
        <v>0.0</v>
      </c>
      <c r="F70" s="1" t="s">
        <v>348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349</v>
      </c>
      <c r="B71" s="1">
        <v>0.0</v>
      </c>
      <c r="C71" s="1">
        <v>0.0</v>
      </c>
      <c r="D71" s="1">
        <v>0.0</v>
      </c>
      <c r="E71" s="1">
        <v>0.0</v>
      </c>
      <c r="F71" s="1" t="s">
        <v>350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351</v>
      </c>
      <c r="B72" s="1">
        <v>0.0</v>
      </c>
      <c r="C72" s="1">
        <v>0.0</v>
      </c>
      <c r="D72" s="1">
        <v>0.0</v>
      </c>
      <c r="E72" s="1">
        <v>0.0</v>
      </c>
      <c r="F72" s="1" t="s">
        <v>350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352</v>
      </c>
      <c r="B73" s="1">
        <v>0.0</v>
      </c>
      <c r="C73" s="1">
        <v>0.0</v>
      </c>
      <c r="D73" s="1">
        <v>0.0</v>
      </c>
      <c r="E73" s="1">
        <v>0.0</v>
      </c>
      <c r="F73" s="1" t="s">
        <v>353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354</v>
      </c>
      <c r="B74" s="1">
        <v>0.0</v>
      </c>
      <c r="C74" s="1">
        <v>0.0</v>
      </c>
      <c r="D74" s="1">
        <v>0.0</v>
      </c>
      <c r="E74" s="1">
        <v>0.0</v>
      </c>
      <c r="F74" s="1" t="s">
        <v>355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356</v>
      </c>
      <c r="B75" s="1">
        <v>0.0</v>
      </c>
      <c r="C75" s="1">
        <v>0.0</v>
      </c>
      <c r="D75" s="1">
        <v>0.0</v>
      </c>
      <c r="E75" s="1">
        <v>0.0</v>
      </c>
      <c r="F75" s="1" t="s">
        <v>357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358</v>
      </c>
      <c r="B76" s="1">
        <v>0.0</v>
      </c>
      <c r="C76" s="1">
        <v>0.0</v>
      </c>
      <c r="D76" s="1">
        <v>0.0</v>
      </c>
      <c r="E76" s="1">
        <v>0.0</v>
      </c>
      <c r="F76" s="1" t="s">
        <v>359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360</v>
      </c>
      <c r="B77" s="1">
        <v>0.0</v>
      </c>
      <c r="C77" s="1">
        <v>0.0</v>
      </c>
      <c r="D77" s="1">
        <v>0.0</v>
      </c>
      <c r="E77" s="1">
        <v>0.0</v>
      </c>
      <c r="F77" s="1" t="s">
        <v>361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362</v>
      </c>
      <c r="B78" s="1">
        <v>0.0</v>
      </c>
      <c r="C78" s="1">
        <v>0.0</v>
      </c>
      <c r="D78" s="1">
        <v>0.0</v>
      </c>
      <c r="E78" s="1">
        <v>0.0</v>
      </c>
      <c r="F78" s="1" t="s">
        <v>363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364</v>
      </c>
      <c r="B2" s="1" t="s">
        <v>365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366</v>
      </c>
      <c r="B3" s="1" t="s">
        <v>367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368</v>
      </c>
      <c r="B4" s="1" t="s">
        <v>369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370</v>
      </c>
      <c r="B5" s="1" t="s">
        <v>371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372</v>
      </c>
      <c r="B6" s="1" t="s">
        <v>373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374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375</v>
      </c>
      <c r="B8" s="1" t="s">
        <v>376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377</v>
      </c>
      <c r="B9" s="4" t="s">
        <v>378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379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380</v>
      </c>
      <c r="B11" s="1" t="s">
        <v>381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382</v>
      </c>
      <c r="B12" s="1" t="s">
        <v>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383</v>
      </c>
      <c r="B13" s="1" t="s">
        <v>384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385</v>
      </c>
      <c r="B14" s="1" t="s">
        <v>386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387</v>
      </c>
      <c r="B15" s="1" t="s">
        <v>384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388</v>
      </c>
      <c r="B16" s="1" t="s">
        <v>389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390</v>
      </c>
      <c r="B17" s="1" t="s">
        <v>391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392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393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394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395</v>
      </c>
      <c r="B21" s="1">
        <v>0.0416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396</v>
      </c>
      <c r="B22" s="1">
        <v>0.0413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397</v>
      </c>
      <c r="B23" s="1">
        <v>0.0391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398</v>
      </c>
      <c r="B24" s="1">
        <v>0.0413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399</v>
      </c>
      <c r="B25" s="1">
        <v>0.0416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400</v>
      </c>
      <c r="B26" s="1">
        <v>0.0413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401</v>
      </c>
      <c r="B27" s="1">
        <v>0.0391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402</v>
      </c>
      <c r="B28" s="1">
        <v>0.0413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403</v>
      </c>
      <c r="B29" s="1">
        <v>1.8467121E7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404</v>
      </c>
      <c r="B30" s="1">
        <v>1.8467121E7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405</v>
      </c>
      <c r="B31" s="1">
        <v>4.693543E7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406</v>
      </c>
      <c r="B32" s="1">
        <v>8.211063E7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407</v>
      </c>
      <c r="B33" s="1">
        <v>8.211063E7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408</v>
      </c>
      <c r="B34" s="1">
        <v>0.0386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409</v>
      </c>
      <c r="B35" s="1">
        <v>0.046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410</v>
      </c>
      <c r="B36" s="1">
        <v>100.0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411</v>
      </c>
      <c r="B37" s="1">
        <v>400.0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412</v>
      </c>
      <c r="B38" s="1">
        <v>1.0963504E7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413</v>
      </c>
      <c r="B39" s="1">
        <v>0.039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414</v>
      </c>
      <c r="B40" s="1">
        <v>11.5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415</v>
      </c>
      <c r="B41" s="1">
        <v>8.763792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416</v>
      </c>
      <c r="B42" s="1">
        <v>0.07864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417</v>
      </c>
      <c r="B43" s="1">
        <v>1.01188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418</v>
      </c>
      <c r="B44" s="1" t="s">
        <v>419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420</v>
      </c>
      <c r="B45" s="1">
        <v>6961651.0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421</v>
      </c>
      <c r="B46" s="1">
        <v>2.1839885E7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422</v>
      </c>
      <c r="B47" s="1">
        <v>2.72724E8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423</v>
      </c>
      <c r="B48" s="1">
        <v>709125.0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424</v>
      </c>
      <c r="B49" s="1">
        <v>540202.0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425</v>
      </c>
      <c r="B50" s="1">
        <v>1.7276544E9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426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427</v>
      </c>
      <c r="B52" s="1">
        <v>0.0082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428</v>
      </c>
      <c r="B53" s="1">
        <v>0.109160006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429</v>
      </c>
      <c r="B54" s="1">
        <v>0.00213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430</v>
      </c>
      <c r="B55" s="1">
        <v>0.1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431</v>
      </c>
      <c r="B56" s="1">
        <v>0.0086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432</v>
      </c>
      <c r="B57" s="1">
        <v>2.23779008E8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433</v>
      </c>
      <c r="B58" s="1">
        <v>-0.883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434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435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436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437</v>
      </c>
      <c r="B62" s="1">
        <v>-3.6955264E7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438</v>
      </c>
      <c r="B63" s="1">
        <v>-1.24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439</v>
      </c>
      <c r="B64" s="1" t="s">
        <v>440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441</v>
      </c>
      <c r="B65" s="1">
        <v>1.710288E9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442</v>
      </c>
      <c r="B66" s="1">
        <v>5.565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443</v>
      </c>
      <c r="B67" s="1">
        <v>-0.406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444</v>
      </c>
      <c r="B68" s="1">
        <v>-0.9944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445</v>
      </c>
      <c r="B69" s="1">
        <v>0.2822646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446</v>
      </c>
      <c r="B70" s="1" t="s">
        <v>447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448</v>
      </c>
      <c r="B71" s="1" t="s">
        <v>449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450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451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452</v>
      </c>
      <c r="B74" s="1" t="s">
        <v>453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454</v>
      </c>
      <c r="B75" s="1" t="s">
        <v>453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455</v>
      </c>
      <c r="B76" s="1">
        <v>1.3440006E9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456</v>
      </c>
      <c r="B77" s="1" t="s">
        <v>457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458</v>
      </c>
      <c r="B78" s="1" t="s">
        <v>459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460</v>
      </c>
      <c r="B79" s="1" t="s">
        <v>461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462</v>
      </c>
      <c r="B80" s="1" t="s">
        <v>463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464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465</v>
      </c>
      <c r="B82" s="1">
        <v>0.0402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466</v>
      </c>
      <c r="B83" s="1" t="s">
        <v>467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468</v>
      </c>
      <c r="B84" s="1">
        <v>5779000.0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469</v>
      </c>
      <c r="B85" s="1">
        <v>0.163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470</v>
      </c>
      <c r="B86" s="1">
        <v>-1.7148116E7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471</v>
      </c>
      <c r="B87" s="1">
        <v>3163000.0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472</v>
      </c>
      <c r="B88" s="1">
        <v>0.294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473</v>
      </c>
      <c r="B89" s="1">
        <v>0.659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474</v>
      </c>
      <c r="B90" s="1">
        <v>1251000.0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475</v>
      </c>
      <c r="B91" s="1">
        <v>29.91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476</v>
      </c>
      <c r="B92" s="1">
        <v>0.026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477</v>
      </c>
      <c r="B93" s="1">
        <v>-0.63441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478</v>
      </c>
      <c r="B94" s="1">
        <v>-6512848.0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479</v>
      </c>
      <c r="B95" s="1">
        <v>-1.079732E7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480</v>
      </c>
      <c r="B96" s="1">
        <v>0.64189005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481</v>
      </c>
      <c r="B97" s="1">
        <v>-13.50824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482</v>
      </c>
      <c r="B98" s="1" t="s">
        <v>419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483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45</v>
      </c>
      <c r="B3" s="1">
        <v>0.0</v>
      </c>
      <c r="C3" s="1">
        <v>65.0</v>
      </c>
      <c r="D3" s="1">
        <v>0.0</v>
      </c>
      <c r="E3" s="1">
        <v>-13.0</v>
      </c>
      <c r="F3" s="1">
        <v>-5.0</v>
      </c>
      <c r="G3" s="1">
        <f>IF(F3*FORECAST(G2,B3:F3,B2:F2)&gt;0,FORECAST(G2,B3:F3,B2:F2),F3)*$X$1</f>
        <v>-17</v>
      </c>
      <c r="H3" s="1">
        <f>IF(G3*FORECAST(H2,B3:G3,B2:G2)&gt;0,FORECAST(H2,B3:G3,B2:G2),G3)*$X$1</f>
        <v>-25.8</v>
      </c>
      <c r="I3" s="1">
        <f>IF(H3*FORECAST(I2,B3:H3,B2:H2)&gt;0,FORECAST(I2,B3:H3,B2:H2),H3)*$X$1</f>
        <v>-34.6</v>
      </c>
      <c r="J3" s="1">
        <f>IF(I3*FORECAST(J2,B3:I3,B2:I2)&gt;0,FORECAST(J2,B3:I3,B2:I2),I3)*$X$1</f>
        <v>-43.4</v>
      </c>
      <c r="K3" s="1">
        <f>IF(J3*FORECAST(K2,B3:J3,B2:J2)&gt;0,FORECAST(K2,B3:J3,B2:J2),J3)*$X$1</f>
        <v>-52.2</v>
      </c>
      <c r="L3" s="1">
        <f>IF(K3*FORECAST(L2,B3:K3,B2:K2)&gt;0,FORECAST(L2,B3:K3,B2:K2),K3)*$X$1</f>
        <v>-61</v>
      </c>
      <c r="M3" s="1">
        <f>IF(L3*FORECAST(M2,B3:L3,B2:L2)&gt;0,FORECAST(M2,B3:L3,B2:L2),L3)*$X$1</f>
        <v>-69.8</v>
      </c>
      <c r="N3" s="5">
        <f>IF(M3*FORECAST(N2,B3:M3,B2:M2)&gt;0,FORECAST(N2,B3:M3,B2:M2),M3)*$X$1</f>
        <v>-78.6</v>
      </c>
      <c r="O3" s="5">
        <f>IF(N3*FORECAST(O2,B3:N3,B2:N2)&gt;0,FORECAST(O2,B3:N3,B2:N2),N3)*$X$1</f>
        <v>-87.4</v>
      </c>
      <c r="P3" s="5">
        <f>IF(O3*FORECAST(P2,B3:O3,B2:O2)&gt;0,FORECAST(P2,B3:O3,B2:O2),O3)*$X$1</f>
        <v>-96.2</v>
      </c>
      <c r="Q3" s="5">
        <f>IF(P3*FORECAST(Q2,B3:P3,B2:P2)&gt;0,FORECAST(Q2,B3:P3,B2:P2),P3)*$X$1</f>
        <v>-105</v>
      </c>
      <c r="R3" s="5">
        <f>IF(Q3*FORECAST(R2,B3:Q3,B2:Q2)&gt;0,FORECAST(R2,B3:Q3,B2:Q2),Q3)*$X$1</f>
        <v>-113.8</v>
      </c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1.0</v>
      </c>
      <c r="C4" s="1">
        <v>2.0</v>
      </c>
      <c r="D4" s="1">
        <v>11.0</v>
      </c>
      <c r="E4" s="1">
        <v>5.0</v>
      </c>
      <c r="F4" s="1">
        <v>25.0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484</v>
      </c>
      <c r="B5" s="1">
        <v>38.0</v>
      </c>
      <c r="C5" s="1">
        <v>36.0</v>
      </c>
      <c r="D5" s="1">
        <v>36.0</v>
      </c>
      <c r="E5" s="1">
        <v>35.0</v>
      </c>
      <c r="F5" s="1">
        <v>44.0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485</v>
      </c>
      <c r="L7" s="1">
        <f>IF(R3*FORECAST(R2,B3:R3,B2:R2)&gt;0,FORECAST(R2,B3:R3,B2:R2),Q3)*$X$1 * (1+0.02)/(0.0827-0.02)</f>
        <v>-1851.291866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486</v>
      </c>
      <c r="L8" s="6">
        <f t="array" ref="L8">NPV(0.0827,H3:R3)</f>
        <v>-443.1887564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487</v>
      </c>
      <c r="L9" s="6">
        <f t="array" ref="L9">NPV(0.0827,H16:R16)</f>
        <v>-772.4766993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488</v>
      </c>
      <c r="L10" s="6">
        <f>L8 + L9</f>
        <v>-1215.665456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489</v>
      </c>
      <c r="L12" s="6">
        <f>L10 - L11</f>
        <v>-1240.665456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490</v>
      </c>
      <c r="L13" s="1">
        <v>44.0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-28.19694218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(1+0.02)/(0.0827-0.02)</f>
        <v>-1851.291866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-3.0</v>
      </c>
      <c r="C3" s="1">
        <v>-3.0</v>
      </c>
      <c r="D3" s="1">
        <v>-18.0</v>
      </c>
      <c r="E3" s="1">
        <v>-42.0</v>
      </c>
      <c r="F3" s="1">
        <v>-25.0</v>
      </c>
      <c r="G3" s="1">
        <f>IF(F3*FORECAST(G2,B3:F3,B2:F2)&gt;0,FORECAST(G2,B3:F3,B2:F2),F3)*$X$1</f>
        <v>-43.1</v>
      </c>
      <c r="H3" s="1">
        <f>IF(G3*FORECAST(H2,B3:G3,B2:G2)&gt;0,FORECAST(H2,B3:G3,B2:G2),G3)*$X$1</f>
        <v>-51.4</v>
      </c>
      <c r="I3" s="1">
        <f>IF(H3*FORECAST(I2,B3:H3,B2:H2)&gt;0,FORECAST(I2,B3:H3,B2:H2),H3)*$X$1</f>
        <v>-59.7</v>
      </c>
      <c r="J3" s="1">
        <f>IF(I3*FORECAST(J2,B3:I3,B2:I2)&gt;0,FORECAST(J2,B3:I3,B2:I2),I3)*$X$1</f>
        <v>-68</v>
      </c>
      <c r="K3" s="1">
        <f>IF(J3*FORECAST(K2,B3:J3,B2:J2)&gt;0,FORECAST(K2,B3:J3,B2:J2),J3)*$X$1</f>
        <v>-76.3</v>
      </c>
      <c r="L3" s="1">
        <f>IF(K3*FORECAST(L2,B3:K3,B2:K2)&gt;0,FORECAST(L2,B3:K3,B2:K2),K3)*$X$1</f>
        <v>-84.6</v>
      </c>
      <c r="M3" s="1">
        <f>IF(L3*FORECAST(M2,B3:L3,B2:L2)&gt;0,FORECAST(M2,B3:L3,B2:L2),L3)*$X$1</f>
        <v>-92.9</v>
      </c>
      <c r="N3" s="5">
        <f>IF(M3*FORECAST(N2,B3:M3,B2:M2)&gt;0,FORECAST(N2,B3:M3,B2:M2),M3)*$X$1</f>
        <v>-101.2</v>
      </c>
      <c r="O3" s="5">
        <f>IF(N3*FORECAST(O2,B3:N3,B2:N2)&gt;0,FORECAST(O2,B3:N3,B2:N2),N3)*$X$1</f>
        <v>-109.5</v>
      </c>
      <c r="P3" s="5">
        <f>IF(O3*FORECAST(P2,B3:O3,B2:O2)&gt;0,FORECAST(P2,B3:O3,B2:O2),O3)*$X$1</f>
        <v>-117.8</v>
      </c>
      <c r="Q3" s="5">
        <f>IF(P3*FORECAST(Q2,B3:P3,B2:P2)&gt;0,FORECAST(Q2,B3:P3,B2:P2),P3)*$X$1</f>
        <v>-126.1</v>
      </c>
      <c r="R3" s="5">
        <f>IF(Q3*FORECAST(R2,B3:Q3,B2:Q2)&gt;0,FORECAST(R2,B3:Q3,B2:Q2),Q3)*$X$1</f>
        <v>-134.4</v>
      </c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1.0</v>
      </c>
      <c r="C4" s="1">
        <v>2.0</v>
      </c>
      <c r="D4" s="1">
        <v>11.0</v>
      </c>
      <c r="E4" s="1">
        <v>5.0</v>
      </c>
      <c r="F4" s="1">
        <v>25.0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484</v>
      </c>
      <c r="B5" s="1">
        <v>38.0</v>
      </c>
      <c r="C5" s="1">
        <v>36.0</v>
      </c>
      <c r="D5" s="1">
        <v>36.0</v>
      </c>
      <c r="E5" s="1">
        <v>35.0</v>
      </c>
      <c r="F5" s="1">
        <v>44.0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485</v>
      </c>
      <c r="L7" s="1">
        <f>IF(R3*FORECAST(R2,B3:R3,B2:R2)&gt;0,FORECAST(R2,B3:R3,B2:R2),Q3)*$X$1 * (1+0.02)/(0.0827-0.02)</f>
        <v>-2186.411483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486</v>
      </c>
      <c r="L8" s="6">
        <f t="array" ref="L8">NPV(0.0827,H3:R3)</f>
        <v>-608.7245125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487</v>
      </c>
      <c r="L9" s="6">
        <f t="array" ref="L9">NPV(0.0827,H16:R16)</f>
        <v>-912.3099156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488</v>
      </c>
      <c r="L10" s="6">
        <f>L8 + L9</f>
        <v>-1521.034428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489</v>
      </c>
      <c r="L12" s="6">
        <f>L10 - L11</f>
        <v>-1546.034428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490</v>
      </c>
      <c r="L13" s="1">
        <v>44.0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-35.13714609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(1+0.02)/(0.0827-0.02)</f>
        <v>-2186.411483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