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<sst xmlns="http://schemas.openxmlformats.org/spreadsheetml/2006/main" count="1064" uniqueCount="873">
  <si>
    <t>ticker</t>
  </si>
  <si>
    <t>XRTX</t>
  </si>
  <si>
    <t>nombre</t>
  </si>
  <si>
    <t>XORTX THERAPEUTICS INC</t>
  </si>
  <si>
    <t>empresa</t>
  </si>
  <si>
    <t>Biotechnology &amp; Medical Research</t>
  </si>
  <si>
    <t>Open</t>
  </si>
  <si>
    <t>Target Price</t>
  </si>
  <si>
    <t>Upside</t>
  </si>
  <si>
    <t>-13807.95%</t>
  </si>
  <si>
    <t>Country</t>
  </si>
  <si>
    <t>Canada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</si>
  <si>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</si>
  <si>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</si>
  <si>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</si>
  <si>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</si>
  <si>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</si>
  <si>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</si>
  <si>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</si>
  <si>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</si>
  <si>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</si>
  <si>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</si>
  <si>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Asset Writedown &amp; Restructuring Costs</t>
  </si>
  <si>
    <t>Stock-Based Compensation (CF)</t>
  </si>
  <si>
    <t>Other Operating Activities, Total</t>
  </si>
  <si>
    <t>Change In Accounts Receivable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</si>
  <si>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</si>
  <si>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</si>
  <si>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</si>
  <si>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</si>
  <si>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</si>
  <si>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Cash Acquisitions</t>
  </si>
  <si>
    <t>Sale (Purchase) of Intangible assets</t>
  </si>
  <si>
    <t>Cash from Investing</t>
  </si>
  <si>
    <t>Short Term Debt Issued, Total</t>
  </si>
  <si>
    <t>Total Debt Issued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</si>
  <si>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</si>
  <si>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</si>
  <si>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</si>
  <si>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</si>
  <si>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</si>
  <si>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</si>
  <si>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</si>
  <si>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</si>
  <si>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</si>
  <si>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</si>
  <si>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</si>
  <si>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</si>
  <si>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</si>
  <si>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</si>
  <si>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</si>
  <si>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</si>
  <si>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</si>
  <si>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</si>
  <si>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</si>
  <si>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</si>
  <si>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</si>
  <si>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</si>
  <si>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</si>
  <si>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</si>
  <si>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</si>
  <si>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</si>
  <si>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</si>
  <si>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</si>
  <si>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</si>
  <si>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</si>
  <si>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</si>
  <si>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</si>
  <si>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</si>
  <si>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</si>
  <si>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</si>
  <si>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</si>
  <si>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</si>
  <si>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</si>
  <si>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</si>
  <si>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Common Stock, Total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</si>
  <si>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</si>
  <si>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</si>
  <si>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</si>
  <si>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</si>
  <si>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</si>
  <si>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</si>
  <si>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</si>
  <si>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</si>
  <si>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-0.01</t>
  </si>
  <si>
    <t>-0.03</t>
  </si>
  <si>
    <t>0.54</t>
  </si>
  <si>
    <t>-0.36</t>
  </si>
  <si>
    <t>1.64</t>
  </si>
  <si>
    <t>11.6</t>
  </si>
  <si>
    <t>5.67</t>
  </si>
  <si>
    <t>2.32</t>
  </si>
  <si>
    <t>Tangible Book Value</t>
  </si>
  <si>
    <t>Tangible Book Value Per Share</t>
  </si>
  <si>
    <t>-0.02</t>
  </si>
  <si>
    <t>-0.04</t>
  </si>
  <si>
    <t>0.06</t>
  </si>
  <si>
    <t>-0.81</t>
  </si>
  <si>
    <t>1.33</t>
  </si>
  <si>
    <t>11.42</t>
  </si>
  <si>
    <t>5.51</t>
  </si>
  <si>
    <t>2.23</t>
  </si>
  <si>
    <t>Total Debt</t>
  </si>
  <si>
    <t>0</t>
  </si>
  <si>
    <t>Net Debt</t>
  </si>
  <si>
    <t>Account Code - Inventory Valuation</t>
  </si>
  <si>
    <t>Machinery, Total</t>
  </si>
  <si>
    <t>Full Time Employees</t>
  </si>
  <si>
    <t>Part Time Employees</t>
  </si>
  <si>
    <t>Selling General &amp; Admin Expenses, Total</t>
  </si>
  <si>
    <t>Stock-Based Compensation (IS)</t>
  </si>
  <si>
    <t>R&amp;D Expenses</t>
  </si>
  <si>
    <t>Depreciation &amp; Amortization - (IS)</t>
  </si>
  <si>
    <t>Amortization of Goodwill and Intangible Assets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</si>
  <si>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</si>
  <si>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</si>
  <si>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</si>
  <si>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</si>
  <si>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</si>
  <si>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</si>
  <si>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</si>
  <si>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</si>
  <si>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Asset Writedown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</si>
  <si>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</si>
  <si>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</si>
  <si>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</si>
  <si>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</si>
  <si>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</si>
  <si>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</si>
  <si>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</si>
  <si>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</si>
  <si>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</si>
  <si>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-1.38</t>
  </si>
  <si>
    <t>-2.05</t>
  </si>
  <si>
    <t>-2.24</t>
  </si>
  <si>
    <t>-6.45</t>
  </si>
  <si>
    <t>-1.06</t>
  </si>
  <si>
    <t>-1.73</t>
  </si>
  <si>
    <t>-1.51</t>
  </si>
  <si>
    <t>-6.41</t>
  </si>
  <si>
    <t>-1.09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</si>
  <si>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</si>
  <si>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</si>
  <si>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</si>
  <si>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</si>
  <si>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</si>
  <si>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</si>
  <si>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-0.86</t>
  </si>
  <si>
    <t>-1.28</t>
  </si>
  <si>
    <t>-1.4</t>
  </si>
  <si>
    <t>-1.21</t>
  </si>
  <si>
    <t>-0.66</t>
  </si>
  <si>
    <t>-1.11</t>
  </si>
  <si>
    <t>-0.94</t>
  </si>
  <si>
    <t>-4.01</t>
  </si>
  <si>
    <t>-0.68</t>
  </si>
  <si>
    <t>Normalized Diluted EPS</t>
  </si>
  <si>
    <t>EBITDA</t>
  </si>
  <si>
    <t>EBITA</t>
  </si>
  <si>
    <t>EBIT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</si>
  <si>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</si>
  <si>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</si>
  <si>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</si>
  <si>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</si>
  <si>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</si>
  <si>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</si>
  <si>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</si>
  <si>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</si>
  <si>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</si>
  <si>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</si>
  <si>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-88.04</t>
  </si>
  <si>
    <t>-71.77</t>
  </si>
  <si>
    <t>-77.5</t>
  </si>
  <si>
    <t>-25.96</t>
  </si>
  <si>
    <t>-40.8</t>
  </si>
  <si>
    <t>-14.87</t>
  </si>
  <si>
    <t>-38.76</t>
  </si>
  <si>
    <t>-34.72</t>
  </si>
  <si>
    <t>Return on Total Capital</t>
  </si>
  <si>
    <t>161.6</t>
  </si>
  <si>
    <t>96.48</t>
  </si>
  <si>
    <t>-299.61</t>
  </si>
  <si>
    <t>-125.84</t>
  </si>
  <si>
    <t>-20.1</t>
  </si>
  <si>
    <t>-57.15</t>
  </si>
  <si>
    <t>-52.83</t>
  </si>
  <si>
    <t>Return On Equity %</t>
  </si>
  <si>
    <t>189.35</t>
  </si>
  <si>
    <t>97.6</t>
  </si>
  <si>
    <t>-245.97</t>
  </si>
  <si>
    <t>-18.36</t>
  </si>
  <si>
    <t>-72.4</t>
  </si>
  <si>
    <t>-37.08</t>
  </si>
  <si>
    <t>Return on Common Equity</t>
  </si>
  <si>
    <t>Short Term Liquidity</t>
  </si>
  <si>
    <t>Current Ratio</t>
  </si>
  <si>
    <t>0.09</t>
  </si>
  <si>
    <t>0.03</t>
  </si>
  <si>
    <t>1.09</t>
  </si>
  <si>
    <t>0.63</t>
  </si>
  <si>
    <t>1.99</t>
  </si>
  <si>
    <t>28.78</t>
  </si>
  <si>
    <t>7.19</t>
  </si>
  <si>
    <t>13.8</t>
  </si>
  <si>
    <t>Quick Ratio</t>
  </si>
  <si>
    <t>0.08</t>
  </si>
  <si>
    <t>0.32</t>
  </si>
  <si>
    <t>0.18</t>
  </si>
  <si>
    <t>26.97</t>
  </si>
  <si>
    <t>6.94</t>
  </si>
  <si>
    <t>11.9</t>
  </si>
  <si>
    <t>Operating Cash Flow to Current Liabilities</t>
  </si>
  <si>
    <t>-0.18</t>
  </si>
  <si>
    <t>-0.19</t>
  </si>
  <si>
    <t>-0.7</t>
  </si>
  <si>
    <t>-8.65</t>
  </si>
  <si>
    <t>-5.84</t>
  </si>
  <si>
    <t>-22.32</t>
  </si>
  <si>
    <t>Long Term Solvency</t>
  </si>
  <si>
    <t>Total Debt/Equity</t>
  </si>
  <si>
    <t>-0.41</t>
  </si>
  <si>
    <t>-39.15</t>
  </si>
  <si>
    <t>-41.62</t>
  </si>
  <si>
    <t>13.45</t>
  </si>
  <si>
    <t>1.11</t>
  </si>
  <si>
    <t>0.25</t>
  </si>
  <si>
    <t>Total Debt / Total Capital</t>
  </si>
  <si>
    <t>-0.42</t>
  </si>
  <si>
    <t>-64.34</t>
  </si>
  <si>
    <t>-71.29</t>
  </si>
  <si>
    <t>11.86</t>
  </si>
  <si>
    <t>-31.58</t>
  </si>
  <si>
    <t>1.1</t>
  </si>
  <si>
    <t>LT Debt/Equity</t>
  </si>
  <si>
    <t>-5.46</t>
  </si>
  <si>
    <t>0.16</t>
  </si>
  <si>
    <t>Long-Term Debt / Total Capital</t>
  </si>
  <si>
    <t>-9.36</t>
  </si>
  <si>
    <t>Total Liabilities / Total Assets</t>
  </si>
  <si>
    <t>141.32</t>
  </si>
  <si>
    <t>212.25</t>
  </si>
  <si>
    <t>233.43</t>
  </si>
  <si>
    <t>74.59</t>
  </si>
  <si>
    <t>119.46</t>
  </si>
  <si>
    <t>45.15</t>
  </si>
  <si>
    <t>24.04</t>
  </si>
  <si>
    <t>43.49</t>
  </si>
  <si>
    <t>15.1</t>
  </si>
  <si>
    <t>EBIT / Interest Expense</t>
  </si>
  <si>
    <t>-28.71</t>
  </si>
  <si>
    <t>-53.43</t>
  </si>
  <si>
    <t>-13.74</t>
  </si>
  <si>
    <t>-87.06</t>
  </si>
  <si>
    <t>-516.99</t>
  </si>
  <si>
    <t>EBITDA / Interest Expense</t>
  </si>
  <si>
    <t>-45.14</t>
  </si>
  <si>
    <t>-27.62</t>
  </si>
  <si>
    <t>-52.48</t>
  </si>
  <si>
    <t>-13.18</t>
  </si>
  <si>
    <t>-85.44</t>
  </si>
  <si>
    <t>-513.8</t>
  </si>
  <si>
    <t>(EBITDA - Capex) / Interest Expense</t>
  </si>
  <si>
    <t>-27.7</t>
  </si>
  <si>
    <t>Total Debt / EBITDA</t>
  </si>
  <si>
    <t>-0.32</t>
  </si>
  <si>
    <t>-0.64</t>
  </si>
  <si>
    <t>-0.11</t>
  </si>
  <si>
    <t>Net Debt / EBITDA</t>
  </si>
  <si>
    <t>0.14</t>
  </si>
  <si>
    <t>-0.28</t>
  </si>
  <si>
    <t>-0.49</t>
  </si>
  <si>
    <t>0.2</t>
  </si>
  <si>
    <t>0.02</t>
  </si>
  <si>
    <t>6.55</t>
  </si>
  <si>
    <t>1.17</t>
  </si>
  <si>
    <t>0.71</t>
  </si>
  <si>
    <t>Total Debt / (EBITDA - Capex)</t>
  </si>
  <si>
    <t>Net Debt / (EBITDA - Capex)</t>
  </si>
  <si>
    <t>Growth Over Prior Year</t>
  </si>
  <si>
    <t>EBITDA, 1 Yr. Growth %</t>
  </si>
  <si>
    <t>59.6</t>
  </si>
  <si>
    <t>9.71</t>
  </si>
  <si>
    <t>150.37</t>
  </si>
  <si>
    <t>-56.16</t>
  </si>
  <si>
    <t>130.86</t>
  </si>
  <si>
    <t>165.77</t>
  </si>
  <si>
    <t>317.35</t>
  </si>
  <si>
    <t>-47.06</t>
  </si>
  <si>
    <t>EBITA, 1 Yr. Growth %</t>
  </si>
  <si>
    <t>9.72</t>
  </si>
  <si>
    <t>150.43</t>
  </si>
  <si>
    <t>-56.14</t>
  </si>
  <si>
    <t>130.74</t>
  </si>
  <si>
    <t>165.68</t>
  </si>
  <si>
    <t>317.48</t>
  </si>
  <si>
    <t>-46.99</t>
  </si>
  <si>
    <t>EBIT, 1 Yr. Growth %</t>
  </si>
  <si>
    <t>57.14</t>
  </si>
  <si>
    <t>9.51</t>
  </si>
  <si>
    <t>145.26</t>
  </si>
  <si>
    <t>-55.11</t>
  </si>
  <si>
    <t>125.64</t>
  </si>
  <si>
    <t>162.46</t>
  </si>
  <si>
    <t>315.59</t>
  </si>
  <si>
    <t>-46.37</t>
  </si>
  <si>
    <t>Earnings From Cont. Operations, 1 Yr. Growth %</t>
  </si>
  <si>
    <t>48.52</t>
  </si>
  <si>
    <t>14.31</t>
  </si>
  <si>
    <t>696.27</t>
  </si>
  <si>
    <t>-83.33</t>
  </si>
  <si>
    <t>104.04</t>
  </si>
  <si>
    <t>28.62</t>
  </si>
  <si>
    <t>474.07</t>
  </si>
  <si>
    <t>-72.04</t>
  </si>
  <si>
    <t>Net Income, 1 Yr. Growth %</t>
  </si>
  <si>
    <t>Normalized Net Income, 1 Yr. Growth %</t>
  </si>
  <si>
    <t>139.8</t>
  </si>
  <si>
    <t>-44.64</t>
  </si>
  <si>
    <t>108.24</t>
  </si>
  <si>
    <t>26.03</t>
  </si>
  <si>
    <t>Diluted EPS Before Extra, 1 Yr. Growth %</t>
  </si>
  <si>
    <t>48.13</t>
  </si>
  <si>
    <t>9.61</t>
  </si>
  <si>
    <t>187.82</t>
  </si>
  <si>
    <t>-83.62</t>
  </si>
  <si>
    <t>64.1</t>
  </si>
  <si>
    <t>-12.96</t>
  </si>
  <si>
    <t>324.44</t>
  </si>
  <si>
    <t>-79.12</t>
  </si>
  <si>
    <t>Net Property, Plant and Equip., 1 Yr. Growth %</t>
  </si>
  <si>
    <t>-34.79</t>
  </si>
  <si>
    <t>-53.35</t>
  </si>
  <si>
    <t>-74.18</t>
  </si>
  <si>
    <t>Total Assets, 1 Yr. Growth %</t>
  </si>
  <si>
    <t>-3.62</t>
  </si>
  <si>
    <t>73.69</t>
  </si>
  <si>
    <t>157.9</t>
  </si>
  <si>
    <t>-14.01</t>
  </si>
  <si>
    <t>110.52</t>
  </si>
  <si>
    <t>862.07</t>
  </si>
  <si>
    <t>-23.97</t>
  </si>
  <si>
    <t>-55.81</t>
  </si>
  <si>
    <t>Tangible Book Value, 1 Yr. Growth %</t>
  </si>
  <si>
    <t>54.29</t>
  </si>
  <si>
    <t>57.15</t>
  </si>
  <si>
    <t>-104.02</t>
  </si>
  <si>
    <t>-311.09</t>
  </si>
  <si>
    <t>-44.2</t>
  </si>
  <si>
    <t>-34.28</t>
  </si>
  <si>
    <t>Common Equity, 1 Yr. Growth %</t>
  </si>
  <si>
    <t>161.81</t>
  </si>
  <si>
    <t>106.47</t>
  </si>
  <si>
    <t>-149.12</t>
  </si>
  <si>
    <t>-165.85</t>
  </si>
  <si>
    <t>-693.35</t>
  </si>
  <si>
    <t>-43.44</t>
  </si>
  <si>
    <t>-33.66</t>
  </si>
  <si>
    <t>Cash From Operations, 1 Yr. Growth %</t>
  </si>
  <si>
    <t>-544.98</t>
  </si>
  <si>
    <t>-184.59</t>
  </si>
  <si>
    <t>-83.95</t>
  </si>
  <si>
    <t>191.85</t>
  </si>
  <si>
    <t>732.3</t>
  </si>
  <si>
    <t>97.41</t>
  </si>
  <si>
    <t>-26.56</t>
  </si>
  <si>
    <t>Capital Expenditures, 1 Yr. Growth %</t>
  </si>
  <si>
    <t>-78.11</t>
  </si>
  <si>
    <t>Levered Free Cash Flow, 1 Yr. Growth %</t>
  </si>
  <si>
    <t>-645.43</t>
  </si>
  <si>
    <t>-102.03</t>
  </si>
  <si>
    <t>-40.79</t>
  </si>
  <si>
    <t>376.7</t>
  </si>
  <si>
    <t>10.61</t>
  </si>
  <si>
    <t>Unlevered Free Cash Flow, 1 Yr. Growth %</t>
  </si>
  <si>
    <t>956.45</t>
  </si>
  <si>
    <t>-615.25</t>
  </si>
  <si>
    <t>-104.04</t>
  </si>
  <si>
    <t>-40.72</t>
  </si>
  <si>
    <t>378.32</t>
  </si>
  <si>
    <t>Compound Annual Growth Rate Over Two Years</t>
  </si>
  <si>
    <t>EBITDA, 2 Yr. CAGR %</t>
  </si>
  <si>
    <t>32.32</t>
  </si>
  <si>
    <t>65.73</t>
  </si>
  <si>
    <t>4.77</t>
  </si>
  <si>
    <t>0.6</t>
  </si>
  <si>
    <t>147.7</t>
  </si>
  <si>
    <t>233.04</t>
  </si>
  <si>
    <t>45.83</t>
  </si>
  <si>
    <t>EBITA, 2 Yr. CAGR %</t>
  </si>
  <si>
    <t>32.33</t>
  </si>
  <si>
    <t>65.76</t>
  </si>
  <si>
    <t>4.8</t>
  </si>
  <si>
    <t>233.1</t>
  </si>
  <si>
    <t>45.95</t>
  </si>
  <si>
    <t>EBIT, 2 Yr. CAGR %</t>
  </si>
  <si>
    <t>31.18</t>
  </si>
  <si>
    <t>63.88</t>
  </si>
  <si>
    <t>4.93</t>
  </si>
  <si>
    <t>0.64</t>
  </si>
  <si>
    <t>143.36</t>
  </si>
  <si>
    <t>230.27</t>
  </si>
  <si>
    <t>46.48</t>
  </si>
  <si>
    <t>Earnings From Cont. Operations, 2 Yr. CAGR %</t>
  </si>
  <si>
    <t>30.3</t>
  </si>
  <si>
    <t>201.7</t>
  </si>
  <si>
    <t>15.22</t>
  </si>
  <si>
    <t>-41.67</t>
  </si>
  <si>
    <t>171.73</t>
  </si>
  <si>
    <t>16.9</t>
  </si>
  <si>
    <t>Net Income, 2 Yr. CAGR %</t>
  </si>
  <si>
    <t>Normalized Net Income, 2 Yr. CAGR %</t>
  </si>
  <si>
    <t>65.57</t>
  </si>
  <si>
    <t>7.38</t>
  </si>
  <si>
    <t>168.98</t>
  </si>
  <si>
    <t>Diluted EPS Before Extra, 2 Yr. CAGR %</t>
  </si>
  <si>
    <t>27.42</t>
  </si>
  <si>
    <t>77.61</t>
  </si>
  <si>
    <t>-31.34</t>
  </si>
  <si>
    <t>-48.15</t>
  </si>
  <si>
    <t>19.51</t>
  </si>
  <si>
    <t>92.21</t>
  </si>
  <si>
    <t>-13.14</t>
  </si>
  <si>
    <t>Net Property, Plant and Equip., 2 Yr. CAGR %</t>
  </si>
  <si>
    <t>-44.85</t>
  </si>
  <si>
    <t>Total Assets, 2 Yr. CAGR %</t>
  </si>
  <si>
    <t>29.39</t>
  </si>
  <si>
    <t>111.64</t>
  </si>
  <si>
    <t>48.92</t>
  </si>
  <si>
    <t>34.55</t>
  </si>
  <si>
    <t>350.04</t>
  </si>
  <si>
    <t>170.45</t>
  </si>
  <si>
    <t>-43.91</t>
  </si>
  <si>
    <t>Tangible Book Value, 2 Yr. CAGR %</t>
  </si>
  <si>
    <t>55.71</t>
  </si>
  <si>
    <t>-74.88</t>
  </si>
  <si>
    <t>-27.2</t>
  </si>
  <si>
    <t>427.85</t>
  </si>
  <si>
    <t>483.48</t>
  </si>
  <si>
    <t>199.97</t>
  </si>
  <si>
    <t>-41.38</t>
  </si>
  <si>
    <t>Common Equity, 2 Yr. CAGR %</t>
  </si>
  <si>
    <t>132.5</t>
  </si>
  <si>
    <t>0.7</t>
  </si>
  <si>
    <t>-43.13</t>
  </si>
  <si>
    <t>97.66</t>
  </si>
  <si>
    <t>789.13</t>
  </si>
  <si>
    <t>174.51</t>
  </si>
  <si>
    <t>-40.7</t>
  </si>
  <si>
    <t>Cash From Operations, 2 Yr. CAGR %</t>
  </si>
  <si>
    <t>94.01</t>
  </si>
  <si>
    <t>279.87</t>
  </si>
  <si>
    <t>65.45</t>
  </si>
  <si>
    <t>-31.57</t>
  </si>
  <si>
    <t>392.86</t>
  </si>
  <si>
    <t>305.35</t>
  </si>
  <si>
    <t>17.1</t>
  </si>
  <si>
    <t>Levered Free Cash Flow, 2 Yr. CAGR %</t>
  </si>
  <si>
    <t>764.07</t>
  </si>
  <si>
    <t>-66.72</t>
  </si>
  <si>
    <t>24.1</t>
  </si>
  <si>
    <t>526.24</t>
  </si>
  <si>
    <t>125.6</t>
  </si>
  <si>
    <t>Unlevered Free Cash Flow, 2 Yr. CAGR %</t>
  </si>
  <si>
    <t>637.79</t>
  </si>
  <si>
    <t>-54.36</t>
  </si>
  <si>
    <t>24.52</t>
  </si>
  <si>
    <t>360.11</t>
  </si>
  <si>
    <t>68.39</t>
  </si>
  <si>
    <t>125.98</t>
  </si>
  <si>
    <t>Compound Annual Growth Rate Over Three Years</t>
  </si>
  <si>
    <t>EBITDA, 3 Yr. CAGR %</t>
  </si>
  <si>
    <t>63.66</t>
  </si>
  <si>
    <t>6.39</t>
  </si>
  <si>
    <t>36.33</t>
  </si>
  <si>
    <t>39.07</t>
  </si>
  <si>
    <t>194.75</t>
  </si>
  <si>
    <t>81.28</t>
  </si>
  <si>
    <t>EBITA, 3 Yr. CAGR %</t>
  </si>
  <si>
    <t>63.68</t>
  </si>
  <si>
    <t>6.42</t>
  </si>
  <si>
    <t>36.34</t>
  </si>
  <si>
    <t>39.05</t>
  </si>
  <si>
    <t>194.78</t>
  </si>
  <si>
    <t>81.38</t>
  </si>
  <si>
    <t>EBIT, 3 Yr. CAGR %</t>
  </si>
  <si>
    <t>61.61</t>
  </si>
  <si>
    <t>6.43</t>
  </si>
  <si>
    <t>35.43</t>
  </si>
  <si>
    <t>38.53</t>
  </si>
  <si>
    <t>190.88</t>
  </si>
  <si>
    <t>81.06</t>
  </si>
  <si>
    <t>Earnings From Cont. Operations, 3 Yr. CAGR %</t>
  </si>
  <si>
    <t>138.22</t>
  </si>
  <si>
    <t>14.92</t>
  </si>
  <si>
    <t>39.4</t>
  </si>
  <si>
    <t>-24.08</t>
  </si>
  <si>
    <t>146.98</t>
  </si>
  <si>
    <t>30.42</t>
  </si>
  <si>
    <t>Net Income, 3 Yr. CAGR %</t>
  </si>
  <si>
    <t>Normalized Net Income, 3 Yr. CAGR %</t>
  </si>
  <si>
    <t>59.68</t>
  </si>
  <si>
    <t>40.35</t>
  </si>
  <si>
    <t>13.26</t>
  </si>
  <si>
    <t>29.54</t>
  </si>
  <si>
    <t>Diluted EPS Before Extra, 3 Yr. CAGR %</t>
  </si>
  <si>
    <t>67.19</t>
  </si>
  <si>
    <t>-19.75</t>
  </si>
  <si>
    <t>-8.2</t>
  </si>
  <si>
    <t>-38.38</t>
  </si>
  <si>
    <t>82.34</t>
  </si>
  <si>
    <t>-6.06</t>
  </si>
  <si>
    <t>Net Property, Plant and Equip., 3 Yr. CAGR %</t>
  </si>
  <si>
    <t>616.69</t>
  </si>
  <si>
    <t>Total Assets, 3 Yr. CAGR %</t>
  </si>
  <si>
    <t>62.83</t>
  </si>
  <si>
    <t>56.75</t>
  </si>
  <si>
    <t>67.13</t>
  </si>
  <si>
    <t>159.21</t>
  </si>
  <si>
    <t>148.78</t>
  </si>
  <si>
    <t>46.63</t>
  </si>
  <si>
    <t>Tangible Book Value, 3 Yr. CAGR %</t>
  </si>
  <si>
    <t>-5.91</t>
  </si>
  <si>
    <t>3.82</t>
  </si>
  <si>
    <t>665.95</t>
  </si>
  <si>
    <t>166.82</t>
  </si>
  <si>
    <t>79.38</t>
  </si>
  <si>
    <t>Common Equity, 3 Yr. CAGR %</t>
  </si>
  <si>
    <t>38.47</t>
  </si>
  <si>
    <t>-12.59</t>
  </si>
  <si>
    <t>24.27</t>
  </si>
  <si>
    <t>273.38</t>
  </si>
  <si>
    <t>254.93</t>
  </si>
  <si>
    <t>69.62</t>
  </si>
  <si>
    <t>Cash From Operations, 3 Yr. CAGR %</t>
  </si>
  <si>
    <t>300.44</t>
  </si>
  <si>
    <t>32.3</t>
  </si>
  <si>
    <t>99.91</t>
  </si>
  <si>
    <t>57.38</t>
  </si>
  <si>
    <t>263.31</t>
  </si>
  <si>
    <t>128.53</t>
  </si>
  <si>
    <t>Levered Free Cash Flow, 3 Yr. CAGR %</t>
  </si>
  <si>
    <t>14.88</t>
  </si>
  <si>
    <t>103.28</t>
  </si>
  <si>
    <t>-3.03</t>
  </si>
  <si>
    <t>471.8</t>
  </si>
  <si>
    <t>47.22</t>
  </si>
  <si>
    <t>Unlevered Free Cash Flow, 3 Yr. CAGR %</t>
  </si>
  <si>
    <t>30.08</t>
  </si>
  <si>
    <t>-2.77</t>
  </si>
  <si>
    <t>366.1</t>
  </si>
  <si>
    <t>47.44</t>
  </si>
  <si>
    <t>Compound Annual Growth Rate Over Five Years</t>
  </si>
  <si>
    <t>EBITDA, 5 Yr. CAGR %</t>
  </si>
  <si>
    <t>34.71</t>
  </si>
  <si>
    <t>49.18</t>
  </si>
  <si>
    <t>94.88</t>
  </si>
  <si>
    <t>43.24</t>
  </si>
  <si>
    <t>EBITA, 5 Yr. CAGR %</t>
  </si>
  <si>
    <t>34.72</t>
  </si>
  <si>
    <t>43.27</t>
  </si>
  <si>
    <t>EBIT, 5 Yr. CAGR %</t>
  </si>
  <si>
    <t>33.72</t>
  </si>
  <si>
    <t>48.16</t>
  </si>
  <si>
    <t>93.46</t>
  </si>
  <si>
    <t>43.16</t>
  </si>
  <si>
    <t>Earnings From Cont. Operations, 5 Yr. CAGR %</t>
  </si>
  <si>
    <t>35.69</t>
  </si>
  <si>
    <t>31.84</t>
  </si>
  <si>
    <t>82.06</t>
  </si>
  <si>
    <t>-5.47</t>
  </si>
  <si>
    <t>Net Income, 5 Yr. CAGR %</t>
  </si>
  <si>
    <t>Normalized Net Income, 5 Yr. CAGR %</t>
  </si>
  <si>
    <t>36.24</t>
  </si>
  <si>
    <t>20.17</t>
  </si>
  <si>
    <t>Diluted EPS Before Extra, 5 Yr. CAGR %</t>
  </si>
  <si>
    <t>4.67</t>
  </si>
  <si>
    <t>-5.89</t>
  </si>
  <si>
    <t>23.37</t>
  </si>
  <si>
    <t>-25.94</t>
  </si>
  <si>
    <t>Net Property, Plant and Equip., 5 Yr. CAGR %</t>
  </si>
  <si>
    <t>156.94</t>
  </si>
  <si>
    <t>112.36</t>
  </si>
  <si>
    <t>Total Assets, 5 Yr. CAGR %</t>
  </si>
  <si>
    <t>50.87</t>
  </si>
  <si>
    <t>139.02</t>
  </si>
  <si>
    <t>102.62</t>
  </si>
  <si>
    <t>41.67</t>
  </si>
  <si>
    <t>Tangible Book Value, 5 Yr. CAGR %</t>
  </si>
  <si>
    <t>22.09</t>
  </si>
  <si>
    <t>95.22</t>
  </si>
  <si>
    <t>58.7</t>
  </si>
  <si>
    <t>176.23</t>
  </si>
  <si>
    <t>Common Equity, 5 Yr. CAGR %</t>
  </si>
  <si>
    <t>59.66</t>
  </si>
  <si>
    <t>121.06</t>
  </si>
  <si>
    <t>70.62</t>
  </si>
  <si>
    <t>80.32</t>
  </si>
  <si>
    <t>Cash From Operations, 5 Yr. CAGR %</t>
  </si>
  <si>
    <t>97.53</t>
  </si>
  <si>
    <t>123.88</t>
  </si>
  <si>
    <t>165.24</t>
  </si>
  <si>
    <t>41.08</t>
  </si>
  <si>
    <t>Capital Expenditures, 5 Yr. CAGR %</t>
  </si>
  <si>
    <t>85.62</t>
  </si>
  <si>
    <t>Levered Free Cash Flow, 5 Yr. CAGR %</t>
  </si>
  <si>
    <t>132.6</t>
  </si>
  <si>
    <t>88.36</t>
  </si>
  <si>
    <t>37.49</t>
  </si>
  <si>
    <t>Unlevered Free Cash Flow, 5 Yr. CAGR %</t>
  </si>
  <si>
    <t>118.7</t>
  </si>
  <si>
    <t>86.65</t>
  </si>
  <si>
    <t>37.8</t>
  </si>
  <si>
    <t>2018</t>
  </si>
  <si>
    <t>2019</t>
  </si>
  <si>
    <t>2020</t>
  </si>
  <si>
    <t>2021</t>
  </si>
  <si>
    <t>2022</t>
  </si>
  <si>
    <t>2023</t>
  </si>
  <si>
    <t>Capitalization
                                    1</t>
  </si>
  <si>
    <t>5.994</t>
  </si>
  <si>
    <t>7.762</t>
  </si>
  <si>
    <t>9.238</t>
  </si>
  <si>
    <t>25.66</t>
  </si>
  <si>
    <t>11.91</t>
  </si>
  <si>
    <t>4.389</t>
  </si>
  <si>
    <t>Change</t>
  </si>
  <si>
    <t>-</t>
  </si>
  <si>
    <t>29.5%</t>
  </si>
  <si>
    <t>19.02%</t>
  </si>
  <si>
    <t>177.78%</t>
  </si>
  <si>
    <t>-53.6%</t>
  </si>
  <si>
    <t>-63.14%</t>
  </si>
  <si>
    <t>Enterprise Value (EV)
                                    1</t>
  </si>
  <si>
    <t>5.777</t>
  </si>
  <si>
    <t>7.754</t>
  </si>
  <si>
    <t>9.067</t>
  </si>
  <si>
    <t>6.81</t>
  </si>
  <si>
    <t>-2.112</t>
  </si>
  <si>
    <t>0.9532</t>
  </si>
  <si>
    <t>34.22%</t>
  </si>
  <si>
    <t>16.93%</t>
  </si>
  <si>
    <t>-24.89%</t>
  </si>
  <si>
    <t>-131.02%</t>
  </si>
  <si>
    <t>-145.12%</t>
  </si>
  <si>
    <t>P/E ratio</t>
  </si>
  <si>
    <t>-1.56x</t>
  </si>
  <si>
    <t>-12.3x</t>
  </si>
  <si>
    <t>-6.93x</t>
  </si>
  <si>
    <t>-11.8x</t>
  </si>
  <si>
    <t>-1.16x</t>
  </si>
  <si>
    <t>-2.02x</t>
  </si>
  <si>
    <t>PBR</t>
  </si>
  <si>
    <t>18.6x</t>
  </si>
  <si>
    <t>-36.7x</t>
  </si>
  <si>
    <t>7.35x</t>
  </si>
  <si>
    <t>1.53x</t>
  </si>
  <si>
    <t>1.31x</t>
  </si>
  <si>
    <t>0.95x</t>
  </si>
  <si>
    <t>PEG</t>
  </si>
  <si>
    <t>0.1x</t>
  </si>
  <si>
    <t>-0.1x</t>
  </si>
  <si>
    <t>0.9x</t>
  </si>
  <si>
    <t>-0x</t>
  </si>
  <si>
    <t>0x</t>
  </si>
  <si>
    <t>Capitalization / Revenue</t>
  </si>
  <si>
    <t>EV / Revenue</t>
  </si>
  <si>
    <t>EV / EBITDA</t>
  </si>
  <si>
    <t>-5.4x</t>
  </si>
  <si>
    <t>-16.5x</t>
  </si>
  <si>
    <t>-8.38x</t>
  </si>
  <si>
    <t>-2.37x</t>
  </si>
  <si>
    <t>0.18x</t>
  </si>
  <si>
    <t>-0.2x</t>
  </si>
  <si>
    <t>EV / EBIT</t>
  </si>
  <si>
    <t>-5.31x</t>
  </si>
  <si>
    <t>-15.9x</t>
  </si>
  <si>
    <t>-8.22x</t>
  </si>
  <si>
    <t>-2.35x</t>
  </si>
  <si>
    <t>-0.19x</t>
  </si>
  <si>
    <t>EV / FCF</t>
  </si>
  <si>
    <t>-5.11x</t>
  </si>
  <si>
    <t>338x</t>
  </si>
  <si>
    <t>-5.21x</t>
  </si>
  <si>
    <t>-6.61x</t>
  </si>
  <si>
    <t>0.43x</t>
  </si>
  <si>
    <t>-0.23x</t>
  </si>
  <si>
    <t>FCF Yield</t>
  </si>
  <si>
    <t>-19.6%</t>
  </si>
  <si>
    <t>0.3%</t>
  </si>
  <si>
    <t>-19.2%</t>
  </si>
  <si>
    <t>-15.1%</t>
  </si>
  <si>
    <t>233%</t>
  </si>
  <si>
    <t>-441%</t>
  </si>
  <si>
    <t>Dividend per Share
                                    3</t>
  </si>
  <si>
    <t>Rate of return</t>
  </si>
  <si>
    <t>EPS
                                    3</t>
  </si>
  <si>
    <t>-6.454</t>
  </si>
  <si>
    <t>-1.057</t>
  </si>
  <si>
    <t>-1.735</t>
  </si>
  <si>
    <t>-6.409</t>
  </si>
  <si>
    <t>-1.089</t>
  </si>
  <si>
    <t>Distribution rate</t>
  </si>
  <si>
    <t>Net sales</t>
  </si>
  <si>
    <t>EBITDA
                                    1</t>
  </si>
  <si>
    <t>-1.069</t>
  </si>
  <si>
    <t>-0.4688</t>
  </si>
  <si>
    <t>-1.082</t>
  </si>
  <si>
    <t>-2.876</t>
  </si>
  <si>
    <t>-12</t>
  </si>
  <si>
    <t>-4.882</t>
  </si>
  <si>
    <t>EBIT
                                    1</t>
  </si>
  <si>
    <t>-0.4887</t>
  </si>
  <si>
    <t>-1.103</t>
  </si>
  <si>
    <t>-2.894</t>
  </si>
  <si>
    <t>-12.03</t>
  </si>
  <si>
    <t>-4.956</t>
  </si>
  <si>
    <t>Net income
                                    1</t>
  </si>
  <si>
    <t>-3.776</t>
  </si>
  <si>
    <t>-0.6296</t>
  </si>
  <si>
    <t>-1.285</t>
  </si>
  <si>
    <t>-1.652</t>
  </si>
  <si>
    <t>-9.485</t>
  </si>
  <si>
    <t>-2.158</t>
  </si>
  <si>
    <t>Net Debt
                                    1</t>
  </si>
  <si>
    <t>-0.2168</t>
  </si>
  <si>
    <t>-0.007801</t>
  </si>
  <si>
    <t>-0.1713</t>
  </si>
  <si>
    <t>-18.85</t>
  </si>
  <si>
    <t>-14.02</t>
  </si>
  <si>
    <t>-3.436</t>
  </si>
  <si>
    <t>Reference price
                                    3</t>
  </si>
  <si>
    <t>10.065</t>
  </si>
  <si>
    <t>13.034</t>
  </si>
  <si>
    <t>12.024</t>
  </si>
  <si>
    <t>17.780</t>
  </si>
  <si>
    <t>7.448</t>
  </si>
  <si>
    <t>2.196</t>
  </si>
  <si>
    <t>Nbr of stocks (in thousands)</t>
  </si>
  <si>
    <t>595</t>
  </si>
  <si>
    <t>768</t>
  </si>
  <si>
    <t>1,443</t>
  </si>
  <si>
    <t>1,599</t>
  </si>
  <si>
    <t>1,999</t>
  </si>
  <si>
    <t>Announcement Date</t>
  </si>
  <si>
    <t>4/29/19</t>
  </si>
  <si>
    <t>4/29/20</t>
  </si>
  <si>
    <t>4/27/21</t>
  </si>
  <si>
    <t>4/12/22</t>
  </si>
  <si>
    <t>3/31/23</t>
  </si>
  <si>
    <t>4/3/24</t>
  </si>
  <si>
    <t>address1</t>
  </si>
  <si>
    <t>3710 – 33rd Street NW</t>
  </si>
  <si>
    <t>city</t>
  </si>
  <si>
    <t>Alberta Beach</t>
  </si>
  <si>
    <t>state</t>
  </si>
  <si>
    <t>AB</t>
  </si>
  <si>
    <t>zip</t>
  </si>
  <si>
    <t>T2L 2M1</t>
  </si>
  <si>
    <t>country</t>
  </si>
  <si>
    <t>phone</t>
  </si>
  <si>
    <t>403 455 7727</t>
  </si>
  <si>
    <t>website</t>
  </si>
  <si>
    <t>https://www.xortx.com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</si>
  <si>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</si>
  <si>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</si>
  <si>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</si>
  <si>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</si>
  <si>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</si>
  <si>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</si>
  <si>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</si>
  <si>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</si>
  <si>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</si>
  <si>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</si>
  <si>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</si>
  <si>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XORTX Therapeutics Inc., a late stage clinical pharmaceutical company, engages in the development and commercialization of therapies to treat progressive kidney diseases, pre-diabetes, insulin resistance, metabolic syndrome, diabetes, diabetic nephropathy, and infection. It develops XRx-008, a late clinical stage program therapy for autosomal dominant polycystic kidney disease; XRx-101, a program to treat acute kidney injury (AKI) associated with respiratory virus infection and associated health consequences; and XRX-225, a program for treatment of type 2 diabetic nephropathy. It has a collaboration and license agreements with the Icahn School of Medicine; and a license agreement with the University of Florida Research Foundation, Inc. The company is based in Alberta Beach, Canada.</t>
  </si>
  <si>
    <t>fullTimeEmployees</t>
  </si>
  <si>
    <t>companyOfficers</t>
  </si>
  <si>
    <t>[{'maxAge': 1, 'name': 'Dr. Allen Warren Davidoff Ph.D.', 'age': 63, 'title': 'Founder, CEO, President &amp; Director', 'yearBorn': 1960, 'fiscalYear': 2023, 'totalPay': 286969, 'exercisedValue': 0, 'unexercisedValue': 0}, {'maxAge': 1, 'name': 'Mr. James Neville Fairbairn C.A., C.P.A., ICD.D', 'age': 60, 'title': 'Chief Financial Officer', 'yearBorn': 1963, 'fiscalYear': 2023, 'totalPay': 56659, 'exercisedValue': 0, 'unexercisedValue': 0}, {'maxAge': 1, 'name': 'Dr. Stephen  Haworth M.D., MRCP', 'age': 73, 'title': 'Chief Medical Officer', 'yearBorn': 1950, 'fiscalYear': 2023, 'totalPay': 159621, 'exercisedValue': 0, 'unexercisedValue': 0}, {'maxAge': 1, 'name': 'Dr. Stacy  Evans M.B.A., M.D.', 'age': 49, 'title': 'Chief Business Officer', 'yearBorn': 1974, 'fiscalYear': 2023, 'totalPay': 208194, 'exercisedValue': 0, 'unexercisedValue': 0}, {'maxAge': 1, 'name': 'Nick  Rigopoulos', 'title': 'Director of Communications', 'fiscalYear': 2023, 'exercisedValue': 0, 'unexercisedValue': 0}, {'maxAge': 1, 'name': 'Dr. David  Sans M.B.A., Ph.D.', 'age': 54, 'title': 'Director of Corporate Development', 'yearBorn': 1969, 'fiscalYear': 2023, 'exercisedValue': 0, 'unexercisedValue': 0}, {'maxAge': 1, 'name': 'Dr. David  MacDonald Ph.D.', 'age': 59, 'title': 'Consultant of Clinical Operations', 'yearBorn': 1964, 'fiscalYear': 2023, 'exercisedValue': 0, 'unexercisedValue': 0}, {'maxAge': 1, 'name': 'Ms. Charlotte  May', 'title': 'Corporate Secretary',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</si>
  <si>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</si>
  <si>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</si>
  <si>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</si>
  <si>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</si>
  <si>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</si>
  <si>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</si>
  <si>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</si>
  <si>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</si>
  <si>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</si>
  <si>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</si>
  <si>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</si>
  <si>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</si>
  <si>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</si>
  <si>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</si>
  <si>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</si>
  <si>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</si>
  <si>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</si>
  <si>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</si>
  <si>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</si>
  <si>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</si>
  <si>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</si>
  <si>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</si>
  <si>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</si>
  <si>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</si>
  <si>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</si>
  <si>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</si>
  <si>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</si>
  <si>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</si>
  <si>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</si>
  <si>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</si>
  <si>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</si>
  <si>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</si>
  <si>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</si>
  <si>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</si>
  <si>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</si>
  <si>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</si>
  <si>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</si>
  <si>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</si>
  <si>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</si>
  <si>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</si>
  <si>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</si>
  <si>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</si>
  <si>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</si>
  <si>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</si>
  <si>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</si>
  <si>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</si>
  <si>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</si>
  <si>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</si>
  <si>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1:9</t>
  </si>
  <si>
    <t>lastSplitDate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</si>
  <si>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</si>
  <si>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</si>
  <si>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</si>
  <si>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</si>
  <si>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</si>
  <si>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</si>
  <si>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</si>
  <si>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</si>
  <si>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</si>
  <si>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</si>
  <si>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XORTX Therapeutics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</si>
  <si>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</si>
  <si>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</si>
  <si>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</si>
  <si>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</si>
  <si>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</si>
  <si>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</si>
  <si>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</si>
  <si>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ccf511eb-7240-3e07-af90-4d0cc6586c46</t>
  </si>
  <si>
    <t>messageBoardId</t>
  </si>
  <si>
    <t>finmb_259860883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</si>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</sst>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xortx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1.3007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-178.2993390452311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4421446.0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2.322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-0.7844311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-18.819</v>
      </c>
      <c r="C2" s="1">
        <v>-28.577</v>
      </c>
      <c r="D2" s="1">
        <v>-32.759</v>
      </c>
      <c r="E2" s="1">
        <v>-2.091</v>
      </c>
      <c r="F2" s="1">
        <v>-43.91099999999999</v>
      </c>
      <c r="G2" s="1">
        <v>-0.697</v>
      </c>
      <c r="H2" s="1">
        <v>-0.697</v>
      </c>
      <c r="I2" s="1">
        <v>-6.273</v>
      </c>
      <c r="J2" s="1">
        <v>-1.394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0.0</v>
      </c>
      <c r="C3" s="1">
        <v>0.0</v>
      </c>
      <c r="D3" s="1">
        <v>34.153</v>
      </c>
      <c r="E3" s="1">
        <v>271.83</v>
      </c>
      <c r="F3" s="1">
        <v>271.83</v>
      </c>
      <c r="G3" s="1">
        <v>237.677</v>
      </c>
      <c r="H3" s="1">
        <v>0.0</v>
      </c>
      <c r="I3" s="1">
        <v>3.485</v>
      </c>
      <c r="J3" s="1">
        <v>4.879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0.697</v>
      </c>
      <c r="C4" s="1">
        <v>0.697</v>
      </c>
      <c r="D4" s="1">
        <v>0.697</v>
      </c>
      <c r="E4" s="1">
        <v>0.697</v>
      </c>
      <c r="F4" s="1">
        <v>0.697</v>
      </c>
      <c r="G4" s="1">
        <v>1.394</v>
      </c>
      <c r="H4" s="1">
        <v>0.697</v>
      </c>
      <c r="I4" s="1">
        <v>0.697</v>
      </c>
      <c r="J4" s="1">
        <v>4.181999999999999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0.697</v>
      </c>
      <c r="C5" s="1">
        <v>0.697</v>
      </c>
      <c r="D5" s="1">
        <v>0.697</v>
      </c>
      <c r="E5" s="1">
        <v>0.697</v>
      </c>
      <c r="F5" s="1">
        <v>0.697</v>
      </c>
      <c r="G5" s="1">
        <v>1.394</v>
      </c>
      <c r="H5" s="1">
        <v>0.697</v>
      </c>
      <c r="I5" s="1">
        <v>4.879</v>
      </c>
      <c r="J5" s="1">
        <v>9.758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4.181999999999999</v>
      </c>
      <c r="H6" s="1">
        <v>0.0</v>
      </c>
      <c r="I6" s="1">
        <v>0.0</v>
      </c>
      <c r="J6" s="1">
        <v>0.0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4.181999999999999</v>
      </c>
      <c r="C7" s="1">
        <v>14.637</v>
      </c>
      <c r="D7" s="1">
        <v>6.273</v>
      </c>
      <c r="E7" s="1">
        <v>18.819</v>
      </c>
      <c r="F7" s="1">
        <v>1.394</v>
      </c>
      <c r="G7" s="1">
        <v>20.213</v>
      </c>
      <c r="H7" s="1">
        <v>39.729</v>
      </c>
      <c r="I7" s="1">
        <v>43.91099999999999</v>
      </c>
      <c r="J7" s="1">
        <v>8.363999999999999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1.394</v>
      </c>
      <c r="C8" s="1">
        <v>0.697</v>
      </c>
      <c r="D8" s="1">
        <v>3.485</v>
      </c>
      <c r="E8" s="1">
        <v>1.394</v>
      </c>
      <c r="F8" s="1">
        <v>2.091</v>
      </c>
      <c r="G8" s="1">
        <v>-12.546</v>
      </c>
      <c r="H8" s="1">
        <v>-2.091</v>
      </c>
      <c r="I8" s="1">
        <v>-3.485</v>
      </c>
      <c r="J8" s="1">
        <v>-2.091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0.0</v>
      </c>
      <c r="D9" s="1">
        <v>0.0</v>
      </c>
      <c r="E9" s="1">
        <v>-1.394</v>
      </c>
      <c r="F9" s="1">
        <v>0.697</v>
      </c>
      <c r="G9" s="1">
        <v>-2.788</v>
      </c>
      <c r="H9" s="1">
        <v>-2.091</v>
      </c>
      <c r="I9" s="1">
        <v>-3.485</v>
      </c>
      <c r="J9" s="1">
        <v>1.394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11.849</v>
      </c>
      <c r="C10" s="1">
        <v>3.485</v>
      </c>
      <c r="D10" s="1">
        <v>27.88</v>
      </c>
      <c r="E10" s="1">
        <v>-1.394</v>
      </c>
      <c r="F10" s="1">
        <v>24.395</v>
      </c>
      <c r="G10" s="1">
        <v>27.88</v>
      </c>
      <c r="H10" s="1">
        <v>-23.001</v>
      </c>
      <c r="I10" s="1">
        <v>0.697</v>
      </c>
      <c r="J10" s="1">
        <v>-0.697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2.091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-395.199</v>
      </c>
      <c r="C12" s="1">
        <v>0.0</v>
      </c>
      <c r="D12" s="1">
        <v>-29.274</v>
      </c>
      <c r="E12" s="1">
        <v>-43.91099999999999</v>
      </c>
      <c r="F12" s="1">
        <v>-4.879</v>
      </c>
      <c r="G12" s="1">
        <v>0.0</v>
      </c>
      <c r="H12" s="1">
        <v>-0.697</v>
      </c>
      <c r="I12" s="1">
        <v>52.97199999999999</v>
      </c>
      <c r="J12" s="1">
        <v>9.758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1.394</v>
      </c>
      <c r="C13" s="1">
        <v>-6.97</v>
      </c>
      <c r="D13" s="1">
        <v>6.273</v>
      </c>
      <c r="E13" s="1">
        <v>-0.697</v>
      </c>
      <c r="F13" s="1">
        <v>-17.425</v>
      </c>
      <c r="G13" s="1">
        <v>-50.184</v>
      </c>
      <c r="H13" s="1">
        <v>-4.181999999999999</v>
      </c>
      <c r="I13" s="1">
        <v>-7.667</v>
      </c>
      <c r="J13" s="1">
        <v>-4.181999999999999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-1.394</v>
      </c>
      <c r="J14" s="1">
        <v>0.0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0.0</v>
      </c>
      <c r="C15" s="1">
        <v>0.0</v>
      </c>
      <c r="D15" s="1">
        <v>0.0</v>
      </c>
      <c r="E15" s="1">
        <v>-7.667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-4.879</v>
      </c>
      <c r="C16" s="1">
        <v>-1.394</v>
      </c>
      <c r="D16" s="1">
        <v>-0.697</v>
      </c>
      <c r="E16" s="1">
        <v>-2.788</v>
      </c>
      <c r="F16" s="1">
        <v>0.0</v>
      </c>
      <c r="G16" s="1">
        <v>-0.697</v>
      </c>
      <c r="H16" s="1">
        <v>-2.091</v>
      </c>
      <c r="I16" s="1">
        <v>-2.091</v>
      </c>
      <c r="J16" s="1">
        <v>-2.788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-4.879</v>
      </c>
      <c r="C17" s="1">
        <v>-1.394</v>
      </c>
      <c r="D17" s="1">
        <v>-0.697</v>
      </c>
      <c r="E17" s="1">
        <v>-10.455</v>
      </c>
      <c r="F17" s="1">
        <v>0.0</v>
      </c>
      <c r="G17" s="1">
        <v>-0.697</v>
      </c>
      <c r="H17" s="1">
        <v>-2.091</v>
      </c>
      <c r="I17" s="1">
        <v>-4.181999999999999</v>
      </c>
      <c r="J17" s="1">
        <v>-2.788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7.667</v>
      </c>
      <c r="D18" s="1">
        <v>6.97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7.667</v>
      </c>
      <c r="D19" s="1">
        <v>6.97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-3.485</v>
      </c>
      <c r="J20" s="1">
        <v>-4.181999999999999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-3.485</v>
      </c>
      <c r="J21" s="1">
        <v>-4.181999999999999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0.0</v>
      </c>
      <c r="D22" s="1">
        <v>2.091</v>
      </c>
      <c r="E22" s="1">
        <v>0.697</v>
      </c>
      <c r="F22" s="1">
        <v>4.879</v>
      </c>
      <c r="G22" s="1">
        <v>62.73</v>
      </c>
      <c r="H22" s="1">
        <v>17.425</v>
      </c>
      <c r="I22" s="1">
        <v>4.181999999999999</v>
      </c>
      <c r="J22" s="1">
        <v>206.312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0.0</v>
      </c>
      <c r="D23" s="1">
        <v>-11.152</v>
      </c>
      <c r="E23" s="1">
        <v>-2.788</v>
      </c>
      <c r="F23" s="1">
        <v>-0.697</v>
      </c>
      <c r="G23" s="1">
        <v>-2.788</v>
      </c>
      <c r="H23" s="1">
        <v>-59.245</v>
      </c>
      <c r="I23" s="1">
        <v>-25.789</v>
      </c>
      <c r="J23" s="1">
        <v>-20.213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7.667</v>
      </c>
      <c r="D24" s="1">
        <v>-2.091</v>
      </c>
      <c r="E24" s="1">
        <v>0.697</v>
      </c>
      <c r="F24" s="1">
        <v>3.485</v>
      </c>
      <c r="G24" s="1">
        <v>59.245</v>
      </c>
      <c r="H24" s="1">
        <v>16.728</v>
      </c>
      <c r="I24" s="1">
        <v>4.181999999999999</v>
      </c>
      <c r="J24" s="1">
        <v>-25.092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22.304</v>
      </c>
      <c r="I25" s="1">
        <v>60.639</v>
      </c>
      <c r="J25" s="1">
        <v>0.0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-2.788</v>
      </c>
      <c r="C26" s="1">
        <v>-0.697</v>
      </c>
      <c r="D26" s="1">
        <v>2.788</v>
      </c>
      <c r="E26" s="1">
        <v>13.243</v>
      </c>
      <c r="F26" s="1">
        <v>-13.94</v>
      </c>
      <c r="G26" s="1">
        <v>7.667</v>
      </c>
      <c r="H26" s="1">
        <v>12.546</v>
      </c>
      <c r="I26" s="1">
        <v>-2.788</v>
      </c>
      <c r="J26" s="1">
        <v>-4.181999999999999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0.697</v>
      </c>
      <c r="D28" s="1">
        <v>13.94</v>
      </c>
      <c r="E28" s="1">
        <v>-0.697</v>
      </c>
      <c r="F28" s="1">
        <v>1.394</v>
      </c>
      <c r="G28" s="1">
        <v>-0.697</v>
      </c>
      <c r="H28" s="1">
        <v>-0.697</v>
      </c>
      <c r="I28" s="1">
        <v>-2.788</v>
      </c>
      <c r="J28" s="1">
        <v>-2.788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1.394</v>
      </c>
      <c r="D29" s="1">
        <v>14.637</v>
      </c>
      <c r="E29" s="1">
        <v>-0.697</v>
      </c>
      <c r="F29" s="1">
        <v>2.788</v>
      </c>
      <c r="G29" s="1">
        <v>-0.697</v>
      </c>
      <c r="H29" s="1">
        <v>-0.697</v>
      </c>
      <c r="I29" s="1">
        <v>-2.788</v>
      </c>
      <c r="J29" s="1">
        <v>-2.788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-4.181999999999999</v>
      </c>
      <c r="D30" s="1">
        <v>-27.183</v>
      </c>
      <c r="E30" s="1">
        <v>48.093</v>
      </c>
      <c r="F30" s="1">
        <v>-21.607</v>
      </c>
      <c r="G30" s="1">
        <v>0.697</v>
      </c>
      <c r="H30" s="1">
        <v>-16.031</v>
      </c>
      <c r="I30" s="1">
        <v>-0.697</v>
      </c>
      <c r="J30" s="1">
        <v>0.697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0.0</v>
      </c>
      <c r="C31" s="1">
        <v>7.667</v>
      </c>
      <c r="D31" s="1">
        <v>6.97</v>
      </c>
      <c r="E31" s="1">
        <v>0.0</v>
      </c>
      <c r="F31" s="1">
        <v>0.0</v>
      </c>
      <c r="G31" s="1">
        <v>0.0</v>
      </c>
      <c r="H31" s="1">
        <v>0.0</v>
      </c>
      <c r="I31" s="1">
        <v>-3.485</v>
      </c>
      <c r="J31" s="1">
        <v>-4.181999999999999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49</v>
      </c>
      <c r="B3" s="1">
        <v>2.091</v>
      </c>
      <c r="C3" s="1">
        <v>0.697</v>
      </c>
      <c r="D3" s="1">
        <v>4.181999999999999</v>
      </c>
      <c r="E3" s="1">
        <v>18.122</v>
      </c>
      <c r="F3" s="1">
        <v>3.485</v>
      </c>
      <c r="G3" s="1">
        <v>11.849</v>
      </c>
      <c r="H3" s="1">
        <v>12.546</v>
      </c>
      <c r="I3" s="1">
        <v>9.758</v>
      </c>
      <c r="J3" s="1">
        <v>2.091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50</v>
      </c>
      <c r="B4" s="1">
        <v>2.091</v>
      </c>
      <c r="C4" s="1">
        <v>0.697</v>
      </c>
      <c r="D4" s="1">
        <v>4.181999999999999</v>
      </c>
      <c r="E4" s="1">
        <v>18.122</v>
      </c>
      <c r="F4" s="1">
        <v>3.485</v>
      </c>
      <c r="G4" s="1">
        <v>11.849</v>
      </c>
      <c r="H4" s="1">
        <v>12.546</v>
      </c>
      <c r="I4" s="1">
        <v>9.758</v>
      </c>
      <c r="J4" s="1">
        <v>2.091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51</v>
      </c>
      <c r="B5" s="1">
        <v>0.0</v>
      </c>
      <c r="C5" s="1">
        <v>0.0</v>
      </c>
      <c r="D5" s="1">
        <v>0.0</v>
      </c>
      <c r="E5" s="1">
        <v>2.091</v>
      </c>
      <c r="F5" s="1">
        <v>0.697</v>
      </c>
      <c r="G5" s="1">
        <v>0.697</v>
      </c>
      <c r="H5" s="1">
        <v>3.485</v>
      </c>
      <c r="I5" s="1">
        <v>7.667</v>
      </c>
      <c r="J5" s="1">
        <v>4.181999999999999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52</v>
      </c>
      <c r="B6" s="1">
        <v>0.0</v>
      </c>
      <c r="C6" s="1">
        <v>0.0</v>
      </c>
      <c r="D6" s="1">
        <v>0.0</v>
      </c>
      <c r="E6" s="1">
        <v>2.091</v>
      </c>
      <c r="F6" s="1">
        <v>0.697</v>
      </c>
      <c r="G6" s="1">
        <v>0.697</v>
      </c>
      <c r="H6" s="1">
        <v>3.485</v>
      </c>
      <c r="I6" s="1">
        <v>7.667</v>
      </c>
      <c r="J6" s="1">
        <v>4.181999999999999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53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2.788</v>
      </c>
      <c r="H7" s="1">
        <v>0.697</v>
      </c>
      <c r="I7" s="1">
        <v>35.547</v>
      </c>
      <c r="J7" s="1">
        <v>16.031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54</v>
      </c>
      <c r="B8" s="1">
        <v>0.0</v>
      </c>
      <c r="C8" s="1">
        <v>0.0</v>
      </c>
      <c r="D8" s="1">
        <v>0.0</v>
      </c>
      <c r="E8" s="1">
        <v>47.39599999999999</v>
      </c>
      <c r="F8" s="1">
        <v>51.578</v>
      </c>
      <c r="G8" s="1">
        <v>0.697</v>
      </c>
      <c r="H8" s="1">
        <v>0.0</v>
      </c>
      <c r="I8" s="1">
        <v>0.0</v>
      </c>
      <c r="J8" s="1">
        <v>22.304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55</v>
      </c>
      <c r="B9" s="1">
        <v>2.091</v>
      </c>
      <c r="C9" s="1">
        <v>0.697</v>
      </c>
      <c r="D9" s="1">
        <v>4.181999999999999</v>
      </c>
      <c r="E9" s="1">
        <v>68.306</v>
      </c>
      <c r="F9" s="1">
        <v>56.45699999999999</v>
      </c>
      <c r="G9" s="1">
        <v>1.394</v>
      </c>
      <c r="H9" s="1">
        <v>13.94</v>
      </c>
      <c r="I9" s="1">
        <v>9.758</v>
      </c>
      <c r="J9" s="1">
        <v>2.788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56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12.546</v>
      </c>
      <c r="J10" s="1">
        <v>9.061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57</v>
      </c>
      <c r="B11" s="1">
        <v>0.0</v>
      </c>
      <c r="C11" s="1">
        <v>0.0</v>
      </c>
      <c r="D11" s="1">
        <v>-34.153</v>
      </c>
      <c r="E11" s="1">
        <v>0.0</v>
      </c>
      <c r="F11" s="1">
        <v>0.0</v>
      </c>
      <c r="G11" s="1">
        <v>0.0</v>
      </c>
      <c r="H11" s="1">
        <v>0.0</v>
      </c>
      <c r="I11" s="1">
        <v>-3.485</v>
      </c>
      <c r="J11" s="1">
        <v>-7.667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58</v>
      </c>
      <c r="B12" s="1">
        <v>0.0</v>
      </c>
      <c r="C12" s="1">
        <v>0.0</v>
      </c>
      <c r="D12" s="1">
        <v>0.0</v>
      </c>
      <c r="E12" s="1">
        <v>509.5069999999999</v>
      </c>
      <c r="F12" s="1">
        <v>237.677</v>
      </c>
      <c r="G12" s="1">
        <v>0.0</v>
      </c>
      <c r="H12" s="1">
        <v>0.0</v>
      </c>
      <c r="I12" s="1">
        <v>8.363999999999999</v>
      </c>
      <c r="J12" s="1">
        <v>1.394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59</v>
      </c>
      <c r="B13" s="1">
        <v>17.425</v>
      </c>
      <c r="C13" s="1">
        <v>18.122</v>
      </c>
      <c r="D13" s="1">
        <v>17.425</v>
      </c>
      <c r="E13" s="1">
        <v>19.516</v>
      </c>
      <c r="F13" s="1">
        <v>18.819</v>
      </c>
      <c r="G13" s="1">
        <v>16.031</v>
      </c>
      <c r="H13" s="1">
        <v>17.425</v>
      </c>
      <c r="I13" s="1">
        <v>18.819</v>
      </c>
      <c r="J13" s="1">
        <v>11.849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60</v>
      </c>
      <c r="B14" s="1">
        <v>0.0</v>
      </c>
      <c r="C14" s="1">
        <v>0.0</v>
      </c>
      <c r="D14" s="1">
        <v>11.152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61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0.697</v>
      </c>
      <c r="I15" s="1">
        <v>0.697</v>
      </c>
      <c r="J15" s="1">
        <v>0.697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62</v>
      </c>
      <c r="B16" s="1">
        <v>20.213</v>
      </c>
      <c r="C16" s="1">
        <v>19.516</v>
      </c>
      <c r="D16" s="1">
        <v>34.153</v>
      </c>
      <c r="E16" s="1">
        <v>0.697</v>
      </c>
      <c r="F16" s="1">
        <v>0.697</v>
      </c>
      <c r="G16" s="1">
        <v>1.394</v>
      </c>
      <c r="H16" s="1">
        <v>15.334</v>
      </c>
      <c r="I16" s="1">
        <v>11.152</v>
      </c>
      <c r="J16" s="1">
        <v>3.485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63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64</v>
      </c>
      <c r="B18" s="1">
        <v>11.849</v>
      </c>
      <c r="C18" s="1">
        <v>11.152</v>
      </c>
      <c r="D18" s="1">
        <v>28.577</v>
      </c>
      <c r="E18" s="1">
        <v>28.577</v>
      </c>
      <c r="F18" s="1">
        <v>41.82</v>
      </c>
      <c r="G18" s="1">
        <v>27.183</v>
      </c>
      <c r="H18" s="1">
        <v>28.577</v>
      </c>
      <c r="I18" s="1">
        <v>0.697</v>
      </c>
      <c r="J18" s="1">
        <v>13.243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65</v>
      </c>
      <c r="B19" s="1">
        <v>9.061</v>
      </c>
      <c r="C19" s="1">
        <v>14.637</v>
      </c>
      <c r="D19" s="1">
        <v>25.092</v>
      </c>
      <c r="E19" s="1">
        <v>26.486</v>
      </c>
      <c r="F19" s="1">
        <v>37.638</v>
      </c>
      <c r="G19" s="1">
        <v>44.608</v>
      </c>
      <c r="H19" s="1">
        <v>20.213</v>
      </c>
      <c r="I19" s="1">
        <v>13.94</v>
      </c>
      <c r="J19" s="1">
        <v>5.576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66</v>
      </c>
      <c r="B20" s="1">
        <v>349.8939999999999</v>
      </c>
      <c r="C20" s="1">
        <v>8.363999999999999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67</v>
      </c>
      <c r="B21" s="1">
        <v>0.0</v>
      </c>
      <c r="C21" s="1">
        <v>0.0</v>
      </c>
      <c r="D21" s="1">
        <v>16.031</v>
      </c>
      <c r="E21" s="1">
        <v>0.0</v>
      </c>
      <c r="F21" s="1">
        <v>3.485</v>
      </c>
      <c r="G21" s="1">
        <v>0.0</v>
      </c>
      <c r="H21" s="1">
        <v>0.0</v>
      </c>
      <c r="I21" s="1">
        <v>0.0</v>
      </c>
      <c r="J21" s="1">
        <v>0.0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68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5.576</v>
      </c>
      <c r="J22" s="1">
        <v>0.697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69</v>
      </c>
      <c r="B23" s="1">
        <v>6.97</v>
      </c>
      <c r="C23" s="1">
        <v>6.97</v>
      </c>
      <c r="D23" s="1">
        <v>6.273</v>
      </c>
      <c r="E23" s="1">
        <v>6.97</v>
      </c>
      <c r="F23" s="1">
        <v>6.273</v>
      </c>
      <c r="G23" s="1">
        <v>0.0</v>
      </c>
      <c r="H23" s="1">
        <v>0.0</v>
      </c>
      <c r="I23" s="1">
        <v>0.0</v>
      </c>
      <c r="J23" s="1">
        <v>0.0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70</v>
      </c>
      <c r="B24" s="1">
        <v>28.577</v>
      </c>
      <c r="C24" s="1">
        <v>41.82</v>
      </c>
      <c r="D24" s="1">
        <v>0.697</v>
      </c>
      <c r="E24" s="1">
        <v>62.73</v>
      </c>
      <c r="F24" s="1">
        <v>0.697</v>
      </c>
      <c r="G24" s="1">
        <v>0.697</v>
      </c>
      <c r="H24" s="1">
        <v>48.79</v>
      </c>
      <c r="I24" s="1">
        <v>1.394</v>
      </c>
      <c r="J24" s="1">
        <v>20.213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71</v>
      </c>
      <c r="B25" s="1">
        <v>0.0</v>
      </c>
      <c r="C25" s="1">
        <v>0.0</v>
      </c>
      <c r="D25" s="1">
        <v>2.091</v>
      </c>
      <c r="E25" s="1">
        <v>2.788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72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0.697</v>
      </c>
      <c r="J26" s="1">
        <v>0.0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73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2.788</v>
      </c>
      <c r="I27" s="1">
        <v>3.485</v>
      </c>
      <c r="J27" s="1">
        <v>36.941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74</v>
      </c>
      <c r="B28" s="1">
        <v>28.577</v>
      </c>
      <c r="C28" s="1">
        <v>41.82</v>
      </c>
      <c r="D28" s="1">
        <v>0.697</v>
      </c>
      <c r="E28" s="1">
        <v>65.518</v>
      </c>
      <c r="F28" s="1">
        <v>0.697</v>
      </c>
      <c r="G28" s="1">
        <v>0.697</v>
      </c>
      <c r="H28" s="1">
        <v>3.485</v>
      </c>
      <c r="I28" s="1">
        <v>4.879</v>
      </c>
      <c r="J28" s="1">
        <v>57.154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75</v>
      </c>
      <c r="B29" s="1">
        <v>0.697</v>
      </c>
      <c r="C29" s="1">
        <v>0.697</v>
      </c>
      <c r="D29" s="1">
        <v>0.697</v>
      </c>
      <c r="E29" s="1">
        <v>3.485</v>
      </c>
      <c r="F29" s="1">
        <v>3.485</v>
      </c>
      <c r="G29" s="1">
        <v>5.576</v>
      </c>
      <c r="H29" s="1">
        <v>13.94</v>
      </c>
      <c r="I29" s="1">
        <v>13.94</v>
      </c>
      <c r="J29" s="1">
        <v>11.849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76</v>
      </c>
      <c r="B30" s="1">
        <v>-0.697</v>
      </c>
      <c r="C30" s="1">
        <v>-0.697</v>
      </c>
      <c r="D30" s="1">
        <v>-1.394</v>
      </c>
      <c r="E30" s="1">
        <v>-4.181999999999999</v>
      </c>
      <c r="F30" s="1">
        <v>-4.181999999999999</v>
      </c>
      <c r="G30" s="1">
        <v>-5.576</v>
      </c>
      <c r="H30" s="1">
        <v>-6.273</v>
      </c>
      <c r="I30" s="1">
        <v>-13.243</v>
      </c>
      <c r="J30" s="1">
        <v>-11.849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77</v>
      </c>
      <c r="B31" s="1">
        <v>10.455</v>
      </c>
      <c r="C31" s="1">
        <v>24.395</v>
      </c>
      <c r="D31" s="1">
        <v>20.91</v>
      </c>
      <c r="E31" s="1">
        <v>40.42599999999999</v>
      </c>
      <c r="F31" s="1">
        <v>47.39599999999999</v>
      </c>
      <c r="G31" s="1">
        <v>0.697</v>
      </c>
      <c r="H31" s="1">
        <v>4.181999999999999</v>
      </c>
      <c r="I31" s="1">
        <v>5.576</v>
      </c>
      <c r="J31" s="1">
        <v>3.485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78</v>
      </c>
      <c r="B32" s="1">
        <v>-8.363999999999999</v>
      </c>
      <c r="C32" s="1">
        <v>-21.607</v>
      </c>
      <c r="D32" s="1">
        <v>-45.305</v>
      </c>
      <c r="E32" s="1">
        <v>22.304</v>
      </c>
      <c r="F32" s="1">
        <v>-14.637</v>
      </c>
      <c r="G32" s="1">
        <v>0.697</v>
      </c>
      <c r="H32" s="1">
        <v>11.152</v>
      </c>
      <c r="I32" s="1">
        <v>6.273</v>
      </c>
      <c r="J32" s="1">
        <v>2.788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79</v>
      </c>
      <c r="B33" s="1">
        <v>-8.363999999999999</v>
      </c>
      <c r="C33" s="1">
        <v>-21.607</v>
      </c>
      <c r="D33" s="1">
        <v>-45.305</v>
      </c>
      <c r="E33" s="1">
        <v>22.304</v>
      </c>
      <c r="F33" s="1">
        <v>-14.637</v>
      </c>
      <c r="G33" s="1">
        <v>0.697</v>
      </c>
      <c r="H33" s="1">
        <v>11.152</v>
      </c>
      <c r="I33" s="1">
        <v>6.273</v>
      </c>
      <c r="J33" s="1">
        <v>2.788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80</v>
      </c>
      <c r="B34" s="1">
        <v>20.213</v>
      </c>
      <c r="C34" s="1">
        <v>19.516</v>
      </c>
      <c r="D34" s="1">
        <v>34.153</v>
      </c>
      <c r="E34" s="1">
        <v>0.697</v>
      </c>
      <c r="F34" s="1">
        <v>0.697</v>
      </c>
      <c r="G34" s="1">
        <v>1.394</v>
      </c>
      <c r="H34" s="1">
        <v>15.334</v>
      </c>
      <c r="I34" s="1">
        <v>11.152</v>
      </c>
      <c r="J34" s="1">
        <v>3.485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43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81</v>
      </c>
      <c r="B36" s="1">
        <v>14.637</v>
      </c>
      <c r="C36" s="1">
        <v>15.334</v>
      </c>
      <c r="D36" s="1">
        <v>15.334</v>
      </c>
      <c r="E36" s="1">
        <v>41.123</v>
      </c>
      <c r="F36" s="1">
        <v>52.97199999999999</v>
      </c>
      <c r="G36" s="1">
        <v>0.697</v>
      </c>
      <c r="H36" s="1">
        <v>0.697</v>
      </c>
      <c r="I36" s="1">
        <v>1.394</v>
      </c>
      <c r="J36" s="1">
        <v>1.394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82</v>
      </c>
      <c r="B37" s="1">
        <v>14.637</v>
      </c>
      <c r="C37" s="1">
        <v>15.334</v>
      </c>
      <c r="D37" s="1">
        <v>15.334</v>
      </c>
      <c r="E37" s="1">
        <v>41.123</v>
      </c>
      <c r="F37" s="1">
        <v>41.123</v>
      </c>
      <c r="G37" s="1">
        <v>52.97199999999999</v>
      </c>
      <c r="H37" s="1">
        <v>0.697</v>
      </c>
      <c r="I37" s="1">
        <v>0.697</v>
      </c>
      <c r="J37" s="1">
        <v>1.394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83</v>
      </c>
      <c r="B38" s="1" t="s">
        <v>84</v>
      </c>
      <c r="C38" s="1" t="s">
        <v>84</v>
      </c>
      <c r="D38" s="1" t="s">
        <v>85</v>
      </c>
      <c r="E38" s="1" t="s">
        <v>86</v>
      </c>
      <c r="F38" s="1" t="s">
        <v>87</v>
      </c>
      <c r="G38" s="1" t="s">
        <v>88</v>
      </c>
      <c r="H38" s="1" t="s">
        <v>89</v>
      </c>
      <c r="I38" s="1" t="s">
        <v>90</v>
      </c>
      <c r="J38" s="1" t="s">
        <v>91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92</v>
      </c>
      <c r="B39" s="1">
        <v>-25.789</v>
      </c>
      <c r="C39" s="1">
        <v>-40.42599999999999</v>
      </c>
      <c r="D39" s="1">
        <v>-63.42699999999999</v>
      </c>
      <c r="E39" s="1">
        <v>2.091</v>
      </c>
      <c r="F39" s="1">
        <v>-33.456</v>
      </c>
      <c r="G39" s="1">
        <v>0.697</v>
      </c>
      <c r="H39" s="1">
        <v>11.152</v>
      </c>
      <c r="I39" s="1">
        <v>6.273</v>
      </c>
      <c r="J39" s="1">
        <v>2.788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93</v>
      </c>
      <c r="B40" s="1" t="s">
        <v>94</v>
      </c>
      <c r="C40" s="1" t="s">
        <v>85</v>
      </c>
      <c r="D40" s="1" t="s">
        <v>95</v>
      </c>
      <c r="E40" s="1" t="s">
        <v>96</v>
      </c>
      <c r="F40" s="1" t="s">
        <v>97</v>
      </c>
      <c r="G40" s="1" t="s">
        <v>98</v>
      </c>
      <c r="H40" s="1" t="s">
        <v>99</v>
      </c>
      <c r="I40" s="1" t="s">
        <v>100</v>
      </c>
      <c r="J40" s="1" t="s">
        <v>101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102</v>
      </c>
      <c r="B41" s="1">
        <v>349.8939999999999</v>
      </c>
      <c r="C41" s="1">
        <v>8.363999999999999</v>
      </c>
      <c r="D41" s="1">
        <v>18.819</v>
      </c>
      <c r="E41" s="1">
        <v>2.788</v>
      </c>
      <c r="F41" s="1">
        <v>3.485</v>
      </c>
      <c r="G41" s="1" t="s">
        <v>103</v>
      </c>
      <c r="H41" s="1" t="s">
        <v>103</v>
      </c>
      <c r="I41" s="1">
        <v>6.97</v>
      </c>
      <c r="J41" s="1">
        <v>0.697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104</v>
      </c>
      <c r="B42" s="1">
        <v>-2.091</v>
      </c>
      <c r="C42" s="1">
        <v>6.97</v>
      </c>
      <c r="D42" s="1">
        <v>14.637</v>
      </c>
      <c r="E42" s="1">
        <v>-14.637</v>
      </c>
      <c r="F42" s="1">
        <v>0.0</v>
      </c>
      <c r="G42" s="1">
        <v>-11.849</v>
      </c>
      <c r="H42" s="1">
        <v>-12.546</v>
      </c>
      <c r="I42" s="1">
        <v>-9.758</v>
      </c>
      <c r="J42" s="1">
        <v>-2.091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105</v>
      </c>
      <c r="B43" s="1">
        <v>0.0</v>
      </c>
      <c r="C43" s="1">
        <v>2.091</v>
      </c>
      <c r="D43" s="1">
        <v>2.091</v>
      </c>
      <c r="E43" s="1">
        <v>2.091</v>
      </c>
      <c r="F43" s="1">
        <v>2.091</v>
      </c>
      <c r="G43" s="1">
        <v>2.091</v>
      </c>
      <c r="H43" s="1">
        <v>2.091</v>
      </c>
      <c r="I43" s="1">
        <v>2.091</v>
      </c>
      <c r="J43" s="1">
        <v>2.091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106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>
        <v>0.0</v>
      </c>
      <c r="H44" s="1">
        <v>0.0</v>
      </c>
      <c r="I44" s="1">
        <v>1.394</v>
      </c>
      <c r="J44" s="1">
        <v>1.394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107</v>
      </c>
      <c r="B45" s="1">
        <v>0.0</v>
      </c>
      <c r="C45" s="1">
        <v>0.0</v>
      </c>
      <c r="D45" s="1">
        <v>0.0</v>
      </c>
      <c r="E45" s="1">
        <v>0.0</v>
      </c>
      <c r="F45" s="1">
        <v>0.0</v>
      </c>
      <c r="G45" s="1">
        <v>0.0</v>
      </c>
      <c r="H45" s="1">
        <v>2.091</v>
      </c>
      <c r="I45" s="1">
        <v>2.091</v>
      </c>
      <c r="J45" s="1">
        <v>1.394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108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0.0</v>
      </c>
      <c r="H46" s="1">
        <v>0.0</v>
      </c>
      <c r="I46" s="1">
        <v>0.0</v>
      </c>
      <c r="J46" s="1">
        <v>0.697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109</v>
      </c>
      <c r="B2" s="1">
        <v>12.546</v>
      </c>
      <c r="C2" s="1">
        <v>11.849</v>
      </c>
      <c r="D2" s="1">
        <v>18.122</v>
      </c>
      <c r="E2" s="1">
        <v>31.365</v>
      </c>
      <c r="F2" s="1">
        <v>27.88</v>
      </c>
      <c r="G2" s="1">
        <v>35.547</v>
      </c>
      <c r="H2" s="1">
        <v>0.697</v>
      </c>
      <c r="I2" s="1">
        <v>1.394</v>
      </c>
      <c r="J2" s="1">
        <v>1.394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110</v>
      </c>
      <c r="B3" s="1">
        <v>4.181999999999999</v>
      </c>
      <c r="C3" s="1">
        <v>14.637</v>
      </c>
      <c r="D3" s="1">
        <v>6.273</v>
      </c>
      <c r="E3" s="1">
        <v>18.819</v>
      </c>
      <c r="F3" s="1">
        <v>1.394</v>
      </c>
      <c r="G3" s="1">
        <v>20.213</v>
      </c>
      <c r="H3" s="1">
        <v>34.153</v>
      </c>
      <c r="I3" s="1">
        <v>43.91099999999999</v>
      </c>
      <c r="J3" s="1">
        <v>8.363999999999999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111</v>
      </c>
      <c r="B4" s="1">
        <v>0.0</v>
      </c>
      <c r="C4" s="1">
        <v>0.0</v>
      </c>
      <c r="D4" s="1">
        <v>4.181999999999999</v>
      </c>
      <c r="E4" s="1">
        <v>23.698</v>
      </c>
      <c r="F4" s="1">
        <v>2.091</v>
      </c>
      <c r="G4" s="1">
        <v>18.819</v>
      </c>
      <c r="H4" s="1">
        <v>59.245</v>
      </c>
      <c r="I4" s="1">
        <v>5.576</v>
      </c>
      <c r="J4" s="1">
        <v>1.394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112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4.879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113</v>
      </c>
      <c r="B6" s="1">
        <v>0.697</v>
      </c>
      <c r="C6" s="1">
        <v>0.697</v>
      </c>
      <c r="D6" s="1">
        <v>0.697</v>
      </c>
      <c r="E6" s="1">
        <v>0.697</v>
      </c>
      <c r="F6" s="1">
        <v>0.697</v>
      </c>
      <c r="G6" s="1">
        <v>1.394</v>
      </c>
      <c r="H6" s="1">
        <v>0.697</v>
      </c>
      <c r="I6" s="1">
        <v>4.879</v>
      </c>
      <c r="J6" s="1">
        <v>4.181999999999999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114</v>
      </c>
      <c r="B7" s="1">
        <v>17.425</v>
      </c>
      <c r="C7" s="1">
        <v>27.88</v>
      </c>
      <c r="D7" s="1">
        <v>30.668</v>
      </c>
      <c r="E7" s="1">
        <v>0.697</v>
      </c>
      <c r="F7" s="1">
        <v>33.456</v>
      </c>
      <c r="G7" s="1">
        <v>0.697</v>
      </c>
      <c r="H7" s="1">
        <v>1.394</v>
      </c>
      <c r="I7" s="1">
        <v>8.363999999999999</v>
      </c>
      <c r="J7" s="1">
        <v>2.788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115</v>
      </c>
      <c r="B8" s="1">
        <v>-17.425</v>
      </c>
      <c r="C8" s="1">
        <v>-27.88</v>
      </c>
      <c r="D8" s="1">
        <v>-30.668</v>
      </c>
      <c r="E8" s="1">
        <v>-0.697</v>
      </c>
      <c r="F8" s="1">
        <v>-33.456</v>
      </c>
      <c r="G8" s="1">
        <v>-0.697</v>
      </c>
      <c r="H8" s="1">
        <v>-1.394</v>
      </c>
      <c r="I8" s="1">
        <v>-8.363999999999999</v>
      </c>
      <c r="J8" s="1">
        <v>-2.788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116</v>
      </c>
      <c r="B9" s="1">
        <v>0.0</v>
      </c>
      <c r="C9" s="1">
        <v>0.0</v>
      </c>
      <c r="D9" s="1">
        <v>-0.697</v>
      </c>
      <c r="E9" s="1">
        <v>-1.394</v>
      </c>
      <c r="F9" s="1">
        <v>-2.091</v>
      </c>
      <c r="G9" s="1">
        <v>-0.697</v>
      </c>
      <c r="H9" s="1">
        <v>0.0</v>
      </c>
      <c r="I9" s="1">
        <v>0.0</v>
      </c>
      <c r="J9" s="1">
        <v>0.0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117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9.061</v>
      </c>
      <c r="J10" s="1">
        <v>17.425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118</v>
      </c>
      <c r="B11" s="1">
        <v>0.0</v>
      </c>
      <c r="C11" s="1">
        <v>0.0</v>
      </c>
      <c r="D11" s="1">
        <v>-0.697</v>
      </c>
      <c r="E11" s="1">
        <v>-1.394</v>
      </c>
      <c r="F11" s="1">
        <v>-2.091</v>
      </c>
      <c r="G11" s="1">
        <v>-0.697</v>
      </c>
      <c r="H11" s="1">
        <v>0.0</v>
      </c>
      <c r="I11" s="1">
        <v>9.061</v>
      </c>
      <c r="J11" s="1">
        <v>17.425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119</v>
      </c>
      <c r="B12" s="1">
        <v>-1.394</v>
      </c>
      <c r="C12" s="1">
        <v>-606.39</v>
      </c>
      <c r="D12" s="1">
        <v>0.697</v>
      </c>
      <c r="E12" s="1">
        <v>2.788</v>
      </c>
      <c r="F12" s="1">
        <v>-1.394</v>
      </c>
      <c r="G12" s="1">
        <v>0.0</v>
      </c>
      <c r="H12" s="1">
        <v>22.304</v>
      </c>
      <c r="I12" s="1">
        <v>38.335</v>
      </c>
      <c r="J12" s="1">
        <v>0.0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120</v>
      </c>
      <c r="B13" s="1">
        <v>-141.491</v>
      </c>
      <c r="C13" s="1">
        <v>0.0</v>
      </c>
      <c r="D13" s="1">
        <v>-1.394</v>
      </c>
      <c r="E13" s="1">
        <v>-4.879</v>
      </c>
      <c r="F13" s="1">
        <v>-4.879</v>
      </c>
      <c r="G13" s="1">
        <v>-13.243</v>
      </c>
      <c r="H13" s="1">
        <v>64.124</v>
      </c>
      <c r="I13" s="1">
        <v>0.697</v>
      </c>
      <c r="J13" s="1">
        <v>1.394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121</v>
      </c>
      <c r="B14" s="1">
        <v>-18.819</v>
      </c>
      <c r="C14" s="1">
        <v>-28.577</v>
      </c>
      <c r="D14" s="1">
        <v>-32.759</v>
      </c>
      <c r="E14" s="1">
        <v>-0.697</v>
      </c>
      <c r="F14" s="1">
        <v>-43.91099999999999</v>
      </c>
      <c r="G14" s="1">
        <v>-0.697</v>
      </c>
      <c r="H14" s="1">
        <v>-0.697</v>
      </c>
      <c r="I14" s="1">
        <v>-6.273</v>
      </c>
      <c r="J14" s="1">
        <v>-1.394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122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-4.181999999999999</v>
      </c>
      <c r="H15" s="1">
        <v>0.0</v>
      </c>
      <c r="I15" s="1">
        <v>0.0</v>
      </c>
      <c r="J15" s="1">
        <v>0.0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123</v>
      </c>
      <c r="B16" s="1">
        <v>0.0</v>
      </c>
      <c r="C16" s="1">
        <v>0.0</v>
      </c>
      <c r="D16" s="1">
        <v>0.0</v>
      </c>
      <c r="E16" s="1">
        <v>-1.394</v>
      </c>
      <c r="F16" s="1">
        <v>0.0</v>
      </c>
      <c r="G16" s="1">
        <v>6.273</v>
      </c>
      <c r="H16" s="1">
        <v>0.0</v>
      </c>
      <c r="I16" s="1">
        <v>0.0</v>
      </c>
      <c r="J16" s="1">
        <v>0.0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124</v>
      </c>
      <c r="B17" s="1">
        <v>-18.819</v>
      </c>
      <c r="C17" s="1">
        <v>-28.577</v>
      </c>
      <c r="D17" s="1">
        <v>-32.759</v>
      </c>
      <c r="E17" s="1">
        <v>-2.091</v>
      </c>
      <c r="F17" s="1">
        <v>-43.91099999999999</v>
      </c>
      <c r="G17" s="1">
        <v>-0.697</v>
      </c>
      <c r="H17" s="1">
        <v>-0.697</v>
      </c>
      <c r="I17" s="1">
        <v>-6.273</v>
      </c>
      <c r="J17" s="1">
        <v>-1.394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125</v>
      </c>
      <c r="B18" s="1">
        <v>-18.819</v>
      </c>
      <c r="C18" s="1">
        <v>-28.577</v>
      </c>
      <c r="D18" s="1">
        <v>-32.759</v>
      </c>
      <c r="E18" s="1">
        <v>-2.091</v>
      </c>
      <c r="F18" s="1">
        <v>-43.91099999999999</v>
      </c>
      <c r="G18" s="1">
        <v>-0.697</v>
      </c>
      <c r="H18" s="1">
        <v>-0.697</v>
      </c>
      <c r="I18" s="1">
        <v>-6.273</v>
      </c>
      <c r="J18" s="1">
        <v>-1.394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126</v>
      </c>
      <c r="B19" s="1">
        <v>-18.819</v>
      </c>
      <c r="C19" s="1">
        <v>-28.577</v>
      </c>
      <c r="D19" s="1">
        <v>-32.759</v>
      </c>
      <c r="E19" s="1">
        <v>-2.091</v>
      </c>
      <c r="F19" s="1">
        <v>-43.91099999999999</v>
      </c>
      <c r="G19" s="1">
        <v>-0.697</v>
      </c>
      <c r="H19" s="1">
        <v>-0.697</v>
      </c>
      <c r="I19" s="1">
        <v>-6.273</v>
      </c>
      <c r="J19" s="1">
        <v>-1.394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127</v>
      </c>
      <c r="B20" s="1">
        <v>-18.819</v>
      </c>
      <c r="C20" s="1">
        <v>-28.577</v>
      </c>
      <c r="D20" s="1">
        <v>-32.759</v>
      </c>
      <c r="E20" s="1">
        <v>-2.091</v>
      </c>
      <c r="F20" s="1">
        <v>-43.91099999999999</v>
      </c>
      <c r="G20" s="1">
        <v>-0.697</v>
      </c>
      <c r="H20" s="1">
        <v>-0.697</v>
      </c>
      <c r="I20" s="1">
        <v>-6.273</v>
      </c>
      <c r="J20" s="1">
        <v>-1.394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128</v>
      </c>
      <c r="B21" s="1">
        <v>-18.819</v>
      </c>
      <c r="C21" s="1">
        <v>-28.577</v>
      </c>
      <c r="D21" s="1">
        <v>-32.759</v>
      </c>
      <c r="E21" s="1">
        <v>-2.091</v>
      </c>
      <c r="F21" s="1">
        <v>-43.91099999999999</v>
      </c>
      <c r="G21" s="1">
        <v>-0.697</v>
      </c>
      <c r="H21" s="1">
        <v>-0.697</v>
      </c>
      <c r="I21" s="1">
        <v>-6.273</v>
      </c>
      <c r="J21" s="1">
        <v>-1.394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129</v>
      </c>
      <c r="B22" s="1">
        <v>-18.819</v>
      </c>
      <c r="C22" s="1">
        <v>-28.577</v>
      </c>
      <c r="D22" s="1">
        <v>-32.759</v>
      </c>
      <c r="E22" s="1">
        <v>-2.091</v>
      </c>
      <c r="F22" s="1">
        <v>-43.91099999999999</v>
      </c>
      <c r="G22" s="1">
        <v>-0.697</v>
      </c>
      <c r="H22" s="1">
        <v>-0.697</v>
      </c>
      <c r="I22" s="1">
        <v>-6.273</v>
      </c>
      <c r="J22" s="1">
        <v>-1.394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130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131</v>
      </c>
      <c r="B24" s="1" t="s">
        <v>132</v>
      </c>
      <c r="C24" s="1" t="s">
        <v>133</v>
      </c>
      <c r="D24" s="1" t="s">
        <v>134</v>
      </c>
      <c r="E24" s="1" t="s">
        <v>135</v>
      </c>
      <c r="F24" s="1" t="s">
        <v>136</v>
      </c>
      <c r="G24" s="1" t="s">
        <v>137</v>
      </c>
      <c r="H24" s="1" t="s">
        <v>138</v>
      </c>
      <c r="I24" s="1" t="s">
        <v>139</v>
      </c>
      <c r="J24" s="1" t="s">
        <v>140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141</v>
      </c>
      <c r="B25" s="1" t="s">
        <v>132</v>
      </c>
      <c r="C25" s="1" t="s">
        <v>133</v>
      </c>
      <c r="D25" s="1" t="s">
        <v>134</v>
      </c>
      <c r="E25" s="1" t="s">
        <v>135</v>
      </c>
      <c r="F25" s="1" t="s">
        <v>136</v>
      </c>
      <c r="G25" s="1" t="s">
        <v>137</v>
      </c>
      <c r="H25" s="1" t="s">
        <v>138</v>
      </c>
      <c r="I25" s="1" t="s">
        <v>139</v>
      </c>
      <c r="J25" s="1" t="s">
        <v>140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142</v>
      </c>
      <c r="B26" s="1">
        <v>20.0</v>
      </c>
      <c r="C26" s="1">
        <v>20.0</v>
      </c>
      <c r="D26" s="1">
        <v>21.0</v>
      </c>
      <c r="E26" s="1">
        <v>58.0</v>
      </c>
      <c r="F26" s="1">
        <v>59.0</v>
      </c>
      <c r="G26" s="1">
        <v>74.0</v>
      </c>
      <c r="H26" s="1">
        <v>1.0</v>
      </c>
      <c r="I26" s="1">
        <v>1.0</v>
      </c>
      <c r="J26" s="1">
        <v>1.0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143</v>
      </c>
      <c r="B27" s="1" t="s">
        <v>132</v>
      </c>
      <c r="C27" s="1" t="s">
        <v>133</v>
      </c>
      <c r="D27" s="1" t="s">
        <v>134</v>
      </c>
      <c r="E27" s="1" t="s">
        <v>135</v>
      </c>
      <c r="F27" s="1" t="s">
        <v>136</v>
      </c>
      <c r="G27" s="1" t="s">
        <v>137</v>
      </c>
      <c r="H27" s="1" t="s">
        <v>138</v>
      </c>
      <c r="I27" s="1" t="s">
        <v>139</v>
      </c>
      <c r="J27" s="1" t="s">
        <v>140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144</v>
      </c>
      <c r="B28" s="1" t="s">
        <v>132</v>
      </c>
      <c r="C28" s="1" t="s">
        <v>133</v>
      </c>
      <c r="D28" s="1" t="s">
        <v>134</v>
      </c>
      <c r="E28" s="1" t="s">
        <v>135</v>
      </c>
      <c r="F28" s="1" t="s">
        <v>136</v>
      </c>
      <c r="G28" s="1" t="s">
        <v>137</v>
      </c>
      <c r="H28" s="1" t="s">
        <v>138</v>
      </c>
      <c r="I28" s="1" t="s">
        <v>139</v>
      </c>
      <c r="J28" s="1" t="s">
        <v>140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145</v>
      </c>
      <c r="B29" s="1">
        <v>20.0</v>
      </c>
      <c r="C29" s="1">
        <v>20.0</v>
      </c>
      <c r="D29" s="1">
        <v>21.0</v>
      </c>
      <c r="E29" s="1">
        <v>58.0</v>
      </c>
      <c r="F29" s="1">
        <v>59.0</v>
      </c>
      <c r="G29" s="1">
        <v>74.0</v>
      </c>
      <c r="H29" s="1">
        <v>1.0</v>
      </c>
      <c r="I29" s="1">
        <v>1.0</v>
      </c>
      <c r="J29" s="1">
        <v>1.0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146</v>
      </c>
      <c r="B30" s="1" t="s">
        <v>147</v>
      </c>
      <c r="C30" s="1" t="s">
        <v>148</v>
      </c>
      <c r="D30" s="1" t="s">
        <v>149</v>
      </c>
      <c r="E30" s="1" t="s">
        <v>150</v>
      </c>
      <c r="F30" s="1" t="s">
        <v>151</v>
      </c>
      <c r="G30" s="1" t="s">
        <v>152</v>
      </c>
      <c r="H30" s="1" t="s">
        <v>153</v>
      </c>
      <c r="I30" s="1" t="s">
        <v>154</v>
      </c>
      <c r="J30" s="1" t="s">
        <v>155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156</v>
      </c>
      <c r="B31" s="1" t="s">
        <v>147</v>
      </c>
      <c r="C31" s="1" t="s">
        <v>148</v>
      </c>
      <c r="D31" s="1" t="s">
        <v>149</v>
      </c>
      <c r="E31" s="1" t="s">
        <v>150</v>
      </c>
      <c r="F31" s="1" t="s">
        <v>151</v>
      </c>
      <c r="G31" s="1" t="s">
        <v>152</v>
      </c>
      <c r="H31" s="1" t="s">
        <v>153</v>
      </c>
      <c r="I31" s="1" t="s">
        <v>154</v>
      </c>
      <c r="J31" s="1" t="s">
        <v>155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43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157</v>
      </c>
      <c r="B33" s="1">
        <v>-16.728</v>
      </c>
      <c r="C33" s="1">
        <v>-26.486</v>
      </c>
      <c r="D33" s="1">
        <v>-29.274</v>
      </c>
      <c r="E33" s="1">
        <v>-0.697</v>
      </c>
      <c r="F33" s="1">
        <v>-32.062</v>
      </c>
      <c r="G33" s="1">
        <v>-0.697</v>
      </c>
      <c r="H33" s="1">
        <v>-1.394</v>
      </c>
      <c r="I33" s="1">
        <v>-8.363999999999999</v>
      </c>
      <c r="J33" s="1">
        <v>-2.788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158</v>
      </c>
      <c r="B34" s="1">
        <v>-16.728</v>
      </c>
      <c r="C34" s="1">
        <v>-26.486</v>
      </c>
      <c r="D34" s="1">
        <v>-29.274</v>
      </c>
      <c r="E34" s="1">
        <v>-0.697</v>
      </c>
      <c r="F34" s="1">
        <v>-32.062</v>
      </c>
      <c r="G34" s="1">
        <v>-0.697</v>
      </c>
      <c r="H34" s="1">
        <v>-1.394</v>
      </c>
      <c r="I34" s="1">
        <v>-8.363999999999999</v>
      </c>
      <c r="J34" s="1">
        <v>-2.788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159</v>
      </c>
      <c r="B35" s="1">
        <v>-17.425</v>
      </c>
      <c r="C35" s="1">
        <v>-27.88</v>
      </c>
      <c r="D35" s="1">
        <v>-30.668</v>
      </c>
      <c r="E35" s="1">
        <v>-0.697</v>
      </c>
      <c r="F35" s="1">
        <v>-33.456</v>
      </c>
      <c r="G35" s="1">
        <v>-0.697</v>
      </c>
      <c r="H35" s="1">
        <v>-1.394</v>
      </c>
      <c r="I35" s="1">
        <v>-8.363999999999999</v>
      </c>
      <c r="J35" s="1">
        <v>-2.788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160</v>
      </c>
      <c r="B36" s="1">
        <v>-11.849</v>
      </c>
      <c r="C36" s="1">
        <v>-17.425</v>
      </c>
      <c r="D36" s="1">
        <v>-20.213</v>
      </c>
      <c r="E36" s="1">
        <v>-49.48699999999999</v>
      </c>
      <c r="F36" s="1">
        <v>-27.183</v>
      </c>
      <c r="G36" s="1">
        <v>-56.45699999999999</v>
      </c>
      <c r="H36" s="1">
        <v>-0.697</v>
      </c>
      <c r="I36" s="1">
        <v>-3.485</v>
      </c>
      <c r="J36" s="1">
        <v>-0.697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161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>
        <v>0.0</v>
      </c>
      <c r="I37" s="1">
        <v>0.0</v>
      </c>
      <c r="J37" s="1">
        <v>0.0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162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163</v>
      </c>
      <c r="B39" s="1">
        <v>3.485</v>
      </c>
      <c r="C39" s="1">
        <v>2.091</v>
      </c>
      <c r="D39" s="1">
        <v>5.576</v>
      </c>
      <c r="E39" s="1">
        <v>13.94</v>
      </c>
      <c r="F39" s="1">
        <v>11.849</v>
      </c>
      <c r="G39" s="1">
        <v>18.819</v>
      </c>
      <c r="H39" s="1">
        <v>0.697</v>
      </c>
      <c r="I39" s="1">
        <v>0.697</v>
      </c>
      <c r="J39" s="1">
        <v>0.697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164</v>
      </c>
      <c r="B40" s="1">
        <v>0.0</v>
      </c>
      <c r="C40" s="1">
        <v>0.0</v>
      </c>
      <c r="D40" s="1">
        <v>4.181999999999999</v>
      </c>
      <c r="E40" s="1">
        <v>23.698</v>
      </c>
      <c r="F40" s="1">
        <v>2.091</v>
      </c>
      <c r="G40" s="1">
        <v>18.819</v>
      </c>
      <c r="H40" s="1">
        <v>59.245</v>
      </c>
      <c r="I40" s="1">
        <v>5.576</v>
      </c>
      <c r="J40" s="1">
        <v>1.394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165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>
        <v>0.0</v>
      </c>
      <c r="H41" s="1">
        <v>4.879</v>
      </c>
      <c r="I41" s="1">
        <v>0.0</v>
      </c>
      <c r="J41" s="1">
        <v>0.0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166</v>
      </c>
      <c r="B42" s="1">
        <v>4.181999999999999</v>
      </c>
      <c r="C42" s="1">
        <v>14.637</v>
      </c>
      <c r="D42" s="1">
        <v>6.273</v>
      </c>
      <c r="E42" s="1">
        <v>18.819</v>
      </c>
      <c r="F42" s="1">
        <v>1.394</v>
      </c>
      <c r="G42" s="1">
        <v>20.213</v>
      </c>
      <c r="H42" s="1">
        <v>34.153</v>
      </c>
      <c r="I42" s="1">
        <v>43.91099999999999</v>
      </c>
      <c r="J42" s="1">
        <v>8.363999999999999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167</v>
      </c>
      <c r="B43" s="1">
        <v>4.181999999999999</v>
      </c>
      <c r="C43" s="1">
        <v>14.637</v>
      </c>
      <c r="D43" s="1">
        <v>6.273</v>
      </c>
      <c r="E43" s="1">
        <v>18.819</v>
      </c>
      <c r="F43" s="1">
        <v>1.394</v>
      </c>
      <c r="G43" s="1">
        <v>20.213</v>
      </c>
      <c r="H43" s="1">
        <v>39.729</v>
      </c>
      <c r="I43" s="1">
        <v>43.91099999999999</v>
      </c>
      <c r="J43" s="1">
        <v>8.363999999999999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169</v>
      </c>
      <c r="B3" s="1">
        <v>0.0</v>
      </c>
      <c r="C3" s="1" t="s">
        <v>170</v>
      </c>
      <c r="D3" s="1" t="s">
        <v>171</v>
      </c>
      <c r="E3" s="1" t="s">
        <v>172</v>
      </c>
      <c r="F3" s="1" t="s">
        <v>173</v>
      </c>
      <c r="G3" s="1" t="s">
        <v>174</v>
      </c>
      <c r="H3" s="1" t="s">
        <v>175</v>
      </c>
      <c r="I3" s="1" t="s">
        <v>176</v>
      </c>
      <c r="J3" s="1" t="s">
        <v>177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178</v>
      </c>
      <c r="B4" s="1">
        <v>0.0</v>
      </c>
      <c r="C4" s="1" t="s">
        <v>179</v>
      </c>
      <c r="D4" s="1" t="s">
        <v>180</v>
      </c>
      <c r="E4" s="1">
        <v>0.0</v>
      </c>
      <c r="F4" s="1" t="s">
        <v>181</v>
      </c>
      <c r="G4" s="1" t="s">
        <v>182</v>
      </c>
      <c r="H4" s="1" t="s">
        <v>183</v>
      </c>
      <c r="I4" s="1" t="s">
        <v>184</v>
      </c>
      <c r="J4" s="1" t="s">
        <v>185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186</v>
      </c>
      <c r="B5" s="1">
        <v>0.0</v>
      </c>
      <c r="C5" s="1" t="s">
        <v>187</v>
      </c>
      <c r="D5" s="1" t="s">
        <v>188</v>
      </c>
      <c r="E5" s="1">
        <v>0.0</v>
      </c>
      <c r="F5" s="1">
        <v>0.0</v>
      </c>
      <c r="G5" s="1" t="s">
        <v>189</v>
      </c>
      <c r="H5" s="1" t="s">
        <v>190</v>
      </c>
      <c r="I5" s="1" t="s">
        <v>191</v>
      </c>
      <c r="J5" s="1" t="s">
        <v>192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193</v>
      </c>
      <c r="B6" s="1">
        <v>0.0</v>
      </c>
      <c r="C6" s="1" t="s">
        <v>187</v>
      </c>
      <c r="D6" s="1" t="s">
        <v>188</v>
      </c>
      <c r="E6" s="1">
        <v>0.0</v>
      </c>
      <c r="F6" s="1">
        <v>0.0</v>
      </c>
      <c r="G6" s="1" t="s">
        <v>189</v>
      </c>
      <c r="H6" s="1" t="s">
        <v>190</v>
      </c>
      <c r="I6" s="1" t="s">
        <v>191</v>
      </c>
      <c r="J6" s="1" t="s">
        <v>192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194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195</v>
      </c>
      <c r="B8" s="1" t="s">
        <v>196</v>
      </c>
      <c r="C8" s="1" t="s">
        <v>197</v>
      </c>
      <c r="D8" s="1" t="s">
        <v>96</v>
      </c>
      <c r="E8" s="1" t="s">
        <v>198</v>
      </c>
      <c r="F8" s="1" t="s">
        <v>199</v>
      </c>
      <c r="G8" s="1" t="s">
        <v>200</v>
      </c>
      <c r="H8" s="1" t="s">
        <v>201</v>
      </c>
      <c r="I8" s="1" t="s">
        <v>202</v>
      </c>
      <c r="J8" s="1" t="s">
        <v>203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204</v>
      </c>
      <c r="B9" s="1" t="s">
        <v>205</v>
      </c>
      <c r="C9" s="1" t="s">
        <v>197</v>
      </c>
      <c r="D9" s="1" t="s">
        <v>96</v>
      </c>
      <c r="E9" s="1" t="s">
        <v>206</v>
      </c>
      <c r="F9" s="1" t="s">
        <v>96</v>
      </c>
      <c r="G9" s="1" t="s">
        <v>207</v>
      </c>
      <c r="H9" s="1" t="s">
        <v>208</v>
      </c>
      <c r="I9" s="1" t="s">
        <v>209</v>
      </c>
      <c r="J9" s="1" t="s">
        <v>210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211</v>
      </c>
      <c r="B10" s="1" t="s">
        <v>96</v>
      </c>
      <c r="C10" s="1" t="s">
        <v>212</v>
      </c>
      <c r="D10" s="1" t="s">
        <v>205</v>
      </c>
      <c r="E10" s="1" t="s">
        <v>137</v>
      </c>
      <c r="F10" s="1" t="s">
        <v>213</v>
      </c>
      <c r="G10" s="1" t="s">
        <v>214</v>
      </c>
      <c r="H10" s="1" t="s">
        <v>215</v>
      </c>
      <c r="I10" s="1" t="s">
        <v>216</v>
      </c>
      <c r="J10" s="1" t="s">
        <v>217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218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219</v>
      </c>
      <c r="B12" s="1" t="s">
        <v>220</v>
      </c>
      <c r="C12" s="1" t="s">
        <v>221</v>
      </c>
      <c r="D12" s="1" t="s">
        <v>222</v>
      </c>
      <c r="E12" s="1" t="s">
        <v>223</v>
      </c>
      <c r="F12" s="1">
        <v>-16.728</v>
      </c>
      <c r="G12" s="1">
        <v>0.0</v>
      </c>
      <c r="H12" s="1">
        <v>0.0</v>
      </c>
      <c r="I12" s="1" t="s">
        <v>224</v>
      </c>
      <c r="J12" s="1" t="s">
        <v>225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226</v>
      </c>
      <c r="B13" s="1" t="s">
        <v>227</v>
      </c>
      <c r="C13" s="1" t="s">
        <v>228</v>
      </c>
      <c r="D13" s="1" t="s">
        <v>229</v>
      </c>
      <c r="E13" s="1" t="s">
        <v>230</v>
      </c>
      <c r="F13" s="1" t="s">
        <v>231</v>
      </c>
      <c r="G13" s="1">
        <v>0.0</v>
      </c>
      <c r="H13" s="1">
        <v>0.0</v>
      </c>
      <c r="I13" s="1" t="s">
        <v>232</v>
      </c>
      <c r="J13" s="1" t="s">
        <v>225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233</v>
      </c>
      <c r="B14" s="1">
        <v>0.0</v>
      </c>
      <c r="C14" s="1">
        <v>0.0</v>
      </c>
      <c r="D14" s="1" t="s">
        <v>234</v>
      </c>
      <c r="E14" s="1" t="s">
        <v>223</v>
      </c>
      <c r="F14" s="1">
        <v>0.0</v>
      </c>
      <c r="G14" s="1">
        <v>0.0</v>
      </c>
      <c r="H14" s="1">
        <v>0.0</v>
      </c>
      <c r="I14" s="1" t="s">
        <v>235</v>
      </c>
      <c r="J14" s="1">
        <v>0.0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236</v>
      </c>
      <c r="B15" s="1">
        <v>0.0</v>
      </c>
      <c r="C15" s="1">
        <v>0.0</v>
      </c>
      <c r="D15" s="1" t="s">
        <v>237</v>
      </c>
      <c r="E15" s="1" t="s">
        <v>230</v>
      </c>
      <c r="F15" s="1">
        <v>0.0</v>
      </c>
      <c r="G15" s="1">
        <v>0.0</v>
      </c>
      <c r="H15" s="1">
        <v>0.0</v>
      </c>
      <c r="I15" s="1" t="s">
        <v>235</v>
      </c>
      <c r="J15" s="1">
        <v>0.0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238</v>
      </c>
      <c r="B16" s="1" t="s">
        <v>239</v>
      </c>
      <c r="C16" s="1" t="s">
        <v>240</v>
      </c>
      <c r="D16" s="1" t="s">
        <v>241</v>
      </c>
      <c r="E16" s="1" t="s">
        <v>242</v>
      </c>
      <c r="F16" s="1" t="s">
        <v>243</v>
      </c>
      <c r="G16" s="1" t="s">
        <v>244</v>
      </c>
      <c r="H16" s="1" t="s">
        <v>245</v>
      </c>
      <c r="I16" s="1" t="s">
        <v>246</v>
      </c>
      <c r="J16" s="1" t="s">
        <v>247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248</v>
      </c>
      <c r="B17" s="1">
        <v>0.0</v>
      </c>
      <c r="C17" s="1">
        <v>-32.759</v>
      </c>
      <c r="D17" s="1" t="s">
        <v>249</v>
      </c>
      <c r="E17" s="1" t="s">
        <v>250</v>
      </c>
      <c r="F17" s="1" t="s">
        <v>251</v>
      </c>
      <c r="G17" s="1" t="s">
        <v>252</v>
      </c>
      <c r="H17" s="1" t="s">
        <v>253</v>
      </c>
      <c r="I17" s="1">
        <v>0.0</v>
      </c>
      <c r="J17" s="1">
        <v>0.0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254</v>
      </c>
      <c r="B18" s="1">
        <v>0.0</v>
      </c>
      <c r="C18" s="1" t="s">
        <v>255</v>
      </c>
      <c r="D18" s="1" t="s">
        <v>256</v>
      </c>
      <c r="E18" s="1" t="s">
        <v>257</v>
      </c>
      <c r="F18" s="1" t="s">
        <v>258</v>
      </c>
      <c r="G18" s="1" t="s">
        <v>259</v>
      </c>
      <c r="H18" s="1" t="s">
        <v>260</v>
      </c>
      <c r="I18" s="1">
        <v>0.0</v>
      </c>
      <c r="J18" s="1">
        <v>0.0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261</v>
      </c>
      <c r="B19" s="1">
        <v>0.0</v>
      </c>
      <c r="C19" s="1" t="s">
        <v>255</v>
      </c>
      <c r="D19" s="1" t="s">
        <v>262</v>
      </c>
      <c r="E19" s="1" t="s">
        <v>257</v>
      </c>
      <c r="F19" s="1" t="s">
        <v>258</v>
      </c>
      <c r="G19" s="1" t="s">
        <v>259</v>
      </c>
      <c r="H19" s="1" t="s">
        <v>260</v>
      </c>
      <c r="I19" s="1">
        <v>0.0</v>
      </c>
      <c r="J19" s="1">
        <v>0.0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263</v>
      </c>
      <c r="B20" s="1">
        <v>0.0</v>
      </c>
      <c r="C20" s="1" t="s">
        <v>264</v>
      </c>
      <c r="D20" s="1" t="s">
        <v>265</v>
      </c>
      <c r="E20" s="1" t="s">
        <v>95</v>
      </c>
      <c r="F20" s="1" t="s">
        <v>266</v>
      </c>
      <c r="G20" s="1">
        <v>0.0</v>
      </c>
      <c r="H20" s="1">
        <v>0.0</v>
      </c>
      <c r="I20" s="1" t="s">
        <v>84</v>
      </c>
      <c r="J20" s="1">
        <v>0.0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267</v>
      </c>
      <c r="B21" s="1" t="s">
        <v>268</v>
      </c>
      <c r="C21" s="1" t="s">
        <v>269</v>
      </c>
      <c r="D21" s="1" t="s">
        <v>270</v>
      </c>
      <c r="E21" s="1" t="s">
        <v>271</v>
      </c>
      <c r="F21" s="1" t="s">
        <v>272</v>
      </c>
      <c r="G21" s="1" t="s">
        <v>235</v>
      </c>
      <c r="H21" s="1" t="s">
        <v>273</v>
      </c>
      <c r="I21" s="1" t="s">
        <v>274</v>
      </c>
      <c r="J21" s="1" t="s">
        <v>275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276</v>
      </c>
      <c r="B22" s="1">
        <v>0.0</v>
      </c>
      <c r="C22" s="1" t="s">
        <v>264</v>
      </c>
      <c r="D22" s="1" t="s">
        <v>265</v>
      </c>
      <c r="E22" s="1" t="s">
        <v>95</v>
      </c>
      <c r="F22" s="1" t="s">
        <v>266</v>
      </c>
      <c r="G22" s="1">
        <v>0.0</v>
      </c>
      <c r="H22" s="1">
        <v>0.0</v>
      </c>
      <c r="I22" s="1" t="s">
        <v>84</v>
      </c>
      <c r="J22" s="1">
        <v>0.0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277</v>
      </c>
      <c r="B23" s="1" t="s">
        <v>268</v>
      </c>
      <c r="C23" s="1" t="s">
        <v>269</v>
      </c>
      <c r="D23" s="1" t="s">
        <v>270</v>
      </c>
      <c r="E23" s="1" t="s">
        <v>271</v>
      </c>
      <c r="F23" s="1" t="s">
        <v>272</v>
      </c>
      <c r="G23" s="1" t="s">
        <v>235</v>
      </c>
      <c r="H23" s="1" t="s">
        <v>273</v>
      </c>
      <c r="I23" s="1" t="s">
        <v>274</v>
      </c>
      <c r="J23" s="1" t="s">
        <v>275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278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279</v>
      </c>
      <c r="B25" s="1">
        <v>0.0</v>
      </c>
      <c r="C25" s="1" t="s">
        <v>280</v>
      </c>
      <c r="D25" s="1" t="s">
        <v>281</v>
      </c>
      <c r="E25" s="1" t="s">
        <v>282</v>
      </c>
      <c r="F25" s="1" t="s">
        <v>283</v>
      </c>
      <c r="G25" s="1" t="s">
        <v>284</v>
      </c>
      <c r="H25" s="1" t="s">
        <v>285</v>
      </c>
      <c r="I25" s="1" t="s">
        <v>286</v>
      </c>
      <c r="J25" s="1" t="s">
        <v>287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288</v>
      </c>
      <c r="B26" s="1">
        <v>0.0</v>
      </c>
      <c r="C26" s="1" t="s">
        <v>280</v>
      </c>
      <c r="D26" s="1" t="s">
        <v>289</v>
      </c>
      <c r="E26" s="1" t="s">
        <v>290</v>
      </c>
      <c r="F26" s="1" t="s">
        <v>291</v>
      </c>
      <c r="G26" s="1" t="s">
        <v>292</v>
      </c>
      <c r="H26" s="1" t="s">
        <v>293</v>
      </c>
      <c r="I26" s="1" t="s">
        <v>294</v>
      </c>
      <c r="J26" s="1" t="s">
        <v>295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296</v>
      </c>
      <c r="B27" s="1">
        <v>0.0</v>
      </c>
      <c r="C27" s="1" t="s">
        <v>297</v>
      </c>
      <c r="D27" s="1" t="s">
        <v>298</v>
      </c>
      <c r="E27" s="1" t="s">
        <v>299</v>
      </c>
      <c r="F27" s="1" t="s">
        <v>300</v>
      </c>
      <c r="G27" s="1" t="s">
        <v>301</v>
      </c>
      <c r="H27" s="1" t="s">
        <v>302</v>
      </c>
      <c r="I27" s="1" t="s">
        <v>303</v>
      </c>
      <c r="J27" s="1" t="s">
        <v>304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305</v>
      </c>
      <c r="B28" s="1">
        <v>0.0</v>
      </c>
      <c r="C28" s="1" t="s">
        <v>306</v>
      </c>
      <c r="D28" s="1" t="s">
        <v>307</v>
      </c>
      <c r="E28" s="1" t="s">
        <v>308</v>
      </c>
      <c r="F28" s="1" t="s">
        <v>309</v>
      </c>
      <c r="G28" s="1" t="s">
        <v>310</v>
      </c>
      <c r="H28" s="1" t="s">
        <v>311</v>
      </c>
      <c r="I28" s="1" t="s">
        <v>312</v>
      </c>
      <c r="J28" s="1" t="s">
        <v>313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314</v>
      </c>
      <c r="B29" s="1">
        <v>0.0</v>
      </c>
      <c r="C29" s="1" t="s">
        <v>306</v>
      </c>
      <c r="D29" s="1" t="s">
        <v>307</v>
      </c>
      <c r="E29" s="1" t="s">
        <v>308</v>
      </c>
      <c r="F29" s="1" t="s">
        <v>309</v>
      </c>
      <c r="G29" s="1" t="s">
        <v>310</v>
      </c>
      <c r="H29" s="1" t="s">
        <v>311</v>
      </c>
      <c r="I29" s="1" t="s">
        <v>312</v>
      </c>
      <c r="J29" s="1" t="s">
        <v>313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315</v>
      </c>
      <c r="B30" s="1">
        <v>0.0</v>
      </c>
      <c r="C30" s="1" t="s">
        <v>306</v>
      </c>
      <c r="D30" s="1" t="s">
        <v>307</v>
      </c>
      <c r="E30" s="1" t="s">
        <v>316</v>
      </c>
      <c r="F30" s="1" t="s">
        <v>317</v>
      </c>
      <c r="G30" s="1" t="s">
        <v>318</v>
      </c>
      <c r="H30" s="1" t="s">
        <v>319</v>
      </c>
      <c r="I30" s="1" t="s">
        <v>312</v>
      </c>
      <c r="J30" s="1" t="s">
        <v>313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320</v>
      </c>
      <c r="B31" s="1">
        <v>0.0</v>
      </c>
      <c r="C31" s="1" t="s">
        <v>321</v>
      </c>
      <c r="D31" s="1" t="s">
        <v>322</v>
      </c>
      <c r="E31" s="1" t="s">
        <v>323</v>
      </c>
      <c r="F31" s="1" t="s">
        <v>324</v>
      </c>
      <c r="G31" s="1" t="s">
        <v>325</v>
      </c>
      <c r="H31" s="1" t="s">
        <v>326</v>
      </c>
      <c r="I31" s="1" t="s">
        <v>327</v>
      </c>
      <c r="J31" s="1" t="s">
        <v>328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329</v>
      </c>
      <c r="B32" s="1">
        <v>0.0</v>
      </c>
      <c r="C32" s="1">
        <v>0.0</v>
      </c>
      <c r="D32" s="1">
        <v>0.0</v>
      </c>
      <c r="E32" s="1" t="s">
        <v>330</v>
      </c>
      <c r="F32" s="1" t="s">
        <v>331</v>
      </c>
      <c r="G32" s="1">
        <v>0.0</v>
      </c>
      <c r="H32" s="1">
        <v>0.0</v>
      </c>
      <c r="I32" s="1">
        <v>0.0</v>
      </c>
      <c r="J32" s="1" t="s">
        <v>332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333</v>
      </c>
      <c r="B33" s="1">
        <v>0.0</v>
      </c>
      <c r="C33" s="1" t="s">
        <v>334</v>
      </c>
      <c r="D33" s="1" t="s">
        <v>335</v>
      </c>
      <c r="E33" s="1" t="s">
        <v>336</v>
      </c>
      <c r="F33" s="1" t="s">
        <v>337</v>
      </c>
      <c r="G33" s="1" t="s">
        <v>338</v>
      </c>
      <c r="H33" s="1" t="s">
        <v>339</v>
      </c>
      <c r="I33" s="1" t="s">
        <v>340</v>
      </c>
      <c r="J33" s="1" t="s">
        <v>341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342</v>
      </c>
      <c r="B34" s="1">
        <v>0.0</v>
      </c>
      <c r="C34" s="1" t="s">
        <v>343</v>
      </c>
      <c r="D34" s="1" t="s">
        <v>344</v>
      </c>
      <c r="E34" s="1" t="s">
        <v>345</v>
      </c>
      <c r="F34" s="1">
        <v>0.0</v>
      </c>
      <c r="G34" s="1" t="s">
        <v>346</v>
      </c>
      <c r="H34" s="1">
        <v>0.0</v>
      </c>
      <c r="I34" s="1" t="s">
        <v>347</v>
      </c>
      <c r="J34" s="1" t="s">
        <v>348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349</v>
      </c>
      <c r="B35" s="1">
        <v>0.0</v>
      </c>
      <c r="C35" s="1" t="s">
        <v>350</v>
      </c>
      <c r="D35" s="1" t="s">
        <v>351</v>
      </c>
      <c r="E35" s="1" t="s">
        <v>352</v>
      </c>
      <c r="F35" s="1" t="s">
        <v>353</v>
      </c>
      <c r="G35" s="1" t="s">
        <v>354</v>
      </c>
      <c r="H35" s="1">
        <v>0.0</v>
      </c>
      <c r="I35" s="1" t="s">
        <v>355</v>
      </c>
      <c r="J35" s="1" t="s">
        <v>356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357</v>
      </c>
      <c r="B36" s="1">
        <v>0.0</v>
      </c>
      <c r="C36" s="1" t="s">
        <v>358</v>
      </c>
      <c r="D36" s="1" t="s">
        <v>359</v>
      </c>
      <c r="E36" s="1">
        <v>0.0</v>
      </c>
      <c r="F36" s="1" t="s">
        <v>360</v>
      </c>
      <c r="G36" s="1" t="s">
        <v>361</v>
      </c>
      <c r="H36" s="1" t="s">
        <v>362</v>
      </c>
      <c r="I36" s="1" t="s">
        <v>363</v>
      </c>
      <c r="J36" s="1" t="s">
        <v>364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365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>
        <v>0.0</v>
      </c>
      <c r="I37" s="1">
        <v>0.0</v>
      </c>
      <c r="J37" s="1" t="s">
        <v>366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367</v>
      </c>
      <c r="B38" s="1">
        <v>0.0</v>
      </c>
      <c r="C38" s="1">
        <v>0.0</v>
      </c>
      <c r="D38" s="1">
        <v>0.0</v>
      </c>
      <c r="E38" s="1" t="s">
        <v>368</v>
      </c>
      <c r="F38" s="1" t="s">
        <v>369</v>
      </c>
      <c r="G38" s="1">
        <v>0.0</v>
      </c>
      <c r="H38" s="1" t="s">
        <v>370</v>
      </c>
      <c r="I38" s="1" t="s">
        <v>371</v>
      </c>
      <c r="J38" s="1" t="s">
        <v>372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373</v>
      </c>
      <c r="B39" s="1">
        <v>0.0</v>
      </c>
      <c r="C39" s="1">
        <v>0.0</v>
      </c>
      <c r="D39" s="1" t="s">
        <v>374</v>
      </c>
      <c r="E39" s="1" t="s">
        <v>375</v>
      </c>
      <c r="F39" s="1" t="s">
        <v>376</v>
      </c>
      <c r="G39" s="1">
        <v>0.0</v>
      </c>
      <c r="H39" s="1" t="s">
        <v>377</v>
      </c>
      <c r="I39" s="1" t="s">
        <v>378</v>
      </c>
      <c r="J39" s="1" t="s">
        <v>372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379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380</v>
      </c>
      <c r="B41" s="1">
        <v>0.0</v>
      </c>
      <c r="C41" s="1">
        <v>0.0</v>
      </c>
      <c r="D41" s="1" t="s">
        <v>381</v>
      </c>
      <c r="E41" s="1" t="s">
        <v>382</v>
      </c>
      <c r="F41" s="1" t="s">
        <v>383</v>
      </c>
      <c r="G41" s="1" t="s">
        <v>384</v>
      </c>
      <c r="H41" s="1" t="s">
        <v>385</v>
      </c>
      <c r="I41" s="1" t="s">
        <v>386</v>
      </c>
      <c r="J41" s="1" t="s">
        <v>387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388</v>
      </c>
      <c r="B42" s="1">
        <v>0.0</v>
      </c>
      <c r="C42" s="1">
        <v>0.0</v>
      </c>
      <c r="D42" s="1" t="s">
        <v>389</v>
      </c>
      <c r="E42" s="1" t="s">
        <v>390</v>
      </c>
      <c r="F42" s="1" t="s">
        <v>391</v>
      </c>
      <c r="G42" s="1" t="s">
        <v>384</v>
      </c>
      <c r="H42" s="1" t="s">
        <v>385</v>
      </c>
      <c r="I42" s="1" t="s">
        <v>392</v>
      </c>
      <c r="J42" s="1" t="s">
        <v>393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394</v>
      </c>
      <c r="B43" s="1">
        <v>0.0</v>
      </c>
      <c r="C43" s="1">
        <v>0.0</v>
      </c>
      <c r="D43" s="1" t="s">
        <v>395</v>
      </c>
      <c r="E43" s="1" t="s">
        <v>396</v>
      </c>
      <c r="F43" s="1" t="s">
        <v>397</v>
      </c>
      <c r="G43" s="1" t="s">
        <v>398</v>
      </c>
      <c r="H43" s="1" t="s">
        <v>399</v>
      </c>
      <c r="I43" s="1" t="s">
        <v>400</v>
      </c>
      <c r="J43" s="1" t="s">
        <v>401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402</v>
      </c>
      <c r="B44" s="1">
        <v>0.0</v>
      </c>
      <c r="C44" s="1">
        <v>0.0</v>
      </c>
      <c r="D44" s="1" t="s">
        <v>403</v>
      </c>
      <c r="E44" s="1" t="s">
        <v>404</v>
      </c>
      <c r="F44" s="1" t="s">
        <v>405</v>
      </c>
      <c r="G44" s="1" t="s">
        <v>406</v>
      </c>
      <c r="H44" s="1">
        <v>43.214</v>
      </c>
      <c r="I44" s="1" t="s">
        <v>407</v>
      </c>
      <c r="J44" s="1" t="s">
        <v>408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409</v>
      </c>
      <c r="B45" s="1">
        <v>0.0</v>
      </c>
      <c r="C45" s="1">
        <v>0.0</v>
      </c>
      <c r="D45" s="1" t="s">
        <v>403</v>
      </c>
      <c r="E45" s="1" t="s">
        <v>404</v>
      </c>
      <c r="F45" s="1" t="s">
        <v>405</v>
      </c>
      <c r="G45" s="1" t="s">
        <v>406</v>
      </c>
      <c r="H45" s="1">
        <v>43.214</v>
      </c>
      <c r="I45" s="1" t="s">
        <v>407</v>
      </c>
      <c r="J45" s="1" t="s">
        <v>408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410</v>
      </c>
      <c r="B46" s="1">
        <v>0.0</v>
      </c>
      <c r="C46" s="1">
        <v>0.0</v>
      </c>
      <c r="D46" s="1" t="s">
        <v>403</v>
      </c>
      <c r="E46" s="1" t="s">
        <v>411</v>
      </c>
      <c r="F46" s="1" t="s">
        <v>405</v>
      </c>
      <c r="G46" s="1" t="s">
        <v>412</v>
      </c>
      <c r="H46" s="1">
        <v>43.214</v>
      </c>
      <c r="I46" s="1" t="s">
        <v>413</v>
      </c>
      <c r="J46" s="1" t="s">
        <v>408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414</v>
      </c>
      <c r="B47" s="1">
        <v>0.0</v>
      </c>
      <c r="C47" s="1">
        <v>0.0</v>
      </c>
      <c r="D47" s="1" t="s">
        <v>415</v>
      </c>
      <c r="E47" s="1" t="s">
        <v>416</v>
      </c>
      <c r="F47" s="1" t="s">
        <v>417</v>
      </c>
      <c r="G47" s="1" t="s">
        <v>418</v>
      </c>
      <c r="H47" s="1" t="s">
        <v>419</v>
      </c>
      <c r="I47" s="1" t="s">
        <v>420</v>
      </c>
      <c r="J47" s="1" t="s">
        <v>421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422</v>
      </c>
      <c r="B48" s="1">
        <v>0.0</v>
      </c>
      <c r="C48" s="1">
        <v>0.0</v>
      </c>
      <c r="D48" s="1">
        <v>0.0</v>
      </c>
      <c r="E48" s="1">
        <v>0.0</v>
      </c>
      <c r="F48" s="1" t="s">
        <v>423</v>
      </c>
      <c r="G48" s="1">
        <v>0.0</v>
      </c>
      <c r="H48" s="1">
        <v>0.0</v>
      </c>
      <c r="I48" s="1">
        <v>0.0</v>
      </c>
      <c r="J48" s="1">
        <v>0.0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424</v>
      </c>
      <c r="B49" s="1">
        <v>0.0</v>
      </c>
      <c r="C49" s="1">
        <v>0.0</v>
      </c>
      <c r="D49" s="1" t="s">
        <v>425</v>
      </c>
      <c r="E49" s="1" t="s">
        <v>426</v>
      </c>
      <c r="F49" s="1" t="s">
        <v>427</v>
      </c>
      <c r="G49" s="1" t="s">
        <v>428</v>
      </c>
      <c r="H49" s="1" t="s">
        <v>429</v>
      </c>
      <c r="I49" s="1" t="s">
        <v>430</v>
      </c>
      <c r="J49" s="1" t="s">
        <v>431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432</v>
      </c>
      <c r="B50" s="1">
        <v>0.0</v>
      </c>
      <c r="C50" s="1">
        <v>0.0</v>
      </c>
      <c r="D50" s="1" t="s">
        <v>433</v>
      </c>
      <c r="E50" s="1" t="s">
        <v>434</v>
      </c>
      <c r="F50" s="1" t="s">
        <v>435</v>
      </c>
      <c r="G50" s="1" t="s">
        <v>436</v>
      </c>
      <c r="H50" s="1" t="s">
        <v>437</v>
      </c>
      <c r="I50" s="1" t="s">
        <v>438</v>
      </c>
      <c r="J50" s="1" t="s">
        <v>439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440</v>
      </c>
      <c r="B51" s="1">
        <v>0.0</v>
      </c>
      <c r="C51" s="1">
        <v>0.0</v>
      </c>
      <c r="D51" s="1" t="s">
        <v>441</v>
      </c>
      <c r="E51" s="1" t="s">
        <v>442</v>
      </c>
      <c r="F51" s="1" t="s">
        <v>443</v>
      </c>
      <c r="G51" s="1" t="s">
        <v>444</v>
      </c>
      <c r="H51" s="1" t="s">
        <v>445</v>
      </c>
      <c r="I51" s="1" t="s">
        <v>446</v>
      </c>
      <c r="J51" s="1" t="s">
        <v>447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448</v>
      </c>
      <c r="B52" s="1">
        <v>0.0</v>
      </c>
      <c r="C52" s="1">
        <v>0.0</v>
      </c>
      <c r="D52" s="1" t="s">
        <v>449</v>
      </c>
      <c r="E52" s="1" t="s">
        <v>450</v>
      </c>
      <c r="F52" s="1" t="s">
        <v>451</v>
      </c>
      <c r="G52" s="1" t="s">
        <v>452</v>
      </c>
      <c r="H52" s="1" t="s">
        <v>453</v>
      </c>
      <c r="I52" s="1" t="s">
        <v>454</v>
      </c>
      <c r="J52" s="1" t="s">
        <v>455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456</v>
      </c>
      <c r="B53" s="1">
        <v>0.0</v>
      </c>
      <c r="C53" s="1">
        <v>0.0</v>
      </c>
      <c r="D53" s="1">
        <v>0.0</v>
      </c>
      <c r="E53" s="1" t="s">
        <v>457</v>
      </c>
      <c r="F53" s="1" t="s">
        <v>458</v>
      </c>
      <c r="G53" s="1" t="s">
        <v>459</v>
      </c>
      <c r="H53" s="1" t="s">
        <v>460</v>
      </c>
      <c r="I53" s="1">
        <v>47.39599999999999</v>
      </c>
      <c r="J53" s="1" t="s">
        <v>461</v>
      </c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462</v>
      </c>
      <c r="B54" s="1">
        <v>0.0</v>
      </c>
      <c r="C54" s="1">
        <v>0.0</v>
      </c>
      <c r="D54" s="1">
        <v>0.0</v>
      </c>
      <c r="E54" s="1" t="s">
        <v>463</v>
      </c>
      <c r="F54" s="1" t="s">
        <v>464</v>
      </c>
      <c r="G54" s="1" t="s">
        <v>465</v>
      </c>
      <c r="H54" s="1" t="s">
        <v>466</v>
      </c>
      <c r="I54" s="1" t="s">
        <v>467</v>
      </c>
      <c r="J54" s="1" t="s">
        <v>468</v>
      </c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469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470</v>
      </c>
      <c r="B56" s="1">
        <v>0.0</v>
      </c>
      <c r="C56" s="1">
        <v>0.0</v>
      </c>
      <c r="D56" s="1">
        <v>0.0</v>
      </c>
      <c r="E56" s="1" t="s">
        <v>471</v>
      </c>
      <c r="F56" s="1" t="s">
        <v>472</v>
      </c>
      <c r="G56" s="1" t="s">
        <v>473</v>
      </c>
      <c r="H56" s="1" t="s">
        <v>474</v>
      </c>
      <c r="I56" s="1" t="s">
        <v>475</v>
      </c>
      <c r="J56" s="1" t="s">
        <v>476</v>
      </c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477</v>
      </c>
      <c r="B57" s="1">
        <v>0.0</v>
      </c>
      <c r="C57" s="1">
        <v>0.0</v>
      </c>
      <c r="D57" s="1">
        <v>0.0</v>
      </c>
      <c r="E57" s="1" t="s">
        <v>478</v>
      </c>
      <c r="F57" s="1" t="s">
        <v>479</v>
      </c>
      <c r="G57" s="1" t="s">
        <v>480</v>
      </c>
      <c r="H57" s="1" t="s">
        <v>481</v>
      </c>
      <c r="I57" s="1" t="s">
        <v>482</v>
      </c>
      <c r="J57" s="1" t="s">
        <v>483</v>
      </c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484</v>
      </c>
      <c r="B58" s="1">
        <v>0.0</v>
      </c>
      <c r="C58" s="1">
        <v>0.0</v>
      </c>
      <c r="D58" s="1">
        <v>0.0</v>
      </c>
      <c r="E58" s="1" t="s">
        <v>485</v>
      </c>
      <c r="F58" s="1" t="s">
        <v>486</v>
      </c>
      <c r="G58" s="1" t="s">
        <v>487</v>
      </c>
      <c r="H58" s="1" t="s">
        <v>488</v>
      </c>
      <c r="I58" s="1" t="s">
        <v>489</v>
      </c>
      <c r="J58" s="1" t="s">
        <v>490</v>
      </c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491</v>
      </c>
      <c r="B59" s="1">
        <v>0.0</v>
      </c>
      <c r="C59" s="1">
        <v>0.0</v>
      </c>
      <c r="D59" s="1">
        <v>0.0</v>
      </c>
      <c r="E59" s="1" t="s">
        <v>492</v>
      </c>
      <c r="F59" s="1" t="s">
        <v>493</v>
      </c>
      <c r="G59" s="1" t="s">
        <v>494</v>
      </c>
      <c r="H59" s="1" t="s">
        <v>495</v>
      </c>
      <c r="I59" s="1" t="s">
        <v>496</v>
      </c>
      <c r="J59" s="1" t="s">
        <v>497</v>
      </c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498</v>
      </c>
      <c r="B60" s="1">
        <v>0.0</v>
      </c>
      <c r="C60" s="1">
        <v>0.0</v>
      </c>
      <c r="D60" s="1">
        <v>0.0</v>
      </c>
      <c r="E60" s="1" t="s">
        <v>492</v>
      </c>
      <c r="F60" s="1" t="s">
        <v>493</v>
      </c>
      <c r="G60" s="1" t="s">
        <v>494</v>
      </c>
      <c r="H60" s="1" t="s">
        <v>495</v>
      </c>
      <c r="I60" s="1" t="s">
        <v>496</v>
      </c>
      <c r="J60" s="1" t="s">
        <v>497</v>
      </c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499</v>
      </c>
      <c r="B61" s="1">
        <v>0.0</v>
      </c>
      <c r="C61" s="1">
        <v>0.0</v>
      </c>
      <c r="D61" s="1">
        <v>0.0</v>
      </c>
      <c r="E61" s="1" t="s">
        <v>500</v>
      </c>
      <c r="F61" s="1" t="s">
        <v>493</v>
      </c>
      <c r="G61" s="1" t="s">
        <v>501</v>
      </c>
      <c r="H61" s="1" t="s">
        <v>502</v>
      </c>
      <c r="I61" s="1" t="s">
        <v>496</v>
      </c>
      <c r="J61" s="1" t="s">
        <v>503</v>
      </c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504</v>
      </c>
      <c r="B62" s="1">
        <v>0.0</v>
      </c>
      <c r="C62" s="1">
        <v>0.0</v>
      </c>
      <c r="D62" s="1">
        <v>0.0</v>
      </c>
      <c r="E62" s="1" t="s">
        <v>505</v>
      </c>
      <c r="F62" s="1" t="s">
        <v>506</v>
      </c>
      <c r="G62" s="1" t="s">
        <v>507</v>
      </c>
      <c r="H62" s="1" t="s">
        <v>508</v>
      </c>
      <c r="I62" s="1" t="s">
        <v>509</v>
      </c>
      <c r="J62" s="1" t="s">
        <v>510</v>
      </c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511</v>
      </c>
      <c r="B63" s="1">
        <v>0.0</v>
      </c>
      <c r="C63" s="1">
        <v>0.0</v>
      </c>
      <c r="D63" s="1">
        <v>0.0</v>
      </c>
      <c r="E63" s="1">
        <v>0.0</v>
      </c>
      <c r="F63" s="1">
        <v>0.0</v>
      </c>
      <c r="G63" s="1">
        <v>0.0</v>
      </c>
      <c r="H63" s="1">
        <v>0.0</v>
      </c>
      <c r="I63" s="1" t="s">
        <v>512</v>
      </c>
      <c r="J63" s="1">
        <v>0.0</v>
      </c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513</v>
      </c>
      <c r="B64" s="1">
        <v>0.0</v>
      </c>
      <c r="C64" s="1">
        <v>0.0</v>
      </c>
      <c r="D64" s="1">
        <v>0.0</v>
      </c>
      <c r="E64" s="1" t="s">
        <v>514</v>
      </c>
      <c r="F64" s="1" t="s">
        <v>515</v>
      </c>
      <c r="G64" s="1" t="s">
        <v>516</v>
      </c>
      <c r="H64" s="1" t="s">
        <v>517</v>
      </c>
      <c r="I64" s="1" t="s">
        <v>518</v>
      </c>
      <c r="J64" s="1" t="s">
        <v>519</v>
      </c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520</v>
      </c>
      <c r="B65" s="1">
        <v>0.0</v>
      </c>
      <c r="C65" s="1">
        <v>0.0</v>
      </c>
      <c r="D65" s="1">
        <v>0.0</v>
      </c>
      <c r="E65" s="1">
        <v>-37.638</v>
      </c>
      <c r="F65" s="1" t="s">
        <v>521</v>
      </c>
      <c r="G65" s="1" t="s">
        <v>522</v>
      </c>
      <c r="H65" s="1" t="s">
        <v>523</v>
      </c>
      <c r="I65" s="1" t="s">
        <v>524</v>
      </c>
      <c r="J65" s="1" t="s">
        <v>525</v>
      </c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526</v>
      </c>
      <c r="B66" s="1">
        <v>0.0</v>
      </c>
      <c r="C66" s="1">
        <v>0.0</v>
      </c>
      <c r="D66" s="1">
        <v>0.0</v>
      </c>
      <c r="E66" s="1" t="s">
        <v>527</v>
      </c>
      <c r="F66" s="1" t="s">
        <v>528</v>
      </c>
      <c r="G66" s="1" t="s">
        <v>529</v>
      </c>
      <c r="H66" s="1" t="s">
        <v>530</v>
      </c>
      <c r="I66" s="1" t="s">
        <v>531</v>
      </c>
      <c r="J66" s="1" t="s">
        <v>532</v>
      </c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533</v>
      </c>
      <c r="B67" s="1">
        <v>0.0</v>
      </c>
      <c r="C67" s="1">
        <v>0.0</v>
      </c>
      <c r="D67" s="1">
        <v>0.0</v>
      </c>
      <c r="E67" s="1" t="s">
        <v>534</v>
      </c>
      <c r="F67" s="1" t="s">
        <v>535</v>
      </c>
      <c r="G67" s="1" t="s">
        <v>536</v>
      </c>
      <c r="H67" s="1" t="s">
        <v>537</v>
      </c>
      <c r="I67" s="1" t="s">
        <v>538</v>
      </c>
      <c r="J67" s="1" t="s">
        <v>539</v>
      </c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540</v>
      </c>
      <c r="B68" s="1">
        <v>0.0</v>
      </c>
      <c r="C68" s="1">
        <v>0.0</v>
      </c>
      <c r="D68" s="1">
        <v>0.0</v>
      </c>
      <c r="E68" s="1">
        <v>0.0</v>
      </c>
      <c r="F68" s="1" t="s">
        <v>541</v>
      </c>
      <c r="G68" s="1" t="s">
        <v>542</v>
      </c>
      <c r="H68" s="1" t="s">
        <v>543</v>
      </c>
      <c r="I68" s="1" t="s">
        <v>544</v>
      </c>
      <c r="J68" s="1" t="s">
        <v>545</v>
      </c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546</v>
      </c>
      <c r="B69" s="1">
        <v>0.0</v>
      </c>
      <c r="C69" s="1">
        <v>0.0</v>
      </c>
      <c r="D69" s="1">
        <v>0.0</v>
      </c>
      <c r="E69" s="1">
        <v>0.0</v>
      </c>
      <c r="F69" s="1" t="s">
        <v>547</v>
      </c>
      <c r="G69" s="1" t="s">
        <v>536</v>
      </c>
      <c r="H69" s="1" t="s">
        <v>548</v>
      </c>
      <c r="I69" s="1" t="s">
        <v>549</v>
      </c>
      <c r="J69" s="1" t="s">
        <v>550</v>
      </c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551</v>
      </c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552</v>
      </c>
      <c r="B71" s="1">
        <v>0.0</v>
      </c>
      <c r="C71" s="1">
        <v>0.0</v>
      </c>
      <c r="D71" s="1">
        <v>0.0</v>
      </c>
      <c r="E71" s="1">
        <v>0.0</v>
      </c>
      <c r="F71" s="1">
        <v>0.0</v>
      </c>
      <c r="G71" s="1" t="s">
        <v>553</v>
      </c>
      <c r="H71" s="1" t="s">
        <v>554</v>
      </c>
      <c r="I71" s="1" t="s">
        <v>555</v>
      </c>
      <c r="J71" s="1" t="s">
        <v>556</v>
      </c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557</v>
      </c>
      <c r="B72" s="1">
        <v>0.0</v>
      </c>
      <c r="C72" s="1">
        <v>0.0</v>
      </c>
      <c r="D72" s="1">
        <v>0.0</v>
      </c>
      <c r="E72" s="1">
        <v>0.0</v>
      </c>
      <c r="F72" s="1">
        <v>0.0</v>
      </c>
      <c r="G72" s="1" t="s">
        <v>558</v>
      </c>
      <c r="H72" s="1" t="s">
        <v>554</v>
      </c>
      <c r="I72" s="1" t="s">
        <v>555</v>
      </c>
      <c r="J72" s="1" t="s">
        <v>559</v>
      </c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560</v>
      </c>
      <c r="B73" s="1">
        <v>0.0</v>
      </c>
      <c r="C73" s="1">
        <v>0.0</v>
      </c>
      <c r="D73" s="1">
        <v>0.0</v>
      </c>
      <c r="E73" s="1">
        <v>0.0</v>
      </c>
      <c r="F73" s="1">
        <v>0.0</v>
      </c>
      <c r="G73" s="1" t="s">
        <v>561</v>
      </c>
      <c r="H73" s="1" t="s">
        <v>562</v>
      </c>
      <c r="I73" s="1" t="s">
        <v>563</v>
      </c>
      <c r="J73" s="1" t="s">
        <v>564</v>
      </c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565</v>
      </c>
      <c r="B74" s="1">
        <v>0.0</v>
      </c>
      <c r="C74" s="1">
        <v>0.0</v>
      </c>
      <c r="D74" s="1">
        <v>0.0</v>
      </c>
      <c r="E74" s="1">
        <v>0.0</v>
      </c>
      <c r="F74" s="1">
        <v>0.0</v>
      </c>
      <c r="G74" s="1" t="s">
        <v>566</v>
      </c>
      <c r="H74" s="1" t="s">
        <v>567</v>
      </c>
      <c r="I74" s="1" t="s">
        <v>568</v>
      </c>
      <c r="J74" s="1" t="s">
        <v>569</v>
      </c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570</v>
      </c>
      <c r="B75" s="1">
        <v>0.0</v>
      </c>
      <c r="C75" s="1">
        <v>0.0</v>
      </c>
      <c r="D75" s="1">
        <v>0.0</v>
      </c>
      <c r="E75" s="1">
        <v>0.0</v>
      </c>
      <c r="F75" s="1">
        <v>0.0</v>
      </c>
      <c r="G75" s="1" t="s">
        <v>566</v>
      </c>
      <c r="H75" s="1" t="s">
        <v>567</v>
      </c>
      <c r="I75" s="1" t="s">
        <v>568</v>
      </c>
      <c r="J75" s="1" t="s">
        <v>569</v>
      </c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571</v>
      </c>
      <c r="B76" s="1">
        <v>0.0</v>
      </c>
      <c r="C76" s="1">
        <v>0.0</v>
      </c>
      <c r="D76" s="1">
        <v>0.0</v>
      </c>
      <c r="E76" s="1">
        <v>0.0</v>
      </c>
      <c r="F76" s="1">
        <v>0.0</v>
      </c>
      <c r="G76" s="1" t="s">
        <v>572</v>
      </c>
      <c r="H76" s="1" t="s">
        <v>567</v>
      </c>
      <c r="I76" s="1" t="s">
        <v>568</v>
      </c>
      <c r="J76" s="1" t="s">
        <v>573</v>
      </c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574</v>
      </c>
      <c r="B77" s="1">
        <v>0.0</v>
      </c>
      <c r="C77" s="1">
        <v>0.0</v>
      </c>
      <c r="D77" s="1">
        <v>0.0</v>
      </c>
      <c r="E77" s="1">
        <v>0.0</v>
      </c>
      <c r="F77" s="1">
        <v>0.0</v>
      </c>
      <c r="G77" s="1" t="s">
        <v>575</v>
      </c>
      <c r="H77" s="1" t="s">
        <v>576</v>
      </c>
      <c r="I77" s="1" t="s">
        <v>577</v>
      </c>
      <c r="J77" s="1" t="s">
        <v>578</v>
      </c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579</v>
      </c>
      <c r="B78" s="1">
        <v>0.0</v>
      </c>
      <c r="C78" s="1">
        <v>0.0</v>
      </c>
      <c r="D78" s="1">
        <v>0.0</v>
      </c>
      <c r="E78" s="1">
        <v>0.0</v>
      </c>
      <c r="F78" s="1">
        <v>0.0</v>
      </c>
      <c r="G78" s="1">
        <v>0.0</v>
      </c>
      <c r="H78" s="1">
        <v>0.0</v>
      </c>
      <c r="I78" s="1" t="s">
        <v>580</v>
      </c>
      <c r="J78" s="1" t="s">
        <v>581</v>
      </c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582</v>
      </c>
      <c r="B79" s="1">
        <v>0.0</v>
      </c>
      <c r="C79" s="1">
        <v>0.0</v>
      </c>
      <c r="D79" s="1">
        <v>0.0</v>
      </c>
      <c r="E79" s="1">
        <v>0.0</v>
      </c>
      <c r="F79" s="1">
        <v>0.0</v>
      </c>
      <c r="G79" s="1" t="s">
        <v>583</v>
      </c>
      <c r="H79" s="1" t="s">
        <v>584</v>
      </c>
      <c r="I79" s="1" t="s">
        <v>585</v>
      </c>
      <c r="J79" s="1" t="s">
        <v>586</v>
      </c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587</v>
      </c>
      <c r="B80" s="1">
        <v>0.0</v>
      </c>
      <c r="C80" s="1">
        <v>0.0</v>
      </c>
      <c r="D80" s="1">
        <v>0.0</v>
      </c>
      <c r="E80" s="1">
        <v>0.0</v>
      </c>
      <c r="F80" s="1">
        <v>0.0</v>
      </c>
      <c r="G80" s="1" t="s">
        <v>588</v>
      </c>
      <c r="H80" s="1" t="s">
        <v>589</v>
      </c>
      <c r="I80" s="1" t="s">
        <v>590</v>
      </c>
      <c r="J80" s="1" t="s">
        <v>591</v>
      </c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592</v>
      </c>
      <c r="B81" s="1">
        <v>0.0</v>
      </c>
      <c r="C81" s="1">
        <v>0.0</v>
      </c>
      <c r="D81" s="1">
        <v>0.0</v>
      </c>
      <c r="E81" s="1">
        <v>0.0</v>
      </c>
      <c r="F81" s="1">
        <v>0.0</v>
      </c>
      <c r="G81" s="1" t="s">
        <v>593</v>
      </c>
      <c r="H81" s="1" t="s">
        <v>594</v>
      </c>
      <c r="I81" s="1" t="s">
        <v>595</v>
      </c>
      <c r="J81" s="1" t="s">
        <v>596</v>
      </c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597</v>
      </c>
      <c r="B82" s="1">
        <v>0.0</v>
      </c>
      <c r="C82" s="1">
        <v>0.0</v>
      </c>
      <c r="D82" s="1">
        <v>0.0</v>
      </c>
      <c r="E82" s="1">
        <v>0.0</v>
      </c>
      <c r="F82" s="1">
        <v>0.0</v>
      </c>
      <c r="G82" s="1" t="s">
        <v>598</v>
      </c>
      <c r="H82" s="1" t="s">
        <v>599</v>
      </c>
      <c r="I82" s="1" t="s">
        <v>600</v>
      </c>
      <c r="J82" s="1" t="s">
        <v>601</v>
      </c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602</v>
      </c>
      <c r="B83" s="1">
        <v>0.0</v>
      </c>
      <c r="C83" s="1">
        <v>0.0</v>
      </c>
      <c r="D83" s="1">
        <v>0.0</v>
      </c>
      <c r="E83" s="1">
        <v>0.0</v>
      </c>
      <c r="F83" s="1">
        <v>0.0</v>
      </c>
      <c r="G83" s="1">
        <v>0.0</v>
      </c>
      <c r="H83" s="1">
        <v>0.0</v>
      </c>
      <c r="I83" s="1" t="s">
        <v>603</v>
      </c>
      <c r="J83" s="1">
        <v>0.0</v>
      </c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604</v>
      </c>
      <c r="B84" s="1">
        <v>0.0</v>
      </c>
      <c r="C84" s="1">
        <v>0.0</v>
      </c>
      <c r="D84" s="1">
        <v>0.0</v>
      </c>
      <c r="E84" s="1">
        <v>0.0</v>
      </c>
      <c r="F84" s="1">
        <v>0.0</v>
      </c>
      <c r="G84" s="1">
        <v>0.0</v>
      </c>
      <c r="H84" s="1" t="s">
        <v>605</v>
      </c>
      <c r="I84" s="1" t="s">
        <v>606</v>
      </c>
      <c r="J84" s="1" t="s">
        <v>607</v>
      </c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608</v>
      </c>
      <c r="B85" s="1">
        <v>0.0</v>
      </c>
      <c r="C85" s="1">
        <v>0.0</v>
      </c>
      <c r="D85" s="1">
        <v>0.0</v>
      </c>
      <c r="E85" s="1">
        <v>0.0</v>
      </c>
      <c r="F85" s="1">
        <v>0.0</v>
      </c>
      <c r="G85" s="1">
        <v>0.0</v>
      </c>
      <c r="H85" s="1" t="s">
        <v>609</v>
      </c>
      <c r="I85" s="1" t="s">
        <v>610</v>
      </c>
      <c r="J85" s="1" t="s">
        <v>611</v>
      </c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 t="s">
        <v>612</v>
      </c>
      <c r="C1" s="1" t="s">
        <v>613</v>
      </c>
      <c r="D1" s="1" t="s">
        <v>614</v>
      </c>
      <c r="E1" s="1" t="s">
        <v>615</v>
      </c>
      <c r="F1" s="1" t="s">
        <v>616</v>
      </c>
      <c r="G1" s="1" t="s">
        <v>617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618</v>
      </c>
      <c r="B2" s="1" t="s">
        <v>619</v>
      </c>
      <c r="C2" s="1" t="s">
        <v>620</v>
      </c>
      <c r="D2" s="1" t="s">
        <v>621</v>
      </c>
      <c r="E2" s="1" t="s">
        <v>622</v>
      </c>
      <c r="F2" s="1" t="s">
        <v>623</v>
      </c>
      <c r="G2" s="1" t="s">
        <v>624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625</v>
      </c>
      <c r="B3" s="1" t="s">
        <v>626</v>
      </c>
      <c r="C3" s="1" t="s">
        <v>627</v>
      </c>
      <c r="D3" s="1" t="s">
        <v>628</v>
      </c>
      <c r="E3" s="1" t="s">
        <v>629</v>
      </c>
      <c r="F3" s="1" t="s">
        <v>630</v>
      </c>
      <c r="G3" s="1" t="s">
        <v>631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632</v>
      </c>
      <c r="B4" s="1" t="s">
        <v>633</v>
      </c>
      <c r="C4" s="1" t="s">
        <v>634</v>
      </c>
      <c r="D4" s="1" t="s">
        <v>635</v>
      </c>
      <c r="E4" s="1" t="s">
        <v>636</v>
      </c>
      <c r="F4" s="1" t="s">
        <v>637</v>
      </c>
      <c r="G4" s="1" t="s">
        <v>638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625</v>
      </c>
      <c r="B5" s="1" t="s">
        <v>626</v>
      </c>
      <c r="C5" s="1" t="s">
        <v>639</v>
      </c>
      <c r="D5" s="1" t="s">
        <v>640</v>
      </c>
      <c r="E5" s="1" t="s">
        <v>641</v>
      </c>
      <c r="F5" s="1" t="s">
        <v>642</v>
      </c>
      <c r="G5" s="1" t="s">
        <v>643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644</v>
      </c>
      <c r="B6" s="1" t="s">
        <v>645</v>
      </c>
      <c r="C6" s="1" t="s">
        <v>646</v>
      </c>
      <c r="D6" s="1" t="s">
        <v>647</v>
      </c>
      <c r="E6" s="1" t="s">
        <v>648</v>
      </c>
      <c r="F6" s="1" t="s">
        <v>649</v>
      </c>
      <c r="G6" s="1" t="s">
        <v>650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651</v>
      </c>
      <c r="B7" s="1" t="s">
        <v>652</v>
      </c>
      <c r="C7" s="1" t="s">
        <v>653</v>
      </c>
      <c r="D7" s="1" t="s">
        <v>654</v>
      </c>
      <c r="E7" s="1" t="s">
        <v>655</v>
      </c>
      <c r="F7" s="1" t="s">
        <v>656</v>
      </c>
      <c r="G7" s="1" t="s">
        <v>657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658</v>
      </c>
      <c r="B8" s="1" t="s">
        <v>626</v>
      </c>
      <c r="C8" s="1" t="s">
        <v>659</v>
      </c>
      <c r="D8" s="1" t="s">
        <v>660</v>
      </c>
      <c r="E8" s="1" t="s">
        <v>661</v>
      </c>
      <c r="F8" s="1" t="s">
        <v>662</v>
      </c>
      <c r="G8" s="1" t="s">
        <v>663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664</v>
      </c>
      <c r="B9" s="1" t="s">
        <v>626</v>
      </c>
      <c r="C9" s="1" t="s">
        <v>626</v>
      </c>
      <c r="D9" s="1" t="s">
        <v>626</v>
      </c>
      <c r="E9" s="1" t="s">
        <v>626</v>
      </c>
      <c r="F9" s="1" t="s">
        <v>626</v>
      </c>
      <c r="G9" s="1" t="s">
        <v>626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665</v>
      </c>
      <c r="B10" s="1" t="s">
        <v>626</v>
      </c>
      <c r="C10" s="1" t="s">
        <v>626</v>
      </c>
      <c r="D10" s="1" t="s">
        <v>626</v>
      </c>
      <c r="E10" s="1" t="s">
        <v>626</v>
      </c>
      <c r="F10" s="1" t="s">
        <v>626</v>
      </c>
      <c r="G10" s="1" t="s">
        <v>626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666</v>
      </c>
      <c r="B11" s="1" t="s">
        <v>667</v>
      </c>
      <c r="C11" s="1" t="s">
        <v>668</v>
      </c>
      <c r="D11" s="1" t="s">
        <v>669</v>
      </c>
      <c r="E11" s="1" t="s">
        <v>670</v>
      </c>
      <c r="F11" s="1" t="s">
        <v>671</v>
      </c>
      <c r="G11" s="1" t="s">
        <v>672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673</v>
      </c>
      <c r="B12" s="1" t="s">
        <v>674</v>
      </c>
      <c r="C12" s="1" t="s">
        <v>675</v>
      </c>
      <c r="D12" s="1" t="s">
        <v>676</v>
      </c>
      <c r="E12" s="1" t="s">
        <v>677</v>
      </c>
      <c r="F12" s="1" t="s">
        <v>671</v>
      </c>
      <c r="G12" s="1" t="s">
        <v>678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679</v>
      </c>
      <c r="B13" s="1" t="s">
        <v>680</v>
      </c>
      <c r="C13" s="1" t="s">
        <v>681</v>
      </c>
      <c r="D13" s="1" t="s">
        <v>682</v>
      </c>
      <c r="E13" s="1" t="s">
        <v>683</v>
      </c>
      <c r="F13" s="1" t="s">
        <v>684</v>
      </c>
      <c r="G13" s="1" t="s">
        <v>685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686</v>
      </c>
      <c r="B14" s="1" t="s">
        <v>687</v>
      </c>
      <c r="C14" s="1" t="s">
        <v>688</v>
      </c>
      <c r="D14" s="1" t="s">
        <v>689</v>
      </c>
      <c r="E14" s="1" t="s">
        <v>690</v>
      </c>
      <c r="F14" s="1" t="s">
        <v>691</v>
      </c>
      <c r="G14" s="1" t="s">
        <v>692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693</v>
      </c>
      <c r="B15" s="1" t="s">
        <v>626</v>
      </c>
      <c r="C15" s="1" t="s">
        <v>626</v>
      </c>
      <c r="D15" s="1" t="s">
        <v>626</v>
      </c>
      <c r="E15" s="1" t="s">
        <v>626</v>
      </c>
      <c r="F15" s="1" t="s">
        <v>626</v>
      </c>
      <c r="G15" s="1" t="s">
        <v>626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694</v>
      </c>
      <c r="B16" s="1" t="s">
        <v>626</v>
      </c>
      <c r="C16" s="1" t="s">
        <v>626</v>
      </c>
      <c r="D16" s="1" t="s">
        <v>626</v>
      </c>
      <c r="E16" s="1" t="s">
        <v>626</v>
      </c>
      <c r="F16" s="1" t="s">
        <v>626</v>
      </c>
      <c r="G16" s="1" t="s">
        <v>626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695</v>
      </c>
      <c r="B17" s="1" t="s">
        <v>696</v>
      </c>
      <c r="C17" s="1" t="s">
        <v>697</v>
      </c>
      <c r="D17" s="1" t="s">
        <v>698</v>
      </c>
      <c r="E17" s="1" t="s">
        <v>138</v>
      </c>
      <c r="F17" s="1" t="s">
        <v>699</v>
      </c>
      <c r="G17" s="1" t="s">
        <v>700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701</v>
      </c>
      <c r="B18" s="1" t="s">
        <v>626</v>
      </c>
      <c r="C18" s="1" t="s">
        <v>626</v>
      </c>
      <c r="D18" s="1" t="s">
        <v>626</v>
      </c>
      <c r="E18" s="1" t="s">
        <v>626</v>
      </c>
      <c r="F18" s="1" t="s">
        <v>626</v>
      </c>
      <c r="G18" s="1" t="s">
        <v>626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702</v>
      </c>
      <c r="B19" s="1" t="s">
        <v>626</v>
      </c>
      <c r="C19" s="1" t="s">
        <v>626</v>
      </c>
      <c r="D19" s="1" t="s">
        <v>626</v>
      </c>
      <c r="E19" s="1" t="s">
        <v>626</v>
      </c>
      <c r="F19" s="1" t="s">
        <v>626</v>
      </c>
      <c r="G19" s="1" t="s">
        <v>626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703</v>
      </c>
      <c r="B20" s="1" t="s">
        <v>704</v>
      </c>
      <c r="C20" s="1" t="s">
        <v>705</v>
      </c>
      <c r="D20" s="1" t="s">
        <v>706</v>
      </c>
      <c r="E20" s="1" t="s">
        <v>707</v>
      </c>
      <c r="F20" s="1" t="s">
        <v>708</v>
      </c>
      <c r="G20" s="1" t="s">
        <v>709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710</v>
      </c>
      <c r="B21" s="1" t="s">
        <v>700</v>
      </c>
      <c r="C21" s="1" t="s">
        <v>711</v>
      </c>
      <c r="D21" s="1" t="s">
        <v>712</v>
      </c>
      <c r="E21" s="1" t="s">
        <v>713</v>
      </c>
      <c r="F21" s="1" t="s">
        <v>714</v>
      </c>
      <c r="G21" s="1" t="s">
        <v>715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716</v>
      </c>
      <c r="B22" s="1" t="s">
        <v>717</v>
      </c>
      <c r="C22" s="1" t="s">
        <v>718</v>
      </c>
      <c r="D22" s="1" t="s">
        <v>719</v>
      </c>
      <c r="E22" s="1" t="s">
        <v>720</v>
      </c>
      <c r="F22" s="1" t="s">
        <v>721</v>
      </c>
      <c r="G22" s="1" t="s">
        <v>722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723</v>
      </c>
      <c r="B23" s="1" t="s">
        <v>724</v>
      </c>
      <c r="C23" s="1" t="s">
        <v>725</v>
      </c>
      <c r="D23" s="1" t="s">
        <v>726</v>
      </c>
      <c r="E23" s="1" t="s">
        <v>727</v>
      </c>
      <c r="F23" s="1" t="s">
        <v>728</v>
      </c>
      <c r="G23" s="1" t="s">
        <v>729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730</v>
      </c>
      <c r="B24" s="1" t="s">
        <v>731</v>
      </c>
      <c r="C24" s="1" t="s">
        <v>732</v>
      </c>
      <c r="D24" s="1" t="s">
        <v>733</v>
      </c>
      <c r="E24" s="1" t="s">
        <v>734</v>
      </c>
      <c r="F24" s="1" t="s">
        <v>735</v>
      </c>
      <c r="G24" s="1" t="s">
        <v>736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737</v>
      </c>
      <c r="B25" s="1" t="s">
        <v>738</v>
      </c>
      <c r="C25" s="1" t="s">
        <v>738</v>
      </c>
      <c r="D25" s="1" t="s">
        <v>739</v>
      </c>
      <c r="E25" s="1" t="s">
        <v>740</v>
      </c>
      <c r="F25" s="1" t="s">
        <v>741</v>
      </c>
      <c r="G25" s="1" t="s">
        <v>742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743</v>
      </c>
      <c r="B26" s="1" t="s">
        <v>744</v>
      </c>
      <c r="C26" s="1" t="s">
        <v>745</v>
      </c>
      <c r="D26" s="1" t="s">
        <v>746</v>
      </c>
      <c r="E26" s="1" t="s">
        <v>747</v>
      </c>
      <c r="F26" s="1" t="s">
        <v>748</v>
      </c>
      <c r="G26" s="1" t="s">
        <v>749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750</v>
      </c>
      <c r="B2" s="1" t="s">
        <v>751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752</v>
      </c>
      <c r="B3" s="1" t="s">
        <v>753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754</v>
      </c>
      <c r="B4" s="1" t="s">
        <v>755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756</v>
      </c>
      <c r="B5" s="1" t="s">
        <v>757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758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759</v>
      </c>
      <c r="B7" s="1" t="s">
        <v>760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761</v>
      </c>
      <c r="B8" s="4" t="s">
        <v>762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763</v>
      </c>
      <c r="B9" s="1" t="s">
        <v>764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765</v>
      </c>
      <c r="B10" s="1" t="s">
        <v>766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767</v>
      </c>
      <c r="B11" s="1" t="s">
        <v>764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768</v>
      </c>
      <c r="B12" s="1" t="s">
        <v>769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770</v>
      </c>
      <c r="B13" s="1" t="s">
        <v>771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772</v>
      </c>
      <c r="B14" s="1" t="s">
        <v>769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773</v>
      </c>
      <c r="B15" s="1" t="s">
        <v>774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775</v>
      </c>
      <c r="B16" s="1">
        <v>2.0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776</v>
      </c>
      <c r="B17" s="1" t="s">
        <v>777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778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779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780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781</v>
      </c>
      <c r="B21" s="1">
        <v>1.24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782</v>
      </c>
      <c r="B22" s="1">
        <v>1.3007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783</v>
      </c>
      <c r="B23" s="1">
        <v>1.16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784</v>
      </c>
      <c r="B24" s="1">
        <v>1.3867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785</v>
      </c>
      <c r="B25" s="1">
        <v>1.24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786</v>
      </c>
      <c r="B26" s="1">
        <v>1.3007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787</v>
      </c>
      <c r="B27" s="1">
        <v>1.16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788</v>
      </c>
      <c r="B28" s="1">
        <v>1.3867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789</v>
      </c>
      <c r="B29" s="1">
        <v>-0.207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790</v>
      </c>
      <c r="B30" s="1">
        <v>10.916666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791</v>
      </c>
      <c r="B31" s="1">
        <v>-0.7844311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792</v>
      </c>
      <c r="B32" s="1">
        <v>58718.0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793</v>
      </c>
      <c r="B33" s="1">
        <v>58718.0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794</v>
      </c>
      <c r="B34" s="1">
        <v>58425.0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795</v>
      </c>
      <c r="B35" s="1">
        <v>46730.0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796</v>
      </c>
      <c r="B36" s="1">
        <v>46730.0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797</v>
      </c>
      <c r="B37" s="1">
        <v>4421446.0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798</v>
      </c>
      <c r="B38" s="1">
        <v>1.06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799</v>
      </c>
      <c r="B39" s="1">
        <v>7.0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800</v>
      </c>
      <c r="B40" s="1">
        <v>1.2784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801</v>
      </c>
      <c r="B41" s="1">
        <v>1.987655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802</v>
      </c>
      <c r="B42" s="1" t="s">
        <v>803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804</v>
      </c>
      <c r="B43" s="1">
        <v>744154.0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805</v>
      </c>
      <c r="B44" s="1">
        <v>2660333.0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806</v>
      </c>
      <c r="B45" s="1">
        <v>3223560.0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807</v>
      </c>
      <c r="B46" s="1">
        <v>2238.0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808</v>
      </c>
      <c r="B47" s="1">
        <v>31275.0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809</v>
      </c>
      <c r="B48" s="1">
        <v>1.7276544E9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810</v>
      </c>
      <c r="B49" s="1">
        <v>1.7303328E9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811</v>
      </c>
      <c r="B50" s="1">
        <v>7.0E-4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812</v>
      </c>
      <c r="B51" s="1">
        <v>0.03016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813</v>
      </c>
      <c r="B52" s="1">
        <v>0.06032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814</v>
      </c>
      <c r="B53" s="1">
        <v>0.02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815</v>
      </c>
      <c r="B54" s="1">
        <v>7.0E-4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816</v>
      </c>
      <c r="B55" s="1">
        <v>3375150.0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817</v>
      </c>
      <c r="B56" s="1">
        <v>2.322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818</v>
      </c>
      <c r="B57" s="1">
        <v>0.5641688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819</v>
      </c>
      <c r="B58" s="1">
        <v>1.7039808E9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820</v>
      </c>
      <c r="B59" s="1">
        <v>1.7356032E9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821</v>
      </c>
      <c r="B60" s="1">
        <v>1.7197056E9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822</v>
      </c>
      <c r="B61" s="1">
        <v>-1483012.0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823</v>
      </c>
      <c r="B62" s="1">
        <v>0.12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824</v>
      </c>
      <c r="B63" s="1">
        <v>-1.67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825</v>
      </c>
      <c r="B64" s="1" t="s">
        <v>826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827</v>
      </c>
      <c r="B65" s="1">
        <v>1.69992E9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828</v>
      </c>
      <c r="B66" s="1">
        <v>-0.225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829</v>
      </c>
      <c r="B67" s="1">
        <v>-0.5330739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830</v>
      </c>
      <c r="B68" s="1">
        <v>0.24749029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831</v>
      </c>
      <c r="B69" s="1" t="s">
        <v>832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833</v>
      </c>
      <c r="B70" s="1" t="s">
        <v>834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835</v>
      </c>
      <c r="B71" s="1" t="s">
        <v>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836</v>
      </c>
      <c r="B72" s="1" t="s">
        <v>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837</v>
      </c>
      <c r="B73" s="1" t="s">
        <v>838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839</v>
      </c>
      <c r="B74" s="1" t="s">
        <v>838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840</v>
      </c>
      <c r="B75" s="1">
        <v>1.6324038E9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841</v>
      </c>
      <c r="B76" s="1" t="s">
        <v>842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843</v>
      </c>
      <c r="B77" s="1" t="s">
        <v>844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845</v>
      </c>
      <c r="B78" s="1" t="s">
        <v>846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847</v>
      </c>
      <c r="B79" s="1" t="s">
        <v>848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849</v>
      </c>
      <c r="B80" s="1">
        <v>-1.8E7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850</v>
      </c>
      <c r="B81" s="1">
        <v>1.31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851</v>
      </c>
      <c r="B82" s="1" t="s">
        <v>852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853</v>
      </c>
      <c r="B83" s="1">
        <v>3078472.0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854</v>
      </c>
      <c r="B84" s="1">
        <v>1.06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855</v>
      </c>
      <c r="B85" s="1">
        <v>-3303909.0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856</v>
      </c>
      <c r="B86" s="1">
        <v>83706.0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857</v>
      </c>
      <c r="B87" s="1">
        <v>7.082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858</v>
      </c>
      <c r="B88" s="1">
        <v>7.665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859</v>
      </c>
      <c r="B89" s="1">
        <v>3.095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860</v>
      </c>
      <c r="B90" s="1">
        <v>-0.33139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861</v>
      </c>
      <c r="B91" s="1">
        <v>-0.29358998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862</v>
      </c>
      <c r="B92" s="1">
        <v>-1847076.0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863</v>
      </c>
      <c r="B93" s="1">
        <v>-4409178.0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864</v>
      </c>
      <c r="B94" s="1" t="s">
        <v>803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865</v>
      </c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2015.0</v>
      </c>
      <c r="C2" s="3">
        <v>2016.0</v>
      </c>
      <c r="D2" s="3">
        <v>2017.0</v>
      </c>
      <c r="E2" s="3">
        <v>2018.0</v>
      </c>
      <c r="F2" s="3">
        <v>2019.0</v>
      </c>
      <c r="G2" s="3">
        <v>2020.0</v>
      </c>
      <c r="H2" s="3">
        <v>2021.0</v>
      </c>
      <c r="I2" s="3">
        <v>2022.0</v>
      </c>
      <c r="J2" s="3">
        <v>2023.0</v>
      </c>
      <c r="K2" s="3">
        <v>2024.0</v>
      </c>
      <c r="L2" s="3">
        <v>2025.0</v>
      </c>
      <c r="M2" s="3">
        <v>2026.0</v>
      </c>
      <c r="N2" s="3">
        <v>2027.0</v>
      </c>
      <c r="O2" s="3">
        <v>2028.0</v>
      </c>
      <c r="P2" s="3">
        <v>2029.0</v>
      </c>
      <c r="Q2" s="3">
        <v>2030.0</v>
      </c>
      <c r="R2" s="5">
        <v>2031.0</v>
      </c>
      <c r="S2" s="5">
        <v>2032.0</v>
      </c>
      <c r="T2" s="5">
        <v>2033.0</v>
      </c>
      <c r="U2" s="5">
        <v>2034.0</v>
      </c>
      <c r="V2" s="5">
        <v>2035.0</v>
      </c>
      <c r="W2" s="2"/>
      <c r="X2" s="1"/>
      <c r="Y2" s="2"/>
      <c r="Z2" s="2"/>
    </row>
    <row r="3">
      <c r="A3" s="3" t="s">
        <v>45</v>
      </c>
      <c r="B3" s="1">
        <v>0.0</v>
      </c>
      <c r="C3" s="1">
        <v>1.394</v>
      </c>
      <c r="D3" s="1">
        <v>14.637</v>
      </c>
      <c r="E3" s="1">
        <v>-0.697</v>
      </c>
      <c r="F3" s="1">
        <v>2.788</v>
      </c>
      <c r="G3" s="1">
        <v>-0.697</v>
      </c>
      <c r="H3" s="1">
        <v>-0.697</v>
      </c>
      <c r="I3" s="1">
        <v>-2.788</v>
      </c>
      <c r="J3" s="1">
        <v>-2.788</v>
      </c>
      <c r="K3" s="1">
        <f>IF(J3*FORECAST(K2,B3:J3,B2:J2)&gt;0,FORECAST(K2,B3:J3,B2:J2),J3)*$X$1</f>
        <v>-3.291388889</v>
      </c>
      <c r="L3" s="1">
        <f>IF(K3*FORECAST(L2,B3:K3,B2:K2)&gt;0,FORECAST(L2,B3:K3,B2:K2),K3)*$X$1</f>
        <v>-4.197488889</v>
      </c>
      <c r="M3" s="1">
        <f>IF(L3*FORECAST(M2,B3:L3,B2:L2)&gt;0,FORECAST(M2,B3:L3,B2:L2),L3)*$X$1</f>
        <v>-5.103588889</v>
      </c>
      <c r="N3" s="1">
        <f>IF(M3*FORECAST(N2,B3:M3,B2:M2)&gt;0,FORECAST(N2,B3:M3,B2:M2),M3)*$X$1</f>
        <v>-6.009688889</v>
      </c>
      <c r="O3" s="1">
        <f>IF(N3*FORECAST(O2,B3:N3,B2:N2)&gt;0,FORECAST(O2,B3:N3,B2:N2),N3)*$X$1</f>
        <v>-6.915788889</v>
      </c>
      <c r="P3" s="1">
        <f>IF(O3*FORECAST(P2,B3:O3,B2:O2)&gt;0,FORECAST(P2,B3:O3,B2:O2),O3)*$X$1</f>
        <v>-7.821888889</v>
      </c>
      <c r="Q3" s="1">
        <f>IF(P3*FORECAST(Q2,B3:P3,B2:P2)&gt;0,FORECAST(Q2,B3:P3,B2:P2),P3)*$X$1</f>
        <v>-8.727988889</v>
      </c>
      <c r="R3" s="5">
        <f>IF(Q3*FORECAST(R2,B3:Q3,B2:Q2)&gt;0,FORECAST(R2,B3:Q3,B2:Q2),Q3)*$X$1</f>
        <v>-9.634088889</v>
      </c>
      <c r="S3" s="5">
        <f>IF(R3*FORECAST(S2,B3:R3,B2:R2)&gt;0,FORECAST(S2,B3:R3,B2:R2),R3)*$X$1</f>
        <v>-10.54018889</v>
      </c>
      <c r="T3" s="5">
        <f>IF(S3*FORECAST(T2,B3:S3,B2:S2)&gt;0,FORECAST(T2,B3:S3,B2:S2),S3)*$X$1</f>
        <v>-11.44628889</v>
      </c>
      <c r="U3" s="5">
        <f>IF(T3*FORECAST(U2,B3:T3,B2:T2)&gt;0,FORECAST(U2,B3:T3,B2:T2),T3)*$X$1</f>
        <v>-12.35238889</v>
      </c>
      <c r="V3" s="5">
        <f>IF(U3*FORECAST(V2,B3:U3,B2:U2)&gt;0,FORECAST(V2,B3:U3,B2:U2),U3)*$X$1</f>
        <v>-13.25848889</v>
      </c>
      <c r="W3" s="2"/>
      <c r="X3" s="2"/>
      <c r="Y3" s="2"/>
      <c r="Z3" s="2"/>
    </row>
    <row r="4">
      <c r="A4" s="3" t="s">
        <v>102</v>
      </c>
      <c r="B4" s="1">
        <v>-2.091</v>
      </c>
      <c r="C4" s="1">
        <v>6.97</v>
      </c>
      <c r="D4" s="1">
        <v>14.637</v>
      </c>
      <c r="E4" s="1">
        <v>-14.637</v>
      </c>
      <c r="F4" s="1">
        <v>0.0</v>
      </c>
      <c r="G4" s="1">
        <v>-11.849</v>
      </c>
      <c r="H4" s="1">
        <v>-12.546</v>
      </c>
      <c r="I4" s="1">
        <v>-9.758</v>
      </c>
      <c r="J4" s="1">
        <v>-2.091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866</v>
      </c>
      <c r="B5" s="1">
        <v>20.0</v>
      </c>
      <c r="C5" s="1">
        <v>20.0</v>
      </c>
      <c r="D5" s="1">
        <v>21.0</v>
      </c>
      <c r="E5" s="1">
        <v>58.0</v>
      </c>
      <c r="F5" s="1">
        <v>59.0</v>
      </c>
      <c r="G5" s="1">
        <v>74.0</v>
      </c>
      <c r="H5" s="1">
        <v>1.0</v>
      </c>
      <c r="I5" s="1">
        <v>1.0</v>
      </c>
      <c r="J5" s="1">
        <v>1.0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867</v>
      </c>
      <c r="L7" s="1">
        <f>IF(V3*FORECAST(V2,B3:V3,B2:V2)&gt;0,FORECAST(V2,B3:V3,B2:V2),U3)*$X$1 * (1+0.02)/(0.0799-0.02)</f>
        <v>-225.7705954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868</v>
      </c>
      <c r="L8" s="6">
        <f t="array" ref="L8">NPV(0.0799,L3:V3)</f>
        <v>-57.4230724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869</v>
      </c>
      <c r="L9" s="6">
        <f t="array" ref="L9">NPV(0.0799,L16:V16)</f>
        <v>-96.92781561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870</v>
      </c>
      <c r="L10" s="6">
        <f>L8 + L9</f>
        <v>-154.350888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104</v>
      </c>
      <c r="L11" s="1">
        <v>-2.091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871</v>
      </c>
      <c r="L12" s="6">
        <f>L10 - L11</f>
        <v>-152.259888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872</v>
      </c>
      <c r="L13" s="1">
        <v>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-152.259888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5">
        <v>0.0</v>
      </c>
      <c r="T16" s="5">
        <v>0.0</v>
      </c>
      <c r="U16" s="5">
        <v>0.0</v>
      </c>
      <c r="V16" s="5">
        <f>IF(V3*FORECAST(V2,B3:V3,B2:V2)&gt;0,FORECAST(V2,B3:V3,B2:V2),U3)*$X$1 * (1+0.02)/(0.0799-0.02)</f>
        <v>-225.7705954</v>
      </c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2015.0</v>
      </c>
      <c r="C2" s="3">
        <v>2016.0</v>
      </c>
      <c r="D2" s="3">
        <v>2017.0</v>
      </c>
      <c r="E2" s="3">
        <v>2018.0</v>
      </c>
      <c r="F2" s="3">
        <v>2019.0</v>
      </c>
      <c r="G2" s="3">
        <v>2020.0</v>
      </c>
      <c r="H2" s="3">
        <v>2021.0</v>
      </c>
      <c r="I2" s="3">
        <v>2022.0</v>
      </c>
      <c r="J2" s="3">
        <v>2023.0</v>
      </c>
      <c r="K2" s="3">
        <v>2024.0</v>
      </c>
      <c r="L2" s="3">
        <v>2025.0</v>
      </c>
      <c r="M2" s="3">
        <v>2026.0</v>
      </c>
      <c r="N2" s="3">
        <v>2027.0</v>
      </c>
      <c r="O2" s="3">
        <v>2028.0</v>
      </c>
      <c r="P2" s="3">
        <v>2029.0</v>
      </c>
      <c r="Q2" s="3">
        <v>2030.0</v>
      </c>
      <c r="R2" s="5">
        <v>2031.0</v>
      </c>
      <c r="S2" s="5">
        <v>2032.0</v>
      </c>
      <c r="T2" s="5">
        <v>2033.0</v>
      </c>
      <c r="U2" s="5">
        <v>2034.0</v>
      </c>
      <c r="V2" s="5">
        <v>2035.0</v>
      </c>
      <c r="W2" s="2"/>
      <c r="X2" s="1"/>
      <c r="Y2" s="2"/>
      <c r="Z2" s="2"/>
    </row>
    <row r="3">
      <c r="A3" s="3" t="s">
        <v>18</v>
      </c>
      <c r="B3" s="1">
        <v>-18.819</v>
      </c>
      <c r="C3" s="1">
        <v>-28.577</v>
      </c>
      <c r="D3" s="1">
        <v>-32.759</v>
      </c>
      <c r="E3" s="1">
        <v>-2.091</v>
      </c>
      <c r="F3" s="1">
        <v>-43.91099999999999</v>
      </c>
      <c r="G3" s="1">
        <v>-0.697</v>
      </c>
      <c r="H3" s="1">
        <v>-0.697</v>
      </c>
      <c r="I3" s="1">
        <v>-6.273</v>
      </c>
      <c r="J3" s="1">
        <v>-1.394</v>
      </c>
      <c r="K3" s="1">
        <f>IF(J3*FORECAST(K2,B3:J3,B2:J2)&gt;0,FORECAST(K2,B3:J3,B2:J2),J3)*$X$1</f>
        <v>-1.394</v>
      </c>
      <c r="L3" s="1">
        <f>IF(K3*FORECAST(L2,B3:K3,B2:K2)&gt;0,FORECAST(L2,B3:K3,B2:K2),K3)*$X$1</f>
        <v>-1.394</v>
      </c>
      <c r="M3" s="1">
        <f>IF(L3*FORECAST(M2,B3:L3,B2:L2)&gt;0,FORECAST(M2,B3:L3,B2:L2),L3)*$X$1</f>
        <v>-1.394</v>
      </c>
      <c r="N3" s="1">
        <f>IF(M3*FORECAST(N2,B3:M3,B2:M2)&gt;0,FORECAST(N2,B3:M3,B2:M2),M3)*$X$1</f>
        <v>-1.394</v>
      </c>
      <c r="O3" s="1">
        <f>IF(N3*FORECAST(O2,B3:N3,B2:N2)&gt;0,FORECAST(O2,B3:N3,B2:N2),N3)*$X$1</f>
        <v>-1.394</v>
      </c>
      <c r="P3" s="1">
        <f>IF(O3*FORECAST(P2,B3:O3,B2:O2)&gt;0,FORECAST(P2,B3:O3,B2:O2),O3)*$X$1</f>
        <v>-1.394</v>
      </c>
      <c r="Q3" s="1">
        <f>IF(P3*FORECAST(Q2,B3:P3,B2:P2)&gt;0,FORECAST(Q2,B3:P3,B2:P2),P3)*$X$1</f>
        <v>-1.394</v>
      </c>
      <c r="R3" s="5">
        <f>IF(Q3*FORECAST(R2,B3:Q3,B2:Q2)&gt;0,FORECAST(R2,B3:Q3,B2:Q2),Q3)*$X$1</f>
        <v>-1.394</v>
      </c>
      <c r="S3" s="5">
        <f>IF(R3*FORECAST(S2,B3:R3,B2:R2)&gt;0,FORECAST(S2,B3:R3,B2:R2),R3)*$X$1</f>
        <v>-1.394</v>
      </c>
      <c r="T3" s="5">
        <f>IF(S3*FORECAST(T2,B3:S3,B2:S2)&gt;0,FORECAST(T2,B3:S3,B2:S2),S3)*$X$1</f>
        <v>-1.394</v>
      </c>
      <c r="U3" s="5">
        <f>IF(T3*FORECAST(U2,B3:T3,B2:T2)&gt;0,FORECAST(U2,B3:T3,B2:T2),T3)*$X$1</f>
        <v>-1.394</v>
      </c>
      <c r="V3" s="5">
        <f>IF(U3*FORECAST(V2,B3:U3,B2:U2)&gt;0,FORECAST(V2,B3:U3,B2:U2),U3)*$X$1</f>
        <v>-1.394</v>
      </c>
      <c r="W3" s="2"/>
      <c r="X3" s="2"/>
      <c r="Y3" s="2"/>
      <c r="Z3" s="2"/>
    </row>
    <row r="4">
      <c r="A4" s="3" t="s">
        <v>102</v>
      </c>
      <c r="B4" s="1">
        <v>-2.091</v>
      </c>
      <c r="C4" s="1">
        <v>6.97</v>
      </c>
      <c r="D4" s="1">
        <v>14.637</v>
      </c>
      <c r="E4" s="1">
        <v>-14.637</v>
      </c>
      <c r="F4" s="1">
        <v>0.0</v>
      </c>
      <c r="G4" s="1">
        <v>-11.849</v>
      </c>
      <c r="H4" s="1">
        <v>-12.546</v>
      </c>
      <c r="I4" s="1">
        <v>-9.758</v>
      </c>
      <c r="J4" s="1">
        <v>-2.091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866</v>
      </c>
      <c r="B5" s="1">
        <v>20.0</v>
      </c>
      <c r="C5" s="1">
        <v>20.0</v>
      </c>
      <c r="D5" s="1">
        <v>21.0</v>
      </c>
      <c r="E5" s="1">
        <v>58.0</v>
      </c>
      <c r="F5" s="1">
        <v>59.0</v>
      </c>
      <c r="G5" s="1">
        <v>74.0</v>
      </c>
      <c r="H5" s="1">
        <v>1.0</v>
      </c>
      <c r="I5" s="1">
        <v>1.0</v>
      </c>
      <c r="J5" s="1">
        <v>1.0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867</v>
      </c>
      <c r="L7" s="1">
        <f>IF(V3*FORECAST(V2,B3:V3,B2:V2)&gt;0,FORECAST(V2,B3:V3,B2:V2),U3)*$X$1 * (1+0.02)/(0.0799-0.02)</f>
        <v>-23.7375626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868</v>
      </c>
      <c r="L8" s="6">
        <f t="array" ref="L8">NPV(0.0799,L3:V3)</f>
        <v>-9.95654595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869</v>
      </c>
      <c r="L9" s="6">
        <f t="array" ref="L9">NPV(0.0799,L16:V16)</f>
        <v>-10.19100865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870</v>
      </c>
      <c r="L10" s="6">
        <f>L8 + L9</f>
        <v>-20.1475546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104</v>
      </c>
      <c r="L11" s="1">
        <v>-2.091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871</v>
      </c>
      <c r="L12" s="6">
        <f>L10 - L11</f>
        <v>-18.0565546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872</v>
      </c>
      <c r="L13" s="1">
        <v>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-18.0565546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5">
        <v>0.0</v>
      </c>
      <c r="T16" s="5">
        <v>0.0</v>
      </c>
      <c r="U16" s="5">
        <v>0.0</v>
      </c>
      <c r="V16" s="5">
        <f>IF(V3*FORECAST(V2,B3:V3,B2:V2)&gt;0,FORECAST(V2,B3:V3,B2:V2),U3)*$X$1 * (1+0.02)/(0.0799-0.02)</f>
        <v>-23.7375626</v>
      </c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