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<sst xmlns="http://schemas.openxmlformats.org/spreadsheetml/2006/main" count="1121" uniqueCount="918">
  <si>
    <t>ticker</t>
  </si>
  <si>
    <t>XOS</t>
  </si>
  <si>
    <t>nombre</t>
  </si>
  <si>
    <t>XOS INC</t>
  </si>
  <si>
    <t>empresa</t>
  </si>
  <si>
    <t>Auto &amp; Truck Manufacturers</t>
  </si>
  <si>
    <t>Open</t>
  </si>
  <si>
    <t>Target Price</t>
  </si>
  <si>
    <t>Upside</t>
  </si>
  <si>
    <t>-16502.97%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</si>
  <si>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</si>
  <si>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</si>
  <si>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</si>
  <si>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</si>
  <si>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</si>
  <si>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</si>
  <si>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</si>
  <si>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</si>
  <si>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</si>
  <si>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</si>
  <si>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</si>
  <si>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</si>
  <si>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</si>
  <si>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</si>
  <si>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</si>
  <si>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</si>
  <si>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</si>
  <si>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</si>
  <si>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</si>
  <si>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</si>
  <si>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</si>
  <si>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</si>
  <si>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</si>
  <si>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</si>
  <si>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</si>
  <si>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</si>
  <si>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</si>
  <si>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</si>
  <si>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</si>
  <si>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</si>
  <si>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</si>
  <si>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</si>
  <si>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</si>
  <si>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</si>
  <si>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</si>
  <si>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</si>
  <si>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</si>
  <si>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</si>
  <si>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</si>
  <si>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</si>
  <si>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</si>
  <si>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</si>
  <si>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</si>
  <si>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</si>
  <si>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</si>
  <si>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</si>
  <si>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</si>
  <si>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</si>
  <si>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</si>
  <si>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</si>
  <si>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</si>
  <si>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</si>
  <si>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</si>
  <si>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</si>
  <si>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</si>
  <si>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</si>
  <si>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</si>
  <si>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</si>
  <si>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</si>
  <si>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</si>
  <si>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</si>
  <si>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</si>
  <si>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</si>
  <si>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</si>
  <si>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</si>
  <si>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</si>
  <si>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</si>
  <si>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</si>
  <si>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</si>
  <si>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</si>
  <si>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</si>
  <si>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</si>
  <si>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</si>
  <si>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</si>
  <si>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</si>
  <si>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</si>
  <si>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</si>
  <si>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</si>
  <si>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</si>
  <si>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</si>
  <si>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</si>
  <si>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</si>
  <si>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</si>
  <si>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</si>
  <si>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</si>
  <si>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-7.48</t>
  </si>
  <si>
    <t>-8.9</t>
  </si>
  <si>
    <t>-0.74</t>
  </si>
  <si>
    <t>32.07</t>
  </si>
  <si>
    <t>19.92</t>
  </si>
  <si>
    <t>7.61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</si>
  <si>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</si>
  <si>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</si>
  <si>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</si>
  <si>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</si>
  <si>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</si>
  <si>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</si>
  <si>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</si>
  <si>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</si>
  <si>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</si>
  <si>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</si>
  <si>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</si>
  <si>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</si>
  <si>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</si>
  <si>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</si>
  <si>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</si>
  <si>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</si>
  <si>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</si>
  <si>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</si>
  <si>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</si>
  <si>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</si>
  <si>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</si>
  <si>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</si>
  <si>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</si>
  <si>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</si>
  <si>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</si>
  <si>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</si>
  <si>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</si>
  <si>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</si>
  <si>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</si>
  <si>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</si>
  <si>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</si>
  <si>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</si>
  <si>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</si>
  <si>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</si>
  <si>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</si>
  <si>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</si>
  <si>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</si>
  <si>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</si>
  <si>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</si>
  <si>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-5.02</t>
  </si>
  <si>
    <t>-4.17</t>
  </si>
  <si>
    <t>-13.58</t>
  </si>
  <si>
    <t>6.65</t>
  </si>
  <si>
    <t>-13.31</t>
  </si>
  <si>
    <t>-13.11</t>
  </si>
  <si>
    <t>Basic EPS - Continuing Operations</t>
  </si>
  <si>
    <t>Basic Weighted Average Shares Outstanding</t>
  </si>
  <si>
    <t>Net EPS - Diluted</t>
  </si>
  <si>
    <t>6.6</t>
  </si>
  <si>
    <t>Diluted EPS - Continuing Operations</t>
  </si>
  <si>
    <t>Diluted Weighted Average Shares Outstanding</t>
  </si>
  <si>
    <t>Normalized Basic EPS</t>
  </si>
  <si>
    <t>-3.14</t>
  </si>
  <si>
    <t>-2.6</t>
  </si>
  <si>
    <t>-8.49</t>
  </si>
  <si>
    <t>-6.22</t>
  </si>
  <si>
    <t>-11.49</t>
  </si>
  <si>
    <t>-8.15</t>
  </si>
  <si>
    <t>Normalized Diluted EPS</t>
  </si>
  <si>
    <t>-6.09</t>
  </si>
  <si>
    <t>EBITDA</t>
  </si>
  <si>
    <t>EBITA</t>
  </si>
  <si>
    <t>EBIT</t>
  </si>
  <si>
    <t>EBITDAR</t>
  </si>
  <si>
    <t>Effective Tax Rate - (Ratio)</t>
  </si>
  <si>
    <t>0.01</t>
  </si>
  <si>
    <t>-0.01</t>
  </si>
  <si>
    <t>-0.03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</si>
  <si>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</si>
  <si>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</si>
  <si>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</si>
  <si>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</si>
  <si>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</si>
  <si>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</si>
  <si>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</si>
  <si>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</si>
  <si>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</si>
  <si>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</si>
  <si>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</si>
  <si>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</si>
  <si>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</si>
  <si>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</si>
  <si>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</si>
  <si>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</si>
  <si>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</si>
  <si>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</si>
  <si>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</si>
  <si>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</si>
  <si>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-113.2</t>
  </si>
  <si>
    <t>-89.78</t>
  </si>
  <si>
    <t>-27.4</t>
  </si>
  <si>
    <t>-33.25</t>
  </si>
  <si>
    <t>-28.63</t>
  </si>
  <si>
    <t>Return on Total Capital</t>
  </si>
  <si>
    <t>218.88</t>
  </si>
  <si>
    <t>-37.79</t>
  </si>
  <si>
    <t>-39.6</t>
  </si>
  <si>
    <t>-32.39</t>
  </si>
  <si>
    <t>Return On Equity %</t>
  </si>
  <si>
    <t>60.07</t>
  </si>
  <si>
    <t>111.6</t>
  </si>
  <si>
    <t>30.18</t>
  </si>
  <si>
    <t>-51.19</t>
  </si>
  <si>
    <t>-96.45</t>
  </si>
  <si>
    <t>Return on Common Equity</t>
  </si>
  <si>
    <t>88.35</t>
  </si>
  <si>
    <t>31.8</t>
  </si>
  <si>
    <t>Margin Analysis</t>
  </si>
  <si>
    <t>Gross Profit Margin %</t>
  </si>
  <si>
    <t>70.13</t>
  </si>
  <si>
    <t>29.73</t>
  </si>
  <si>
    <t>11.36</t>
  </si>
  <si>
    <t>-46.79</t>
  </si>
  <si>
    <t>-82.55</t>
  </si>
  <si>
    <t>-2.9</t>
  </si>
  <si>
    <t>SG&amp;A Margin</t>
  </si>
  <si>
    <t>697.4</t>
  </si>
  <si>
    <t>358.67</t>
  </si>
  <si>
    <t>276.37</t>
  </si>
  <si>
    <t>608.48</t>
  </si>
  <si>
    <t>139.21</t>
  </si>
  <si>
    <t>99.02</t>
  </si>
  <si>
    <t>EBITDA Margin %</t>
  </si>
  <si>
    <t>-360.51</t>
  </si>
  <si>
    <t>-438.32</t>
  </si>
  <si>
    <t>-300.43</t>
  </si>
  <si>
    <t>-138.47</t>
  </si>
  <si>
    <t>EBITA Margin %</t>
  </si>
  <si>
    <t>-381.34</t>
  </si>
  <si>
    <t>-449.53</t>
  </si>
  <si>
    <t>-306.1</t>
  </si>
  <si>
    <t>-145.91</t>
  </si>
  <si>
    <t>EBIT Margin %</t>
  </si>
  <si>
    <t>Income From Continuing Operations Margin %</t>
  </si>
  <si>
    <t>-430.08</t>
  </si>
  <si>
    <t>-631.09</t>
  </si>
  <si>
    <t>463.57</t>
  </si>
  <si>
    <t>-201.58</t>
  </si>
  <si>
    <t>-170.35</t>
  </si>
  <si>
    <t>Net Income Margin %</t>
  </si>
  <si>
    <t>Net Avail. For Common Margin %</t>
  </si>
  <si>
    <t>Normalized Net Income Margin</t>
  </si>
  <si>
    <t>-801.14</t>
  </si>
  <si>
    <t>-268.8</t>
  </si>
  <si>
    <t>-394.43</t>
  </si>
  <si>
    <t>-433.32</t>
  </si>
  <si>
    <t>-174.05</t>
  </si>
  <si>
    <t>-105.91</t>
  </si>
  <si>
    <t>Levered Free Cash Flow Margin</t>
  </si>
  <si>
    <t>-59.21</t>
  </si>
  <si>
    <t>-24.88</t>
  </si>
  <si>
    <t>-276.73</t>
  </si>
  <si>
    <t>-23.44</t>
  </si>
  <si>
    <t>Unlevered Free Cash Flow Margin</t>
  </si>
  <si>
    <t>-28.75</t>
  </si>
  <si>
    <t>52.86</t>
  </si>
  <si>
    <t>-280.5</t>
  </si>
  <si>
    <t>-24.01</t>
  </si>
  <si>
    <t>Asset Turnover</t>
  </si>
  <si>
    <t>0.47</t>
  </si>
  <si>
    <t>0.32</t>
  </si>
  <si>
    <t>0.04</t>
  </si>
  <si>
    <t>0.17</t>
  </si>
  <si>
    <t>0.31</t>
  </si>
  <si>
    <t>Fixed Assets Turnover</t>
  </si>
  <si>
    <t>1.23</t>
  </si>
  <si>
    <t>2.57</t>
  </si>
  <si>
    <t>1.19</t>
  </si>
  <si>
    <t>2.23</t>
  </si>
  <si>
    <t>1.99</t>
  </si>
  <si>
    <t>Receivables Turnover (Average Receivables)</t>
  </si>
  <si>
    <t>2.68</t>
  </si>
  <si>
    <t>6.28</t>
  </si>
  <si>
    <t>3.64</t>
  </si>
  <si>
    <t>Inventory Turnover (Average Inventory)</t>
  </si>
  <si>
    <t>0.85</t>
  </si>
  <si>
    <t>1.36</t>
  </si>
  <si>
    <t>0.37</t>
  </si>
  <si>
    <t>1.35</t>
  </si>
  <si>
    <t>0.92</t>
  </si>
  <si>
    <t>Short Term Liquidity</t>
  </si>
  <si>
    <t>Current Ratio</t>
  </si>
  <si>
    <t>0.87</t>
  </si>
  <si>
    <t>0.3</t>
  </si>
  <si>
    <t>0.39</t>
  </si>
  <si>
    <t>10.38</t>
  </si>
  <si>
    <t>3.57</t>
  </si>
  <si>
    <t>3.66</t>
  </si>
  <si>
    <t>Quick Ratio</t>
  </si>
  <si>
    <t>0.64</t>
  </si>
  <si>
    <t>0.03</t>
  </si>
  <si>
    <t>0.33</t>
  </si>
  <si>
    <t>7.32</t>
  </si>
  <si>
    <t>2.07</t>
  </si>
  <si>
    <t>1.41</t>
  </si>
  <si>
    <t>Operating Cash Flow to Current Liabilities</t>
  </si>
  <si>
    <t>-2.22</t>
  </si>
  <si>
    <t>-0.37</t>
  </si>
  <si>
    <t>-5.56</t>
  </si>
  <si>
    <t>-2.8</t>
  </si>
  <si>
    <t>-2.01</t>
  </si>
  <si>
    <t>Days Sales Outstanding (Average Receivables)</t>
  </si>
  <si>
    <t>40.67</t>
  </si>
  <si>
    <t>135.97</t>
  </si>
  <si>
    <t>58.15</t>
  </si>
  <si>
    <t>100.35</t>
  </si>
  <si>
    <t>Days Outstanding Inventory (Average Inventory)</t>
  </si>
  <si>
    <t>427.04</t>
  </si>
  <si>
    <t>268.6</t>
  </si>
  <si>
    <t>986.66</t>
  </si>
  <si>
    <t>269.6</t>
  </si>
  <si>
    <t>396.37</t>
  </si>
  <si>
    <t>Average Days Payable Outstanding</t>
  </si>
  <si>
    <t>194.83</t>
  </si>
  <si>
    <t>183.49</t>
  </si>
  <si>
    <t>47.13</t>
  </si>
  <si>
    <t>26.96</t>
  </si>
  <si>
    <t>40.47</t>
  </si>
  <si>
    <t>Cash Conversion Cycle (Average Days)</t>
  </si>
  <si>
    <t>125.79</t>
  </si>
  <si>
    <t>300.8</t>
  </si>
  <si>
    <t>456.25</t>
  </si>
  <si>
    <t>Long Term Solvency</t>
  </si>
  <si>
    <t>Total Debt/Equity</t>
  </si>
  <si>
    <t>-106.2</t>
  </si>
  <si>
    <t>-72.82</t>
  </si>
  <si>
    <t>-96.71</t>
  </si>
  <si>
    <t>56.17</t>
  </si>
  <si>
    <t>67.52</t>
  </si>
  <si>
    <t>Total Debt / Total Capital</t>
  </si>
  <si>
    <t>-267.94</t>
  </si>
  <si>
    <t>1.18</t>
  </si>
  <si>
    <t>35.97</t>
  </si>
  <si>
    <t>40.31</t>
  </si>
  <si>
    <t>LT Debt/Equity</t>
  </si>
  <si>
    <t>-105.01</t>
  </si>
  <si>
    <t>-62.56</t>
  </si>
  <si>
    <t>-0.86</t>
  </si>
  <si>
    <t>0.91</t>
  </si>
  <si>
    <t>26.84</t>
  </si>
  <si>
    <t>56.41</t>
  </si>
  <si>
    <t>Long-Term Debt / Total Capital</t>
  </si>
  <si>
    <t>-230.18</t>
  </si>
  <si>
    <t>-26.06</t>
  </si>
  <si>
    <t>0.9</t>
  </si>
  <si>
    <t>17.19</t>
  </si>
  <si>
    <t>33.67</t>
  </si>
  <si>
    <t>Total Liabilities / Total Assets</t>
  </si>
  <si>
    <t>383.99</t>
  </si>
  <si>
    <t>482.22</t>
  </si>
  <si>
    <t>240.37</t>
  </si>
  <si>
    <t>23.75</t>
  </si>
  <si>
    <t>40.99</t>
  </si>
  <si>
    <t>51.76</t>
  </si>
  <si>
    <t>EBIT / Interest Expense</t>
  </si>
  <si>
    <t>-10.25</t>
  </si>
  <si>
    <t>-7.82</t>
  </si>
  <si>
    <t>-3.61</t>
  </si>
  <si>
    <t>-57.75</t>
  </si>
  <si>
    <t>-6.83</t>
  </si>
  <si>
    <t>EBITDA / Interest Expense</t>
  </si>
  <si>
    <t>-9.9</t>
  </si>
  <si>
    <t>-7.4</t>
  </si>
  <si>
    <t>-3.52</t>
  </si>
  <si>
    <t>-55.23</t>
  </si>
  <si>
    <t>-3.72</t>
  </si>
  <si>
    <t>(EBITDA - Capex) / Interest Expense</t>
  </si>
  <si>
    <t>-12.14</t>
  </si>
  <si>
    <t>-7.96</t>
  </si>
  <si>
    <t>-3.65</t>
  </si>
  <si>
    <t>-62.55</t>
  </si>
  <si>
    <t>-3.87</t>
  </si>
  <si>
    <t>Total Debt / EBITDA</t>
  </si>
  <si>
    <t>-1.8</t>
  </si>
  <si>
    <t>-1.86</t>
  </si>
  <si>
    <t>-1.62</t>
  </si>
  <si>
    <t>-0.04</t>
  </si>
  <si>
    <t>-0.59</t>
  </si>
  <si>
    <t>Net Debt / EBITDA</t>
  </si>
  <si>
    <t>-1.55</t>
  </si>
  <si>
    <t>-1.85</t>
  </si>
  <si>
    <t>-0.72</t>
  </si>
  <si>
    <t>3.17</t>
  </si>
  <si>
    <t>0.22</t>
  </si>
  <si>
    <t>-0.53</t>
  </si>
  <si>
    <t>Total Debt / (EBITDA - Capex)</t>
  </si>
  <si>
    <t>-1.47</t>
  </si>
  <si>
    <t>-1.72</t>
  </si>
  <si>
    <t>-1.56</t>
  </si>
  <si>
    <t>-0.52</t>
  </si>
  <si>
    <t>-0.83</t>
  </si>
  <si>
    <t>Net Debt / (EBITDA - Capex)</t>
  </si>
  <si>
    <t>-1.27</t>
  </si>
  <si>
    <t>-0.7</t>
  </si>
  <si>
    <t>2.9</t>
  </si>
  <si>
    <t>0.19</t>
  </si>
  <si>
    <t>-0.51</t>
  </si>
  <si>
    <t>Growth Over Prior Year</t>
  </si>
  <si>
    <t>Total Revenues, 1 Yr. Growth %</t>
  </si>
  <si>
    <t>272.4</t>
  </si>
  <si>
    <t>130.25</t>
  </si>
  <si>
    <t>91.14</t>
  </si>
  <si>
    <t>620.6</t>
  </si>
  <si>
    <t>22.4</t>
  </si>
  <si>
    <t>Gross Profit, 1 Yr. Growth %</t>
  </si>
  <si>
    <t>57.87</t>
  </si>
  <si>
    <t>-12.02</t>
  </si>
  <si>
    <t>-887.33</t>
  </si>
  <si>
    <t>-95.7</t>
  </si>
  <si>
    <t>EBITDA, 1 Yr. Growth %</t>
  </si>
  <si>
    <t>18.96</t>
  </si>
  <si>
    <t>179.95</t>
  </si>
  <si>
    <t>352.82</t>
  </si>
  <si>
    <t>108.48</t>
  </si>
  <si>
    <t>-43.59</t>
  </si>
  <si>
    <t>EBITA, 1 Yr. Growth %</t>
  </si>
  <si>
    <t>21.6</t>
  </si>
  <si>
    <t>171.42</t>
  </si>
  <si>
    <t>347.73</t>
  </si>
  <si>
    <t>109.48</t>
  </si>
  <si>
    <t>-41.66</t>
  </si>
  <si>
    <t>EBIT, 1 Yr. Growth %</t>
  </si>
  <si>
    <t>Earnings From Cont. Operations, 1 Yr. Growth %</t>
  </si>
  <si>
    <t>24.95</t>
  </si>
  <si>
    <t>237.87</t>
  </si>
  <si>
    <t>-240.4</t>
  </si>
  <si>
    <t>-413.34</t>
  </si>
  <si>
    <t>3.43</t>
  </si>
  <si>
    <t>Net Income, 1 Yr. Growth %</t>
  </si>
  <si>
    <t>Normalized Net Income, 1 Yr. Growth %</t>
  </si>
  <si>
    <t>109.98</t>
  </si>
  <si>
    <t>189.44</t>
  </si>
  <si>
    <t>-25.92</t>
  </si>
  <si>
    <t>Diluted EPS Before Extra, 1 Yr. Growth %</t>
  </si>
  <si>
    <t>-16.93</t>
  </si>
  <si>
    <t>225.93</t>
  </si>
  <si>
    <t>-195.07</t>
  </si>
  <si>
    <t>-301.69</t>
  </si>
  <si>
    <t>-1.57</t>
  </si>
  <si>
    <t>Accounts Receivable, 1 Yr. Growth %</t>
  </si>
  <si>
    <t>127.93</t>
  </si>
  <si>
    <t>721.81</t>
  </si>
  <si>
    <t>145.69</t>
  </si>
  <si>
    <t>87.07</t>
  </si>
  <si>
    <t>Inventory, 1 Yr. Growth %</t>
  </si>
  <si>
    <t>394.95</t>
  </si>
  <si>
    <t>18.99</t>
  </si>
  <si>
    <t>56.9</t>
  </si>
  <si>
    <t>-33.92</t>
  </si>
  <si>
    <t>Net Property, Plant and Equip., 1 Yr. Growth %</t>
  </si>
  <si>
    <t>8.47</t>
  </si>
  <si>
    <t>11.41</t>
  </si>
  <si>
    <t>585.06</t>
  </si>
  <si>
    <t>238.49</t>
  </si>
  <si>
    <t>-21.82</t>
  </si>
  <si>
    <t>Total Assets, 1 Yr. Growth %</t>
  </si>
  <si>
    <t>32.88</t>
  </si>
  <si>
    <t>399.78</t>
  </si>
  <si>
    <t>-16.95</t>
  </si>
  <si>
    <t>-50.68</t>
  </si>
  <si>
    <t>Tangible Book Value, 1 Yr. Growth %</t>
  </si>
  <si>
    <t>78.85</t>
  </si>
  <si>
    <t>158.18</t>
  </si>
  <si>
    <t>-741.22</t>
  </si>
  <si>
    <t>-35.73</t>
  </si>
  <si>
    <t>-59.67</t>
  </si>
  <si>
    <t>Common Equity, 1 Yr. Growth %</t>
  </si>
  <si>
    <t>Cash From Operations, 1 Yr. Growth %</t>
  </si>
  <si>
    <t>-26.3</t>
  </si>
  <si>
    <t>457.27</t>
  </si>
  <si>
    <t>620.5</t>
  </si>
  <si>
    <t>43.95</t>
  </si>
  <si>
    <t>-69.3</t>
  </si>
  <si>
    <t>Capital Expenditures, 1 Yr. Growth %</t>
  </si>
  <si>
    <t>-59.95</t>
  </si>
  <si>
    <t>29.62</t>
  </si>
  <si>
    <t>187.14</t>
  </si>
  <si>
    <t>-90.19</t>
  </si>
  <si>
    <t>Levered Free Cash Flow, 1 Yr. Growth %</t>
  </si>
  <si>
    <t>-3.24</t>
  </si>
  <si>
    <t>18.86</t>
  </si>
  <si>
    <t>-89.8</t>
  </si>
  <si>
    <t>Unlevered Free Cash Flow, 1 Yr. Growth %</t>
  </si>
  <si>
    <t>-523.35</t>
  </si>
  <si>
    <t>20.53</t>
  </si>
  <si>
    <t>-89.52</t>
  </si>
  <si>
    <t>Compound Annual Growth Rate Over Two Years</t>
  </si>
  <si>
    <t>Total Revenues, 2 Yr. CAGR %</t>
  </si>
  <si>
    <t>192.83</t>
  </si>
  <si>
    <t>109.79</t>
  </si>
  <si>
    <t>271.13</t>
  </si>
  <si>
    <t>196.98</t>
  </si>
  <si>
    <t>Gross Profit, 2 Yr. CAGR %</t>
  </si>
  <si>
    <t>17.85</t>
  </si>
  <si>
    <t>163.19</t>
  </si>
  <si>
    <t>900.48</t>
  </si>
  <si>
    <t>-26.1</t>
  </si>
  <si>
    <t>EBITDA, 2 Yr. CAGR %</t>
  </si>
  <si>
    <t>82.49</t>
  </si>
  <si>
    <t>256.05</t>
  </si>
  <si>
    <t>207.25</t>
  </si>
  <si>
    <t>8.45</t>
  </si>
  <si>
    <t>EBITA, 2 Yr. CAGR %</t>
  </si>
  <si>
    <t>81.67</t>
  </si>
  <si>
    <t>248.6</t>
  </si>
  <si>
    <t>206.25</t>
  </si>
  <si>
    <t>10.55</t>
  </si>
  <si>
    <t>EBIT, 2 Yr. CAGR %</t>
  </si>
  <si>
    <t>Earnings From Cont. Operations, 2 Yr. CAGR %</t>
  </si>
  <si>
    <t>105.47</t>
  </si>
  <si>
    <t>117.8</t>
  </si>
  <si>
    <t>109.75</t>
  </si>
  <si>
    <t>80.03</t>
  </si>
  <si>
    <t>Net Income, 2 Yr. CAGR %</t>
  </si>
  <si>
    <t>Normalized Net Income, 2 Yr. CAGR %</t>
  </si>
  <si>
    <t>166.36</t>
  </si>
  <si>
    <t>146.53</t>
  </si>
  <si>
    <t>46.83</t>
  </si>
  <si>
    <t>Diluted EPS Before Extra, 2 Yr. CAGR %</t>
  </si>
  <si>
    <t>64.54</t>
  </si>
  <si>
    <t>25.85</t>
  </si>
  <si>
    <t>38.47</t>
  </si>
  <si>
    <t>40.94</t>
  </si>
  <si>
    <t>Accounts Receivable, 2 Yr. CAGR %</t>
  </si>
  <si>
    <t>332.8</t>
  </si>
  <si>
    <t>349.35</t>
  </si>
  <si>
    <t>118.12</t>
  </si>
  <si>
    <t>Inventory, 2 Yr. CAGR %</t>
  </si>
  <si>
    <t>142.68</t>
  </si>
  <si>
    <t>393.33</t>
  </si>
  <si>
    <t>465.27</t>
  </si>
  <si>
    <t>1.82</t>
  </si>
  <si>
    <t>Net Property, Plant and Equip., 2 Yr. CAGR %</t>
  </si>
  <si>
    <t>9.93</t>
  </si>
  <si>
    <t>176.26</t>
  </si>
  <si>
    <t>381.54</t>
  </si>
  <si>
    <t>62.67</t>
  </si>
  <si>
    <t>Total Assets, 2 Yr. CAGR %</t>
  </si>
  <si>
    <t>157.71</t>
  </si>
  <si>
    <t>810.96</t>
  </si>
  <si>
    <t>271.34</t>
  </si>
  <si>
    <t>Tangible Book Value, 2 Yr. CAGR %</t>
  </si>
  <si>
    <t>114.88</t>
  </si>
  <si>
    <t>306.88</t>
  </si>
  <si>
    <t>-49.09</t>
  </si>
  <si>
    <t>Common Equity, 2 Yr. CAGR %</t>
  </si>
  <si>
    <t>Cash From Operations, 2 Yr. CAGR %</t>
  </si>
  <si>
    <t>102.66</t>
  </si>
  <si>
    <t>533.65</t>
  </si>
  <si>
    <t>222.04</t>
  </si>
  <si>
    <t>-33.52</t>
  </si>
  <si>
    <t>Capital Expenditures, 2 Yr. CAGR %</t>
  </si>
  <si>
    <t>-27.95</t>
  </si>
  <si>
    <t>295.64</t>
  </si>
  <si>
    <t>488.86</t>
  </si>
  <si>
    <t>-46.92</t>
  </si>
  <si>
    <t>Levered Free Cash Flow, 2 Yr. CAGR %</t>
  </si>
  <si>
    <t>744.64</t>
  </si>
  <si>
    <t>-64.9</t>
  </si>
  <si>
    <t>Unlevered Free Cash Flow, 2 Yr. CAGR %</t>
  </si>
  <si>
    <t>750.38</t>
  </si>
  <si>
    <t>-64.47</t>
  </si>
  <si>
    <t>Compound Annual Growth Rate Over Three Years</t>
  </si>
  <si>
    <t>Total Revenues, 3 Yr. CAGR %</t>
  </si>
  <si>
    <t>154.01</t>
  </si>
  <si>
    <t>216.53</t>
  </si>
  <si>
    <t>156.41</t>
  </si>
  <si>
    <t>Gross Profit, 3 Yr. CAGR %</t>
  </si>
  <si>
    <t>121.96</t>
  </si>
  <si>
    <t>344.9</t>
  </si>
  <si>
    <t>62.61</t>
  </si>
  <si>
    <t>EBITDA, 3 Yr. CAGR %</t>
  </si>
  <si>
    <t>147.06</t>
  </si>
  <si>
    <t>197.87</t>
  </si>
  <si>
    <t>74.63</t>
  </si>
  <si>
    <t>EBITA, 3 Yr. CAGR %</t>
  </si>
  <si>
    <t>145.4</t>
  </si>
  <si>
    <t>194.17</t>
  </si>
  <si>
    <t>76.22</t>
  </si>
  <si>
    <t>EBIT, 3 Yr. CAGR %</t>
  </si>
  <si>
    <t>Earnings From Cont. Operations, 3 Yr. CAGR %</t>
  </si>
  <si>
    <t>80.98</t>
  </si>
  <si>
    <t>145.87</t>
  </si>
  <si>
    <t>65.71</t>
  </si>
  <si>
    <t>Net Income, 3 Yr. CAGR %</t>
  </si>
  <si>
    <t>Normalized Net Income, 3 Yr. CAGR %</t>
  </si>
  <si>
    <t>106.96</t>
  </si>
  <si>
    <t>173.84</t>
  </si>
  <si>
    <t>65.42</t>
  </si>
  <si>
    <t>Diluted EPS Before Extra, 3 Yr. CAGR %</t>
  </si>
  <si>
    <t>9.58</t>
  </si>
  <si>
    <t>47.28</t>
  </si>
  <si>
    <t>23.61</t>
  </si>
  <si>
    <t>Accounts Receivable, 3 Yr. CAGR %</t>
  </si>
  <si>
    <t>258.36</t>
  </si>
  <si>
    <t>239.41</t>
  </si>
  <si>
    <t>Inventory, 3 Yr. CAGR %</t>
  </si>
  <si>
    <t>393.87</t>
  </si>
  <si>
    <t>236.74</t>
  </si>
  <si>
    <t>176.39</t>
  </si>
  <si>
    <t>Net Property, Plant and Equip., 3 Yr. CAGR %</t>
  </si>
  <si>
    <t>102.3</t>
  </si>
  <si>
    <t>195.62</t>
  </si>
  <si>
    <t>162.7</t>
  </si>
  <si>
    <t>Total Assets, 3 Yr. CAGR %</t>
  </si>
  <si>
    <t>379.54</t>
  </si>
  <si>
    <t>309.99</t>
  </si>
  <si>
    <t>89.47</t>
  </si>
  <si>
    <t>Tangible Book Value, 3 Yr. CAGR %</t>
  </si>
  <si>
    <t>209.37</t>
  </si>
  <si>
    <t>119.94</t>
  </si>
  <si>
    <t>18.45</t>
  </si>
  <si>
    <t>Common Equity, 3 Yr. CAGR %</t>
  </si>
  <si>
    <t>Cash From Operations, 3 Yr. CAGR %</t>
  </si>
  <si>
    <t>209.31</t>
  </si>
  <si>
    <t>286.63</t>
  </si>
  <si>
    <t>47.12</t>
  </si>
  <si>
    <t>Capital Expenditures, 3 Yr. CAGR %</t>
  </si>
  <si>
    <t>84.39</t>
  </si>
  <si>
    <t>255.55</t>
  </si>
  <si>
    <t>50.41</t>
  </si>
  <si>
    <t>Levered Free Cash Flow, 3 Yr. CAGR %</t>
  </si>
  <si>
    <t>429.23</t>
  </si>
  <si>
    <t>94.84</t>
  </si>
  <si>
    <t>Unlevered Free Cash Flow, 3 Yr. CAGR %</t>
  </si>
  <si>
    <t>576.38</t>
  </si>
  <si>
    <t>96.4</t>
  </si>
  <si>
    <t>Compound Annual Growth Rate Over Five Years</t>
  </si>
  <si>
    <t>Total Revenues, 5 Yr. CAGR %</t>
  </si>
  <si>
    <t>170.4</t>
  </si>
  <si>
    <t>Gross Profit, 5 Yr. CAGR %</t>
  </si>
  <si>
    <t>42.96</t>
  </si>
  <si>
    <t>EBITDA, 5 Yr. CAGR %</t>
  </si>
  <si>
    <t>77.73</t>
  </si>
  <si>
    <t>EBITA, 5 Yr. CAGR %</t>
  </si>
  <si>
    <t>78.38</t>
  </si>
  <si>
    <t>EBIT, 5 Yr. CAGR %</t>
  </si>
  <si>
    <t>Earnings From Cont. Operations, 5 Yr. CAGR %</t>
  </si>
  <si>
    <t>80.6</t>
  </si>
  <si>
    <t>Net Income, 5 Yr. CAGR %</t>
  </si>
  <si>
    <t>Normalized Net Income, 5 Yr. CAGR %</t>
  </si>
  <si>
    <t>80.41</t>
  </si>
  <si>
    <t>Diluted EPS Before Extra, 5 Yr. CAGR %</t>
  </si>
  <si>
    <t>21.18</t>
  </si>
  <si>
    <t>Inventory, 5 Yr. CAGR %</t>
  </si>
  <si>
    <t>162.6</t>
  </si>
  <si>
    <t>Net Property, Plant and Equip., 5 Yr. CAGR %</t>
  </si>
  <si>
    <t>85.4</t>
  </si>
  <si>
    <t>Total Assets, 5 Yr. CAGR %</t>
  </si>
  <si>
    <t>114.27</t>
  </si>
  <si>
    <t>Tangible Book Value, 5 Yr. CAGR %</t>
  </si>
  <si>
    <t>50.31</t>
  </si>
  <si>
    <t>Common Equity, 5 Yr. CAGR %</t>
  </si>
  <si>
    <t>Cash From Operations, 5 Yr. CAGR %</t>
  </si>
  <si>
    <t>67.23</t>
  </si>
  <si>
    <t>Capital Expenditures, 5 Yr. CAGR %</t>
  </si>
  <si>
    <t>12.05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</si>
  <si>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</si>
  <si>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</si>
  <si>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</si>
  <si>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</si>
  <si>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</si>
  <si>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</si>
  <si>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</si>
  <si>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</si>
  <si>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472</t>
  </si>
  <si>
    <t>513.2</t>
  </si>
  <si>
    <t>74.42</t>
  </si>
  <si>
    <t>47.32</t>
  </si>
  <si>
    <t>28.5</t>
  </si>
  <si>
    <t>-</t>
  </si>
  <si>
    <t>Change</t>
  </si>
  <si>
    <t>8.71%</t>
  </si>
  <si>
    <t>-85.5%</t>
  </si>
  <si>
    <t>-36.42%</t>
  </si>
  <si>
    <t>-39.76%</t>
  </si>
  <si>
    <t>0%</t>
  </si>
  <si>
    <t>Enterprise Value (EV)</t>
  </si>
  <si>
    <t>31.82</t>
  </si>
  <si>
    <t>55.6</t>
  </si>
  <si>
    <t>-93.8%</t>
  </si>
  <si>
    <t>74.73%</t>
  </si>
  <si>
    <t>-48.73%</t>
  </si>
  <si>
    <t>P/E ratio</t>
  </si>
  <si>
    <t>-22.4x</t>
  </si>
  <si>
    <t>14.3x</t>
  </si>
  <si>
    <t>-1.01x</t>
  </si>
  <si>
    <t>-0.61x</t>
  </si>
  <si>
    <t>-0.67x</t>
  </si>
  <si>
    <t>-0.84x</t>
  </si>
  <si>
    <t>-0.89x</t>
  </si>
  <si>
    <t>PBR</t>
  </si>
  <si>
    <t>0.51x</t>
  </si>
  <si>
    <t>1.06x</t>
  </si>
  <si>
    <t>0.82x</t>
  </si>
  <si>
    <t>PEG</t>
  </si>
  <si>
    <t>-0x</t>
  </si>
  <si>
    <t>0x</t>
  </si>
  <si>
    <t>0.89x</t>
  </si>
  <si>
    <t>0.14x</t>
  </si>
  <si>
    <t>Capitalization / Revenue</t>
  </si>
  <si>
    <t>102x</t>
  </si>
  <si>
    <t>2.05x</t>
  </si>
  <si>
    <t>0.42x</t>
  </si>
  <si>
    <t>0.24x</t>
  </si>
  <si>
    <t>0.36x</t>
  </si>
  <si>
    <t>EV / Revenue</t>
  </si>
  <si>
    <t>EV / EBITDA</t>
  </si>
  <si>
    <t>-1.03x</t>
  </si>
  <si>
    <t>-1.34x</t>
  </si>
  <si>
    <t>-1.41x</t>
  </si>
  <si>
    <t>EV / EBIT</t>
  </si>
  <si>
    <t>-0.71x</t>
  </si>
  <si>
    <t>-0.79x</t>
  </si>
  <si>
    <t>-0.88x</t>
  </si>
  <si>
    <t>EV / FCF</t>
  </si>
  <si>
    <t>-0.64x</t>
  </si>
  <si>
    <t>-1.32x</t>
  </si>
  <si>
    <t>-1.84x</t>
  </si>
  <si>
    <t>FCF Yield</t>
  </si>
  <si>
    <t>-18.3%</t>
  </si>
  <si>
    <t>-191%</t>
  </si>
  <si>
    <t>-156%</t>
  </si>
  <si>
    <t>-75.9%</t>
  </si>
  <si>
    <t>-54.2%</t>
  </si>
  <si>
    <t>Dividend per Share
                                    2</t>
  </si>
  <si>
    <t>Rate of return</t>
  </si>
  <si>
    <t>EPS
                                    2</t>
  </si>
  <si>
    <t>-13.5</t>
  </si>
  <si>
    <t>-13.2</t>
  </si>
  <si>
    <t>-5.304</t>
  </si>
  <si>
    <t>-4.235</t>
  </si>
  <si>
    <t>-3.97</t>
  </si>
  <si>
    <t>Distribution rate</t>
  </si>
  <si>
    <t>Net sales
                                    1</t>
  </si>
  <si>
    <t>5.048</t>
  </si>
  <si>
    <t>36.38</t>
  </si>
  <si>
    <t>44.52</t>
  </si>
  <si>
    <t>67.63</t>
  </si>
  <si>
    <t>121</t>
  </si>
  <si>
    <t>80.18</t>
  </si>
  <si>
    <t>EBITDA
                                    1</t>
  </si>
  <si>
    <t>-65.25</t>
  </si>
  <si>
    <t>-109.3</t>
  </si>
  <si>
    <t>-61.65</t>
  </si>
  <si>
    <t>-27.65</t>
  </si>
  <si>
    <t>-21.26</t>
  </si>
  <si>
    <t>-20.25</t>
  </si>
  <si>
    <t>EBIT
                                    1</t>
  </si>
  <si>
    <t>-53.16</t>
  </si>
  <si>
    <t>-111.3</t>
  </si>
  <si>
    <t>-64.96</t>
  </si>
  <si>
    <t>-40.24</t>
  </si>
  <si>
    <t>-36.01</t>
  </si>
  <si>
    <t>-32.26</t>
  </si>
  <si>
    <t>Net income
                                    1</t>
  </si>
  <si>
    <t>-16.67</t>
  </si>
  <si>
    <t>23.4</t>
  </si>
  <si>
    <t>-73.32</t>
  </si>
  <si>
    <t>-75.84</t>
  </si>
  <si>
    <t>-40.18</t>
  </si>
  <si>
    <t>-34.66</t>
  </si>
  <si>
    <t>-42.6</t>
  </si>
  <si>
    <t>8.28</t>
  </si>
  <si>
    <t>Reference price
                                    2</t>
  </si>
  <si>
    <t>302.100</t>
  </si>
  <si>
    <t>94.500</t>
  </si>
  <si>
    <t>13.287</t>
  </si>
  <si>
    <t>7.980</t>
  </si>
  <si>
    <t>3.550</t>
  </si>
  <si>
    <t>Nbr of stocks (in thousands)</t>
  </si>
  <si>
    <t>1,562</t>
  </si>
  <si>
    <t>5,430</t>
  </si>
  <si>
    <t>5,601</t>
  </si>
  <si>
    <t>5,929</t>
  </si>
  <si>
    <t>8,029</t>
  </si>
  <si>
    <t>Announcement Date</t>
  </si>
  <si>
    <t>5/14/21</t>
  </si>
  <si>
    <t>3/28/22</t>
  </si>
  <si>
    <t>3/29/23</t>
  </si>
  <si>
    <t>3/21/24</t>
  </si>
  <si>
    <t>address1</t>
  </si>
  <si>
    <t>3550 Tyburn Street</t>
  </si>
  <si>
    <t>city</t>
  </si>
  <si>
    <t>Los Angeles</t>
  </si>
  <si>
    <t>state</t>
  </si>
  <si>
    <t>CA</t>
  </si>
  <si>
    <t>zip</t>
  </si>
  <si>
    <t>90065</t>
  </si>
  <si>
    <t>country</t>
  </si>
  <si>
    <t>phone</t>
  </si>
  <si>
    <t>818 316 1890</t>
  </si>
  <si>
    <t>website</t>
  </si>
  <si>
    <t>https://www.xostrucks.com</t>
  </si>
  <si>
    <t>industry</t>
  </si>
  <si>
    <t>Farm &amp; Heavy Construction Machinery</t>
  </si>
  <si>
    <t>industryKey</t>
  </si>
  <si>
    <t>farm-heavy-construction-machinery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</si>
  <si>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</si>
  <si>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</si>
  <si>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</si>
  <si>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</si>
  <si>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</si>
  <si>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</si>
  <si>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</si>
  <si>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Xos, Inc. designs, manufactures, and sells battery-electric commercial vehicles. The company provides class 5-6 medium duty rolling chassis, such as commercial stepvans and armored trucks; class 7-8 heavy duty chassis; and Xos product development. It offers Xos provides mix-use powertrain solutions for off-highway, industrial and other commercial equipment, and specialty vehicles, such as school buses, medical and dental clinics, blood donation vehicles, and mobile command vehicles. In addition, the company offers energy solutions, a comprehensive charging infrastructure business that offers mobile and stationary multi-application chargers, mobile energy storage, and turnkey energy infrastructure services to accelerate client transitions to electric fleets; Xos Hub, a rapid-deployment mobile charger designed to expedite fleet transitions to electric vehicles; and Xosphere, a platform that interconnects vehicle, maintenance, charging, and service data to improve overall customer experience. Further, it offers X-Pack, a proprietary battery pack technology for last-mile commercial use cases; X-Platform foundation of Xos vehicle products; and vehicle control software, which include powertrain controls, body controls, and instrument cluster and infotainment. Xos, Inc. was founded in 2020 and is headquartered in Los Angeles, California.</t>
  </si>
  <si>
    <t>fullTimeEmployees</t>
  </si>
  <si>
    <t>companyOfficers</t>
  </si>
  <si>
    <t>[{'maxAge': 1, 'name': 'Mr. Dakota  Semler', 'age': 31, 'title': 'Co-Founder, CEO &amp; Chairman', 'yearBorn': 1992, 'fiscalYear': 2023, 'totalPay': 668865, 'exercisedValue': 0, 'unexercisedValue': 0}, {'maxAge': 1, 'name': 'Mr. Giordano  Sordoni', 'age': 30, 'title': 'Co-Founder, COO &amp; Director', 'yearBorn': 1993, 'fiscalYear': 2023, 'totalPay': 486500, 'exercisedValue': 0, 'unexercisedValue': 0}, {'maxAge': 1, 'name': 'Mr. Christen  Romero', 'age': 37, 'title': 'General Counsel &amp; Secretary', 'yearBorn': 1986, 'fiscalYear': 2023, 'totalPay': 440538, 'exercisedValue': 0, 'unexercisedValue': 0}, {'maxAge': 1, 'name': 'Ms. Liana  Pogosyan', 'age': 39, 'title': 'Acting CFO &amp; VP of Finance', 'yearBorn': 1984, 'fiscalYear': 2023, 'exercisedValue': 0, 'unexercisedValue': 0}, {'maxAge': 1, 'name': 'Mr. Steve  Ivsan', 'age': 49, 'title': 'Head of Program Management', 'yearBorn': 1974,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</si>
  <si>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</si>
  <si>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</si>
  <si>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</si>
  <si>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</si>
  <si>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</si>
  <si>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</si>
  <si>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</si>
  <si>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</si>
  <si>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</si>
  <si>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</si>
  <si>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</si>
  <si>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</si>
  <si>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</si>
  <si>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</si>
  <si>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</si>
  <si>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</si>
  <si>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</si>
  <si>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</si>
  <si>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</si>
  <si>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</si>
  <si>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</si>
  <si>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</si>
  <si>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</si>
  <si>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</si>
  <si>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</si>
  <si>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</si>
  <si>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</si>
  <si>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</si>
  <si>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</si>
  <si>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</si>
  <si>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</si>
  <si>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</si>
  <si>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</si>
  <si>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</si>
  <si>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</si>
  <si>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</si>
  <si>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</si>
  <si>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</si>
  <si>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</si>
  <si>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</si>
  <si>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</si>
  <si>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</si>
  <si>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</si>
  <si>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</si>
  <si>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</si>
  <si>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</si>
  <si>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</si>
  <si>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</si>
  <si>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</si>
  <si>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</si>
  <si>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</si>
  <si>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</si>
  <si>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</si>
  <si>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</si>
  <si>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</si>
  <si>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</si>
  <si>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</si>
  <si>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</si>
  <si>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</si>
  <si>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</si>
  <si>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</si>
  <si>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</si>
  <si>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Xos,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</si>
  <si>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</si>
  <si>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</si>
  <si>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</si>
  <si>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</si>
  <si>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</si>
  <si>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</si>
  <si>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</si>
  <si>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441d69cd-a2c9-3198-a3b4-c20c8c39fd68</t>
  </si>
  <si>
    <t>messageBoardId</t>
  </si>
  <si>
    <t>finmb_681090264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</si>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</sst>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ostruck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3.3913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-556.2739734947152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2.883657E7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7.607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-0.9488507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-4.0</v>
      </c>
      <c r="D2" s="1">
        <v>-16.0</v>
      </c>
      <c r="E2" s="1">
        <v>23.0</v>
      </c>
      <c r="F2" s="1">
        <v>-73.0</v>
      </c>
      <c r="G2" s="1">
        <v>-75.0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12.0</v>
      </c>
      <c r="C3" s="1">
        <v>23.0</v>
      </c>
      <c r="D3" s="1">
        <v>29.0</v>
      </c>
      <c r="E3" s="1">
        <v>73.0</v>
      </c>
      <c r="F3" s="1">
        <v>3.0</v>
      </c>
      <c r="G3" s="1">
        <v>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12.0</v>
      </c>
      <c r="C4" s="1">
        <v>23.0</v>
      </c>
      <c r="D4" s="1">
        <v>29.0</v>
      </c>
      <c r="E4" s="1">
        <v>73.0</v>
      </c>
      <c r="F4" s="1">
        <v>3.0</v>
      </c>
      <c r="G4" s="1">
        <v>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2.0</v>
      </c>
      <c r="G5" s="1">
        <v>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14.0</v>
      </c>
      <c r="G7" s="1">
        <v>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27.0</v>
      </c>
      <c r="D8" s="1">
        <v>1.0</v>
      </c>
      <c r="E8" s="1">
        <v>1.0</v>
      </c>
      <c r="F8" s="1">
        <v>5.0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3.0</v>
      </c>
      <c r="E9" s="1">
        <v>-75.0</v>
      </c>
      <c r="F9" s="1">
        <v>-34.0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-17.0</v>
      </c>
      <c r="D10" s="1">
        <v>-22.0</v>
      </c>
      <c r="E10" s="1">
        <v>-2.0</v>
      </c>
      <c r="F10" s="1">
        <v>-4.0</v>
      </c>
      <c r="G10" s="1">
        <v>-6.0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-31.0</v>
      </c>
      <c r="C11" s="1">
        <v>-1.0</v>
      </c>
      <c r="D11" s="1">
        <v>-29.0</v>
      </c>
      <c r="E11" s="1">
        <v>-29.0</v>
      </c>
      <c r="F11" s="1">
        <v>-31.0</v>
      </c>
      <c r="G11" s="1">
        <v>22.0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71.0</v>
      </c>
      <c r="C12" s="1">
        <v>75.0</v>
      </c>
      <c r="D12" s="1">
        <v>-31.0</v>
      </c>
      <c r="E12" s="1">
        <v>9.0</v>
      </c>
      <c r="F12" s="1">
        <v>-7.0</v>
      </c>
      <c r="G12" s="1">
        <v>-13.0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41.0</v>
      </c>
      <c r="C13" s="1">
        <v>2.0</v>
      </c>
      <c r="D13" s="1">
        <v>1.0</v>
      </c>
      <c r="E13" s="1">
        <v>-15.0</v>
      </c>
      <c r="F13" s="1">
        <v>11.0</v>
      </c>
      <c r="G13" s="1">
        <v>-46.0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-3.0</v>
      </c>
      <c r="C14" s="1">
        <v>-2.0</v>
      </c>
      <c r="D14" s="1">
        <v>-12.0</v>
      </c>
      <c r="E14" s="1">
        <v>-88.0</v>
      </c>
      <c r="F14" s="1">
        <v>-128.0</v>
      </c>
      <c r="G14" s="1">
        <v>-39.0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-78.0</v>
      </c>
      <c r="C15" s="1">
        <v>-31.0</v>
      </c>
      <c r="D15" s="1">
        <v>-40.0</v>
      </c>
      <c r="E15" s="1">
        <v>-4.0</v>
      </c>
      <c r="F15" s="1">
        <v>-14.0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-150.0</v>
      </c>
      <c r="F17" s="1">
        <v>96.0</v>
      </c>
      <c r="G17" s="1">
        <v>50.0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-78.0</v>
      </c>
      <c r="C18" s="1">
        <v>-31.0</v>
      </c>
      <c r="D18" s="1">
        <v>-40.0</v>
      </c>
      <c r="E18" s="1">
        <v>-155.0</v>
      </c>
      <c r="F18" s="1">
        <v>82.0</v>
      </c>
      <c r="G18" s="1">
        <v>50.0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3.0</v>
      </c>
      <c r="E19" s="1">
        <v>0.0</v>
      </c>
      <c r="F19" s="1">
        <v>3.0</v>
      </c>
      <c r="G19" s="1">
        <v>3.0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4.0</v>
      </c>
      <c r="C20" s="1">
        <v>1.0</v>
      </c>
      <c r="D20" s="1">
        <v>13.0</v>
      </c>
      <c r="E20" s="1">
        <v>0.0</v>
      </c>
      <c r="F20" s="1">
        <v>60.0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4.0</v>
      </c>
      <c r="C21" s="1">
        <v>1.0</v>
      </c>
      <c r="D21" s="1">
        <v>13.0</v>
      </c>
      <c r="E21" s="1">
        <v>0.0</v>
      </c>
      <c r="F21" s="1">
        <v>64.0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-1.0</v>
      </c>
      <c r="G22" s="1">
        <v>-4.0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-7.0</v>
      </c>
      <c r="D23" s="1">
        <v>-15.0</v>
      </c>
      <c r="E23" s="1">
        <v>-44.0</v>
      </c>
      <c r="F23" s="1">
        <v>-1.0</v>
      </c>
      <c r="G23" s="1">
        <v>-35.0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-7.0</v>
      </c>
      <c r="D24" s="1">
        <v>-15.0</v>
      </c>
      <c r="E24" s="1">
        <v>-44.0</v>
      </c>
      <c r="F24" s="1">
        <v>-2.0</v>
      </c>
      <c r="G24" s="1">
        <v>-40.0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1.0</v>
      </c>
      <c r="E25" s="1">
        <v>196.0</v>
      </c>
      <c r="F25" s="1">
        <v>4.0</v>
      </c>
      <c r="G25" s="1">
        <v>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-33.0</v>
      </c>
      <c r="F26" s="1">
        <v>-44.0</v>
      </c>
      <c r="G26" s="1">
        <v>-1.0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9.0</v>
      </c>
      <c r="E27" s="1">
        <v>36.0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20.0</v>
      </c>
      <c r="F28" s="1">
        <v>-40.0</v>
      </c>
      <c r="G28" s="1">
        <v>-1.0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4.0</v>
      </c>
      <c r="C29" s="1">
        <v>1.0</v>
      </c>
      <c r="D29" s="1">
        <v>23.0</v>
      </c>
      <c r="E29" s="1">
        <v>253.0</v>
      </c>
      <c r="F29" s="1">
        <v>64.0</v>
      </c>
      <c r="G29" s="1">
        <v>-38.0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77.0</v>
      </c>
      <c r="C30" s="1">
        <v>-84.0</v>
      </c>
      <c r="D30" s="1">
        <v>10.0</v>
      </c>
      <c r="E30" s="1">
        <v>8.0</v>
      </c>
      <c r="F30" s="1">
        <v>19.0</v>
      </c>
      <c r="G30" s="1">
        <v>-27.0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6.0</v>
      </c>
      <c r="C32" s="1">
        <v>0.0</v>
      </c>
      <c r="D32" s="1">
        <v>1.0</v>
      </c>
      <c r="E32" s="1">
        <v>0.0</v>
      </c>
      <c r="F32" s="1">
        <v>0.0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-67.0</v>
      </c>
      <c r="D33" s="1">
        <v>-65.0</v>
      </c>
      <c r="E33" s="1">
        <v>-83.0</v>
      </c>
      <c r="F33" s="1">
        <v>-101.0</v>
      </c>
      <c r="G33" s="1">
        <v>-10.0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-33.0</v>
      </c>
      <c r="D34" s="1">
        <v>1.0</v>
      </c>
      <c r="E34" s="1">
        <v>-83.0</v>
      </c>
      <c r="F34" s="1">
        <v>-102.0</v>
      </c>
      <c r="G34" s="1">
        <v>-10.0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-2.0</v>
      </c>
      <c r="D35" s="1">
        <v>-8.0</v>
      </c>
      <c r="E35" s="1">
        <v>48.0</v>
      </c>
      <c r="F35" s="1">
        <v>27.0</v>
      </c>
      <c r="G35" s="1">
        <v>-18.0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4.0</v>
      </c>
      <c r="C36" s="1">
        <v>1.0</v>
      </c>
      <c r="D36" s="1">
        <v>13.0</v>
      </c>
      <c r="E36" s="1">
        <v>-44.0</v>
      </c>
      <c r="F36" s="1">
        <v>61.0</v>
      </c>
      <c r="G36" s="1">
        <v>-36.0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86.0</v>
      </c>
      <c r="C3" s="1">
        <v>1.0</v>
      </c>
      <c r="D3" s="1">
        <v>10.0</v>
      </c>
      <c r="E3" s="1">
        <v>16.0</v>
      </c>
      <c r="F3" s="1">
        <v>35.0</v>
      </c>
      <c r="G3" s="1">
        <v>11.0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0.0</v>
      </c>
      <c r="D4" s="1">
        <v>0.0</v>
      </c>
      <c r="E4" s="1">
        <v>97.0</v>
      </c>
      <c r="F4" s="1">
        <v>50.0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86.0</v>
      </c>
      <c r="C5" s="1">
        <v>1.0</v>
      </c>
      <c r="D5" s="1">
        <v>10.0</v>
      </c>
      <c r="E5" s="1">
        <v>114.0</v>
      </c>
      <c r="F5" s="1">
        <v>86.0</v>
      </c>
      <c r="G5" s="1">
        <v>11.0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17.0</v>
      </c>
      <c r="D6" s="1">
        <v>40.0</v>
      </c>
      <c r="E6" s="1">
        <v>3.0</v>
      </c>
      <c r="F6" s="1">
        <v>8.0</v>
      </c>
      <c r="G6" s="1">
        <v>15.0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17.0</v>
      </c>
      <c r="D7" s="1">
        <v>40.0</v>
      </c>
      <c r="E7" s="1">
        <v>3.0</v>
      </c>
      <c r="F7" s="1">
        <v>8.0</v>
      </c>
      <c r="G7" s="1">
        <v>15.0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31.0</v>
      </c>
      <c r="C8" s="1">
        <v>1.0</v>
      </c>
      <c r="D8" s="1">
        <v>1.0</v>
      </c>
      <c r="E8" s="1">
        <v>38.0</v>
      </c>
      <c r="F8" s="1">
        <v>59.0</v>
      </c>
      <c r="G8" s="1">
        <v>39.0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0.0</v>
      </c>
      <c r="D9" s="1">
        <v>0.0</v>
      </c>
      <c r="E9" s="1">
        <v>5.0</v>
      </c>
      <c r="F9" s="1">
        <v>3.0</v>
      </c>
      <c r="G9" s="1">
        <v>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0.0</v>
      </c>
      <c r="E10" s="1">
        <v>3.0</v>
      </c>
      <c r="F10" s="1">
        <v>3.0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1.0</v>
      </c>
      <c r="D11" s="1">
        <v>5.0</v>
      </c>
      <c r="E11" s="1">
        <v>2.0</v>
      </c>
      <c r="F11" s="1">
        <v>1.0</v>
      </c>
      <c r="G11" s="1">
        <v>40.0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1.0</v>
      </c>
      <c r="C12" s="1">
        <v>1.0</v>
      </c>
      <c r="D12" s="1">
        <v>12.0</v>
      </c>
      <c r="E12" s="1">
        <v>166.0</v>
      </c>
      <c r="F12" s="1">
        <v>163.0</v>
      </c>
      <c r="G12" s="1">
        <v>71.0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1.0</v>
      </c>
      <c r="C13" s="1">
        <v>1.0</v>
      </c>
      <c r="D13" s="1">
        <v>1.0</v>
      </c>
      <c r="E13" s="1">
        <v>8.0</v>
      </c>
      <c r="F13" s="1">
        <v>31.0</v>
      </c>
      <c r="G13" s="1">
        <v>27.0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-14.0</v>
      </c>
      <c r="C14" s="1">
        <v>-38.0</v>
      </c>
      <c r="D14" s="1">
        <v>-67.0</v>
      </c>
      <c r="E14" s="1">
        <v>-1.0</v>
      </c>
      <c r="F14" s="1">
        <v>-6.0</v>
      </c>
      <c r="G14" s="1">
        <v>-8.0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89.0</v>
      </c>
      <c r="C15" s="1">
        <v>97.0</v>
      </c>
      <c r="D15" s="1">
        <v>1.0</v>
      </c>
      <c r="E15" s="1">
        <v>7.0</v>
      </c>
      <c r="F15" s="1">
        <v>25.0</v>
      </c>
      <c r="G15" s="1">
        <v>19.0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0.0</v>
      </c>
      <c r="C16" s="1">
        <v>0.0</v>
      </c>
      <c r="D16" s="1">
        <v>0.0</v>
      </c>
      <c r="E16" s="1">
        <v>54.0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0.0</v>
      </c>
      <c r="E17" s="1">
        <v>50.0</v>
      </c>
      <c r="F17" s="1">
        <v>1.0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2.0</v>
      </c>
      <c r="C18" s="1">
        <v>2.0</v>
      </c>
      <c r="D18" s="1">
        <v>13.0</v>
      </c>
      <c r="E18" s="1">
        <v>229.0</v>
      </c>
      <c r="F18" s="1">
        <v>190.0</v>
      </c>
      <c r="G18" s="1">
        <v>93.0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71.0</v>
      </c>
      <c r="C20" s="1">
        <v>1.0</v>
      </c>
      <c r="D20" s="1">
        <v>1.0</v>
      </c>
      <c r="E20" s="1">
        <v>10.0</v>
      </c>
      <c r="F20" s="1">
        <v>2.0</v>
      </c>
      <c r="G20" s="1">
        <v>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46.0</v>
      </c>
      <c r="C21" s="1">
        <v>1.0</v>
      </c>
      <c r="D21" s="1">
        <v>2.0</v>
      </c>
      <c r="E21" s="1">
        <v>4.0</v>
      </c>
      <c r="F21" s="1">
        <v>7.0</v>
      </c>
      <c r="G21" s="1">
        <v>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2.0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7.0</v>
      </c>
      <c r="C23" s="1">
        <v>1.0</v>
      </c>
      <c r="D23" s="1">
        <v>18.0</v>
      </c>
      <c r="E23" s="1">
        <v>48.0</v>
      </c>
      <c r="F23" s="1">
        <v>27.0</v>
      </c>
      <c r="G23" s="1">
        <v>35.0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0.0</v>
      </c>
      <c r="F24" s="1">
        <v>3.0</v>
      </c>
      <c r="G24" s="1">
        <v>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69.0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9.0</v>
      </c>
      <c r="C26" s="1">
        <v>2.0</v>
      </c>
      <c r="D26" s="1">
        <v>10.0</v>
      </c>
      <c r="E26" s="1">
        <v>1.0</v>
      </c>
      <c r="F26" s="1">
        <v>2.0</v>
      </c>
      <c r="G26" s="1">
        <v>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1.0</v>
      </c>
      <c r="C27" s="1">
        <v>6.0</v>
      </c>
      <c r="D27" s="1">
        <v>32.0</v>
      </c>
      <c r="E27" s="1">
        <v>15.0</v>
      </c>
      <c r="F27" s="1">
        <v>45.0</v>
      </c>
      <c r="G27" s="1">
        <v>19.0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6.0</v>
      </c>
      <c r="C28" s="1">
        <v>6.0</v>
      </c>
      <c r="D28" s="1">
        <v>16.0</v>
      </c>
      <c r="E28" s="1">
        <v>1.0</v>
      </c>
      <c r="F28" s="1">
        <v>20.0</v>
      </c>
      <c r="G28" s="1">
        <v>20.0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0.0</v>
      </c>
      <c r="D29" s="1">
        <v>0.0</v>
      </c>
      <c r="E29" s="1">
        <v>0.0</v>
      </c>
      <c r="F29" s="1">
        <v>9.0</v>
      </c>
      <c r="G29" s="1">
        <v>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42.0</v>
      </c>
      <c r="C30" s="1">
        <v>69.0</v>
      </c>
      <c r="D30" s="1">
        <v>0.0</v>
      </c>
      <c r="E30" s="1">
        <v>36.0</v>
      </c>
      <c r="F30" s="1">
        <v>2.0</v>
      </c>
      <c r="G30" s="1">
        <v>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7.0</v>
      </c>
      <c r="C31" s="1">
        <v>13.0</v>
      </c>
      <c r="D31" s="1">
        <v>33.0</v>
      </c>
      <c r="E31" s="1">
        <v>54.0</v>
      </c>
      <c r="F31" s="1">
        <v>77.0</v>
      </c>
      <c r="G31" s="1">
        <v>48.0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0.0</v>
      </c>
      <c r="C32" s="1">
        <v>0.0</v>
      </c>
      <c r="D32" s="1">
        <v>7.0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0.0</v>
      </c>
      <c r="C33" s="1">
        <v>0.0</v>
      </c>
      <c r="D33" s="1">
        <v>7.0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0.0</v>
      </c>
      <c r="C34" s="1">
        <v>0.0</v>
      </c>
      <c r="D34" s="1">
        <v>0.0</v>
      </c>
      <c r="E34" s="1">
        <v>1.0</v>
      </c>
      <c r="F34" s="1">
        <v>1.0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0.0</v>
      </c>
      <c r="C35" s="1">
        <v>28.0</v>
      </c>
      <c r="D35" s="1">
        <v>29.0</v>
      </c>
      <c r="E35" s="1">
        <v>179.0</v>
      </c>
      <c r="F35" s="1">
        <v>190.0</v>
      </c>
      <c r="G35" s="1">
        <v>198.0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-5.0</v>
      </c>
      <c r="C36" s="1">
        <v>-10.0</v>
      </c>
      <c r="D36" s="1">
        <v>-27.0</v>
      </c>
      <c r="E36" s="1">
        <v>-4.0</v>
      </c>
      <c r="F36" s="1">
        <v>-77.0</v>
      </c>
      <c r="G36" s="1">
        <v>-153.0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0.0</v>
      </c>
      <c r="C37" s="1">
        <v>0.0</v>
      </c>
      <c r="D37" s="1">
        <v>0.0</v>
      </c>
      <c r="E37" s="1">
        <v>-38.0</v>
      </c>
      <c r="F37" s="1">
        <v>-73.0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-5.0</v>
      </c>
      <c r="C38" s="1">
        <v>-10.0</v>
      </c>
      <c r="D38" s="1">
        <v>-27.0</v>
      </c>
      <c r="E38" s="1">
        <v>174.0</v>
      </c>
      <c r="F38" s="1">
        <v>112.0</v>
      </c>
      <c r="G38" s="1">
        <v>45.0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-5.0</v>
      </c>
      <c r="C39" s="1">
        <v>-10.0</v>
      </c>
      <c r="D39" s="1">
        <v>-19.0</v>
      </c>
      <c r="E39" s="1">
        <v>174.0</v>
      </c>
      <c r="F39" s="1">
        <v>112.0</v>
      </c>
      <c r="G39" s="1">
        <v>45.0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2.0</v>
      </c>
      <c r="C40" s="1">
        <v>2.0</v>
      </c>
      <c r="D40" s="1">
        <v>13.0</v>
      </c>
      <c r="E40" s="1">
        <v>229.0</v>
      </c>
      <c r="F40" s="1">
        <v>190.0</v>
      </c>
      <c r="G40" s="1">
        <v>93.0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78.0</v>
      </c>
      <c r="C42" s="1">
        <v>1.0</v>
      </c>
      <c r="D42" s="1">
        <v>36.0</v>
      </c>
      <c r="E42" s="1">
        <v>5.0</v>
      </c>
      <c r="F42" s="1">
        <v>5.0</v>
      </c>
      <c r="G42" s="1">
        <v>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78.0</v>
      </c>
      <c r="C43" s="1">
        <v>1.0</v>
      </c>
      <c r="D43" s="1">
        <v>36.0</v>
      </c>
      <c r="E43" s="1">
        <v>5.0</v>
      </c>
      <c r="F43" s="1">
        <v>5.0</v>
      </c>
      <c r="G43" s="1">
        <v>5.0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 t="s">
        <v>95</v>
      </c>
      <c r="C44" s="1" t="s">
        <v>96</v>
      </c>
      <c r="D44" s="1" t="s">
        <v>97</v>
      </c>
      <c r="E44" s="1" t="s">
        <v>98</v>
      </c>
      <c r="F44" s="1" t="s">
        <v>99</v>
      </c>
      <c r="G44" s="1" t="s">
        <v>100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-5.0</v>
      </c>
      <c r="C45" s="1">
        <v>-10.0</v>
      </c>
      <c r="D45" s="1">
        <v>-27.0</v>
      </c>
      <c r="E45" s="1">
        <v>174.0</v>
      </c>
      <c r="F45" s="1">
        <v>112.0</v>
      </c>
      <c r="G45" s="1">
        <v>45.0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 t="s">
        <v>95</v>
      </c>
      <c r="C46" s="1" t="s">
        <v>96</v>
      </c>
      <c r="D46" s="1" t="s">
        <v>97</v>
      </c>
      <c r="E46" s="1" t="s">
        <v>98</v>
      </c>
      <c r="F46" s="1" t="s">
        <v>99</v>
      </c>
      <c r="G46" s="1" t="s">
        <v>100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6.0</v>
      </c>
      <c r="C47" s="1">
        <v>7.0</v>
      </c>
      <c r="D47" s="1">
        <v>18.0</v>
      </c>
      <c r="E47" s="1">
        <v>2.0</v>
      </c>
      <c r="F47" s="1">
        <v>62.0</v>
      </c>
      <c r="G47" s="1">
        <v>30.0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5.0</v>
      </c>
      <c r="C48" s="1">
        <v>7.0</v>
      </c>
      <c r="D48" s="1">
        <v>8.0</v>
      </c>
      <c r="E48" s="1">
        <v>-166.0</v>
      </c>
      <c r="F48" s="1">
        <v>-23.0</v>
      </c>
      <c r="G48" s="1">
        <v>18.0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0.0</v>
      </c>
      <c r="C49" s="1">
        <v>0.0</v>
      </c>
      <c r="D49" s="1">
        <v>1.0</v>
      </c>
      <c r="E49" s="1">
        <v>6.0</v>
      </c>
      <c r="F49" s="1">
        <v>22.0</v>
      </c>
      <c r="G49" s="1">
        <v>210.0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0.0</v>
      </c>
      <c r="C50" s="1">
        <v>0.0</v>
      </c>
      <c r="D50" s="1">
        <v>0.0</v>
      </c>
      <c r="E50" s="1">
        <v>6.0</v>
      </c>
      <c r="F50" s="1">
        <v>6.0</v>
      </c>
      <c r="G50" s="1">
        <v>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0.0</v>
      </c>
      <c r="C51" s="1">
        <v>0.0</v>
      </c>
      <c r="D51" s="1">
        <v>0.0</v>
      </c>
      <c r="E51" s="1">
        <v>20.0</v>
      </c>
      <c r="F51" s="1">
        <v>40.0</v>
      </c>
      <c r="G51" s="1">
        <v>30.0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0.0</v>
      </c>
      <c r="C52" s="1">
        <v>0.0</v>
      </c>
      <c r="D52" s="1">
        <v>0.0</v>
      </c>
      <c r="E52" s="1">
        <v>10.0</v>
      </c>
      <c r="F52" s="1">
        <v>4.0</v>
      </c>
      <c r="G52" s="1">
        <v>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>
        <v>0.0</v>
      </c>
      <c r="C53" s="1">
        <v>0.0</v>
      </c>
      <c r="D53" s="1">
        <v>0.0</v>
      </c>
      <c r="E53" s="1">
        <v>90.0</v>
      </c>
      <c r="F53" s="1">
        <v>12.0</v>
      </c>
      <c r="G53" s="1">
        <v>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110</v>
      </c>
      <c r="B54" s="1">
        <v>1.0</v>
      </c>
      <c r="C54" s="1">
        <v>1.0</v>
      </c>
      <c r="D54" s="1">
        <v>1.0</v>
      </c>
      <c r="E54" s="1">
        <v>6.0</v>
      </c>
      <c r="F54" s="1">
        <v>12.0</v>
      </c>
      <c r="G54" s="1">
        <v>13.0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111</v>
      </c>
      <c r="B55" s="1">
        <v>0.0</v>
      </c>
      <c r="C55" s="1">
        <v>0.0</v>
      </c>
      <c r="D55" s="1">
        <v>100.0</v>
      </c>
      <c r="E55" s="1">
        <v>289.0</v>
      </c>
      <c r="F55" s="1">
        <v>272.0</v>
      </c>
      <c r="G55" s="1">
        <v>161.0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112</v>
      </c>
      <c r="B56" s="1">
        <v>0.0</v>
      </c>
      <c r="C56" s="1">
        <v>0.0</v>
      </c>
      <c r="D56" s="1">
        <v>0.0</v>
      </c>
      <c r="E56" s="1">
        <v>0.0</v>
      </c>
      <c r="F56" s="1">
        <v>9.0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113</v>
      </c>
      <c r="B57" s="1">
        <v>0.0</v>
      </c>
      <c r="C57" s="1">
        <v>0.0</v>
      </c>
      <c r="D57" s="1">
        <v>0.0</v>
      </c>
      <c r="E57" s="1">
        <v>0.0</v>
      </c>
      <c r="F57" s="1">
        <v>-1.0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114</v>
      </c>
      <c r="B58" s="1">
        <v>0.0</v>
      </c>
      <c r="C58" s="1">
        <v>0.0</v>
      </c>
      <c r="D58" s="1">
        <v>0.0</v>
      </c>
      <c r="E58" s="1">
        <v>0.0</v>
      </c>
      <c r="F58" s="1">
        <v>3.0</v>
      </c>
      <c r="G58" s="1">
        <v>6.0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30.0</v>
      </c>
      <c r="C2" s="1">
        <v>1.0</v>
      </c>
      <c r="D2" s="1">
        <v>2.0</v>
      </c>
      <c r="E2" s="1">
        <v>5.0</v>
      </c>
      <c r="F2" s="1">
        <v>36.0</v>
      </c>
      <c r="G2" s="1">
        <v>44.0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30.0</v>
      </c>
      <c r="C3" s="1">
        <v>1.0</v>
      </c>
      <c r="D3" s="1">
        <v>2.0</v>
      </c>
      <c r="E3" s="1">
        <v>5.0</v>
      </c>
      <c r="F3" s="1">
        <v>36.0</v>
      </c>
      <c r="G3" s="1">
        <v>44.0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9.0</v>
      </c>
      <c r="C4" s="1">
        <v>80.0</v>
      </c>
      <c r="D4" s="1">
        <v>2.0</v>
      </c>
      <c r="E4" s="1">
        <v>7.0</v>
      </c>
      <c r="F4" s="1">
        <v>66.0</v>
      </c>
      <c r="G4" s="1">
        <v>45.0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21.0</v>
      </c>
      <c r="C5" s="1">
        <v>34.0</v>
      </c>
      <c r="D5" s="1">
        <v>30.0</v>
      </c>
      <c r="E5" s="1">
        <v>-2.0</v>
      </c>
      <c r="F5" s="1">
        <v>-30.0</v>
      </c>
      <c r="G5" s="1">
        <v>-1.0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2.0</v>
      </c>
      <c r="C6" s="1">
        <v>4.0</v>
      </c>
      <c r="D6" s="1">
        <v>7.0</v>
      </c>
      <c r="E6" s="1">
        <v>30.0</v>
      </c>
      <c r="F6" s="1">
        <v>50.0</v>
      </c>
      <c r="G6" s="1">
        <v>44.0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1.0</v>
      </c>
      <c r="C7" s="1">
        <v>36.0</v>
      </c>
      <c r="D7" s="1">
        <v>4.0</v>
      </c>
      <c r="E7" s="1">
        <v>20.0</v>
      </c>
      <c r="F7" s="1">
        <v>30.0</v>
      </c>
      <c r="G7" s="1">
        <v>19.0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12.0</v>
      </c>
      <c r="C8" s="1">
        <v>23.0</v>
      </c>
      <c r="D8" s="1">
        <v>29.0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3.0</v>
      </c>
      <c r="C9" s="1">
        <v>4.0</v>
      </c>
      <c r="D9" s="1">
        <v>12.0</v>
      </c>
      <c r="E9" s="1">
        <v>50.0</v>
      </c>
      <c r="F9" s="1">
        <v>81.0</v>
      </c>
      <c r="G9" s="1">
        <v>63.0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-3.0</v>
      </c>
      <c r="C10" s="1">
        <v>-4.0</v>
      </c>
      <c r="D10" s="1">
        <v>-11.0</v>
      </c>
      <c r="E10" s="1">
        <v>-53.0</v>
      </c>
      <c r="F10" s="1">
        <v>-111.0</v>
      </c>
      <c r="G10" s="1">
        <v>-64.0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-35.0</v>
      </c>
      <c r="C11" s="1">
        <v>-55.0</v>
      </c>
      <c r="D11" s="1">
        <v>-3.0</v>
      </c>
      <c r="E11" s="1">
        <v>0.0</v>
      </c>
      <c r="F11" s="1">
        <v>-1.0</v>
      </c>
      <c r="G11" s="1">
        <v>-9.0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-35.0</v>
      </c>
      <c r="C12" s="1">
        <v>-55.0</v>
      </c>
      <c r="D12" s="1">
        <v>-3.0</v>
      </c>
      <c r="E12" s="1">
        <v>0.0</v>
      </c>
      <c r="F12" s="1">
        <v>-1.0</v>
      </c>
      <c r="G12" s="1">
        <v>-9.0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0.0</v>
      </c>
      <c r="C13" s="1">
        <v>0.0</v>
      </c>
      <c r="D13" s="1">
        <v>-1.0</v>
      </c>
      <c r="E13" s="1">
        <v>18.0</v>
      </c>
      <c r="F13" s="1">
        <v>11.0</v>
      </c>
      <c r="G13" s="1">
        <v>-96.0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-3.0</v>
      </c>
      <c r="C14" s="1">
        <v>-4.0</v>
      </c>
      <c r="D14" s="1">
        <v>-16.0</v>
      </c>
      <c r="E14" s="1">
        <v>-35.0</v>
      </c>
      <c r="F14" s="1">
        <v>-101.0</v>
      </c>
      <c r="G14" s="1">
        <v>-75.0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>
        <v>0.0</v>
      </c>
      <c r="D16" s="1">
        <v>0.0</v>
      </c>
      <c r="E16" s="1">
        <v>0.0</v>
      </c>
      <c r="F16" s="1">
        <v>-70.0</v>
      </c>
      <c r="G16" s="1">
        <v>-80.0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0.0</v>
      </c>
      <c r="C17" s="1">
        <v>0.0</v>
      </c>
      <c r="D17" s="1">
        <v>0.0</v>
      </c>
      <c r="E17" s="1">
        <v>58.0</v>
      </c>
      <c r="F17" s="1">
        <v>28.0</v>
      </c>
      <c r="G17" s="1">
        <v>51.0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-3.0</v>
      </c>
      <c r="C18" s="1">
        <v>-4.0</v>
      </c>
      <c r="D18" s="1">
        <v>-16.0</v>
      </c>
      <c r="E18" s="1">
        <v>23.0</v>
      </c>
      <c r="F18" s="1">
        <v>-73.0</v>
      </c>
      <c r="G18" s="1">
        <v>-75.0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-3.0</v>
      </c>
      <c r="C20" s="1">
        <v>-4.0</v>
      </c>
      <c r="D20" s="1">
        <v>-16.0</v>
      </c>
      <c r="E20" s="1">
        <v>23.0</v>
      </c>
      <c r="F20" s="1">
        <v>-73.0</v>
      </c>
      <c r="G20" s="1">
        <v>-75.0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-3.0</v>
      </c>
      <c r="C21" s="1">
        <v>-4.0</v>
      </c>
      <c r="D21" s="1">
        <v>-16.0</v>
      </c>
      <c r="E21" s="1">
        <v>23.0</v>
      </c>
      <c r="F21" s="1">
        <v>-73.0</v>
      </c>
      <c r="G21" s="1">
        <v>-75.0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-3.0</v>
      </c>
      <c r="C22" s="1">
        <v>-4.0</v>
      </c>
      <c r="D22" s="1">
        <v>-16.0</v>
      </c>
      <c r="E22" s="1">
        <v>23.0</v>
      </c>
      <c r="F22" s="1">
        <v>-73.0</v>
      </c>
      <c r="G22" s="1">
        <v>-75.0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-3.0</v>
      </c>
      <c r="C23" s="1">
        <v>-4.0</v>
      </c>
      <c r="D23" s="1">
        <v>-16.0</v>
      </c>
      <c r="E23" s="1">
        <v>23.0</v>
      </c>
      <c r="F23" s="1">
        <v>-73.0</v>
      </c>
      <c r="G23" s="1">
        <v>-75.0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-3.0</v>
      </c>
      <c r="C24" s="1">
        <v>-4.0</v>
      </c>
      <c r="D24" s="1">
        <v>-16.0</v>
      </c>
      <c r="E24" s="1">
        <v>23.0</v>
      </c>
      <c r="F24" s="1">
        <v>-73.0</v>
      </c>
      <c r="G24" s="1">
        <v>-75.0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 t="s">
        <v>140</v>
      </c>
      <c r="C26" s="1" t="s">
        <v>141</v>
      </c>
      <c r="D26" s="1" t="s">
        <v>142</v>
      </c>
      <c r="E26" s="1" t="s">
        <v>143</v>
      </c>
      <c r="F26" s="1" t="s">
        <v>144</v>
      </c>
      <c r="G26" s="1" t="s">
        <v>145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 t="s">
        <v>140</v>
      </c>
      <c r="C27" s="1" t="s">
        <v>141</v>
      </c>
      <c r="D27" s="1" t="s">
        <v>142</v>
      </c>
      <c r="E27" s="1" t="s">
        <v>143</v>
      </c>
      <c r="F27" s="1" t="s">
        <v>144</v>
      </c>
      <c r="G27" s="1" t="s">
        <v>145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78.0</v>
      </c>
      <c r="C28" s="1">
        <v>1.0</v>
      </c>
      <c r="D28" s="1">
        <v>1.0</v>
      </c>
      <c r="E28" s="1">
        <v>3.0</v>
      </c>
      <c r="F28" s="1">
        <v>5.0</v>
      </c>
      <c r="G28" s="1">
        <v>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140</v>
      </c>
      <c r="C29" s="1" t="s">
        <v>141</v>
      </c>
      <c r="D29" s="1" t="s">
        <v>142</v>
      </c>
      <c r="E29" s="1" t="s">
        <v>149</v>
      </c>
      <c r="F29" s="1" t="s">
        <v>144</v>
      </c>
      <c r="G29" s="1" t="s">
        <v>145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 t="s">
        <v>140</v>
      </c>
      <c r="C30" s="1" t="s">
        <v>141</v>
      </c>
      <c r="D30" s="1" t="s">
        <v>142</v>
      </c>
      <c r="E30" s="1" t="s">
        <v>149</v>
      </c>
      <c r="F30" s="1" t="s">
        <v>144</v>
      </c>
      <c r="G30" s="1" t="s">
        <v>145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>
        <v>78.0</v>
      </c>
      <c r="C31" s="1">
        <v>1.0</v>
      </c>
      <c r="D31" s="1">
        <v>1.0</v>
      </c>
      <c r="E31" s="1">
        <v>3.0</v>
      </c>
      <c r="F31" s="1">
        <v>5.0</v>
      </c>
      <c r="G31" s="1">
        <v>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 t="s">
        <v>153</v>
      </c>
      <c r="C32" s="1" t="s">
        <v>154</v>
      </c>
      <c r="D32" s="1" t="s">
        <v>155</v>
      </c>
      <c r="E32" s="1" t="s">
        <v>156</v>
      </c>
      <c r="F32" s="1" t="s">
        <v>157</v>
      </c>
      <c r="G32" s="1" t="s">
        <v>158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153</v>
      </c>
      <c r="C33" s="1" t="s">
        <v>154</v>
      </c>
      <c r="D33" s="1" t="s">
        <v>155</v>
      </c>
      <c r="E33" s="1" t="s">
        <v>160</v>
      </c>
      <c r="F33" s="1" t="s">
        <v>157</v>
      </c>
      <c r="G33" s="1" t="s">
        <v>158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-3.0</v>
      </c>
      <c r="C35" s="1">
        <v>-4.0</v>
      </c>
      <c r="D35" s="1">
        <v>-11.0</v>
      </c>
      <c r="E35" s="1">
        <v>-52.0</v>
      </c>
      <c r="F35" s="1">
        <v>-109.0</v>
      </c>
      <c r="G35" s="1">
        <v>-61.0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-3.0</v>
      </c>
      <c r="C36" s="1">
        <v>-4.0</v>
      </c>
      <c r="D36" s="1">
        <v>-11.0</v>
      </c>
      <c r="E36" s="1">
        <v>-53.0</v>
      </c>
      <c r="F36" s="1">
        <v>-111.0</v>
      </c>
      <c r="G36" s="1">
        <v>-64.0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-3.0</v>
      </c>
      <c r="C37" s="1">
        <v>-4.0</v>
      </c>
      <c r="D37" s="1">
        <v>-11.0</v>
      </c>
      <c r="E37" s="1">
        <v>-53.0</v>
      </c>
      <c r="F37" s="1">
        <v>-111.0</v>
      </c>
      <c r="G37" s="1">
        <v>-64.0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1">
        <v>0.0</v>
      </c>
      <c r="C38" s="1">
        <v>0.0</v>
      </c>
      <c r="D38" s="1">
        <v>-11.0</v>
      </c>
      <c r="E38" s="1">
        <v>-51.0</v>
      </c>
      <c r="F38" s="1">
        <v>-106.0</v>
      </c>
      <c r="G38" s="1">
        <v>-35.0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0.0</v>
      </c>
      <c r="C39" s="1">
        <v>0.0</v>
      </c>
      <c r="D39" s="1">
        <v>0.0</v>
      </c>
      <c r="E39" s="1" t="s">
        <v>166</v>
      </c>
      <c r="F39" s="1" t="s">
        <v>167</v>
      </c>
      <c r="G39" s="1" t="s">
        <v>168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-2.0</v>
      </c>
      <c r="C42" s="1">
        <v>-3.0</v>
      </c>
      <c r="D42" s="1">
        <v>-10.0</v>
      </c>
      <c r="E42" s="1">
        <v>-21.0</v>
      </c>
      <c r="F42" s="1">
        <v>-63.0</v>
      </c>
      <c r="G42" s="1">
        <v>-47.0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0.0</v>
      </c>
      <c r="C43" s="1">
        <v>0.0</v>
      </c>
      <c r="D43" s="1">
        <v>0.0</v>
      </c>
      <c r="E43" s="1">
        <v>0.0</v>
      </c>
      <c r="F43" s="1">
        <v>1.0</v>
      </c>
      <c r="G43" s="1">
        <v>9.0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2.0</v>
      </c>
      <c r="C45" s="1">
        <v>4.0</v>
      </c>
      <c r="D45" s="1">
        <v>1.0</v>
      </c>
      <c r="E45" s="1">
        <v>37.0</v>
      </c>
      <c r="F45" s="1">
        <v>1.0</v>
      </c>
      <c r="G45" s="1">
        <v>30.0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20.0</v>
      </c>
      <c r="C46" s="1">
        <v>20.0</v>
      </c>
      <c r="D46" s="1">
        <v>18.0</v>
      </c>
      <c r="E46" s="1">
        <v>3.0</v>
      </c>
      <c r="F46" s="1">
        <v>9.0</v>
      </c>
      <c r="G46" s="1">
        <v>6.0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1.0</v>
      </c>
      <c r="C47" s="1">
        <v>3.0</v>
      </c>
      <c r="D47" s="1">
        <v>7.0</v>
      </c>
      <c r="E47" s="1">
        <v>27.0</v>
      </c>
      <c r="F47" s="1">
        <v>41.0</v>
      </c>
      <c r="G47" s="1">
        <v>37.0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1.0</v>
      </c>
      <c r="C48" s="1">
        <v>36.0</v>
      </c>
      <c r="D48" s="1">
        <v>4.0</v>
      </c>
      <c r="E48" s="1">
        <v>20.0</v>
      </c>
      <c r="F48" s="1">
        <v>30.0</v>
      </c>
      <c r="G48" s="1">
        <v>19.0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0.0</v>
      </c>
      <c r="C49" s="1">
        <v>0.0</v>
      </c>
      <c r="D49" s="1">
        <v>23.0</v>
      </c>
      <c r="E49" s="1">
        <v>76.0</v>
      </c>
      <c r="F49" s="1">
        <v>2.0</v>
      </c>
      <c r="G49" s="1">
        <v>26.0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0.0</v>
      </c>
      <c r="C50" s="1">
        <v>0.0</v>
      </c>
      <c r="D50" s="1">
        <v>46.0</v>
      </c>
      <c r="E50" s="1">
        <v>0.0</v>
      </c>
      <c r="F50" s="1">
        <v>1.0</v>
      </c>
      <c r="G50" s="1">
        <v>42.0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1">
        <v>0.0</v>
      </c>
      <c r="C51" s="1">
        <v>0.0</v>
      </c>
      <c r="D51" s="1">
        <v>-23.0</v>
      </c>
      <c r="E51" s="1">
        <v>0.0</v>
      </c>
      <c r="F51" s="1">
        <v>1.0</v>
      </c>
      <c r="G51" s="1">
        <v>-16.0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0.0</v>
      </c>
      <c r="C52" s="1">
        <v>0.0</v>
      </c>
      <c r="D52" s="1">
        <v>0.0</v>
      </c>
      <c r="E52" s="1">
        <v>0.0</v>
      </c>
      <c r="F52" s="1">
        <v>40.0</v>
      </c>
      <c r="G52" s="1">
        <v>39.0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0.0</v>
      </c>
      <c r="C53" s="1">
        <v>0.0</v>
      </c>
      <c r="D53" s="1">
        <v>0.0</v>
      </c>
      <c r="E53" s="1">
        <v>36.0</v>
      </c>
      <c r="F53" s="1">
        <v>86.0</v>
      </c>
      <c r="G53" s="1">
        <v>1.0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0.0</v>
      </c>
      <c r="C54" s="1">
        <v>0.0</v>
      </c>
      <c r="D54" s="1">
        <v>0.0</v>
      </c>
      <c r="E54" s="1">
        <v>10.0</v>
      </c>
      <c r="F54" s="1">
        <v>47.0</v>
      </c>
      <c r="G54" s="1">
        <v>96.0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184</v>
      </c>
      <c r="B55" s="1">
        <v>0.0</v>
      </c>
      <c r="C55" s="1">
        <v>0.0</v>
      </c>
      <c r="D55" s="1">
        <v>0.0</v>
      </c>
      <c r="E55" s="1">
        <v>1.0</v>
      </c>
      <c r="F55" s="1">
        <v>3.0</v>
      </c>
      <c r="G55" s="1">
        <v>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185</v>
      </c>
      <c r="B56" s="1">
        <v>0.0</v>
      </c>
      <c r="C56" s="1">
        <v>27.0</v>
      </c>
      <c r="D56" s="1">
        <v>1.0</v>
      </c>
      <c r="E56" s="1">
        <v>1.0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186</v>
      </c>
      <c r="B57" s="1">
        <v>0.0</v>
      </c>
      <c r="C57" s="1">
        <v>27.0</v>
      </c>
      <c r="D57" s="1">
        <v>1.0</v>
      </c>
      <c r="E57" s="1">
        <v>3.0</v>
      </c>
      <c r="F57" s="1">
        <v>5.0</v>
      </c>
      <c r="G57" s="1">
        <v>7.0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>
        <v>0.0</v>
      </c>
      <c r="C3" s="1" t="s">
        <v>189</v>
      </c>
      <c r="D3" s="1" t="s">
        <v>190</v>
      </c>
      <c r="E3" s="1" t="s">
        <v>191</v>
      </c>
      <c r="F3" s="1" t="s">
        <v>192</v>
      </c>
      <c r="G3" s="1" t="s">
        <v>193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>
        <v>0.0</v>
      </c>
      <c r="C4" s="1" t="s">
        <v>195</v>
      </c>
      <c r="D4" s="1">
        <v>424.0</v>
      </c>
      <c r="E4" s="1" t="s">
        <v>196</v>
      </c>
      <c r="F4" s="1" t="s">
        <v>197</v>
      </c>
      <c r="G4" s="1" t="s">
        <v>198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>
        <v>0.0</v>
      </c>
      <c r="C5" s="1" t="s">
        <v>200</v>
      </c>
      <c r="D5" s="1" t="s">
        <v>201</v>
      </c>
      <c r="E5" s="1" t="s">
        <v>202</v>
      </c>
      <c r="F5" s="1" t="s">
        <v>203</v>
      </c>
      <c r="G5" s="1" t="s">
        <v>204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>
        <v>0.0</v>
      </c>
      <c r="C6" s="1" t="s">
        <v>200</v>
      </c>
      <c r="D6" s="1" t="s">
        <v>206</v>
      </c>
      <c r="E6" s="1" t="s">
        <v>207</v>
      </c>
      <c r="F6" s="1" t="s">
        <v>203</v>
      </c>
      <c r="G6" s="1" t="s">
        <v>204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 t="s">
        <v>210</v>
      </c>
      <c r="C8" s="1" t="s">
        <v>211</v>
      </c>
      <c r="D8" s="1" t="s">
        <v>212</v>
      </c>
      <c r="E8" s="1" t="s">
        <v>213</v>
      </c>
      <c r="F8" s="1" t="s">
        <v>214</v>
      </c>
      <c r="G8" s="1" t="s">
        <v>215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 t="s">
        <v>217</v>
      </c>
      <c r="C9" s="1" t="s">
        <v>218</v>
      </c>
      <c r="D9" s="1" t="s">
        <v>219</v>
      </c>
      <c r="E9" s="1" t="s">
        <v>220</v>
      </c>
      <c r="F9" s="1" t="s">
        <v>221</v>
      </c>
      <c r="G9" s="1" t="s">
        <v>222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223</v>
      </c>
      <c r="B10" s="1">
        <v>0.0</v>
      </c>
      <c r="C10" s="1" t="s">
        <v>224</v>
      </c>
      <c r="D10" s="1" t="s">
        <v>225</v>
      </c>
      <c r="E10" s="1">
        <v>0.0</v>
      </c>
      <c r="F10" s="1" t="s">
        <v>226</v>
      </c>
      <c r="G10" s="1" t="s">
        <v>227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228</v>
      </c>
      <c r="B11" s="1">
        <v>0.0</v>
      </c>
      <c r="C11" s="1" t="s">
        <v>229</v>
      </c>
      <c r="D11" s="1" t="s">
        <v>230</v>
      </c>
      <c r="E11" s="1">
        <v>0.0</v>
      </c>
      <c r="F11" s="1" t="s">
        <v>231</v>
      </c>
      <c r="G11" s="1" t="s">
        <v>232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233</v>
      </c>
      <c r="B12" s="1">
        <v>0.0</v>
      </c>
      <c r="C12" s="1" t="s">
        <v>229</v>
      </c>
      <c r="D12" s="1" t="s">
        <v>230</v>
      </c>
      <c r="E12" s="1">
        <v>0.0</v>
      </c>
      <c r="F12" s="1" t="s">
        <v>231</v>
      </c>
      <c r="G12" s="1" t="s">
        <v>232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234</v>
      </c>
      <c r="B13" s="1">
        <v>0.0</v>
      </c>
      <c r="C13" s="1" t="s">
        <v>235</v>
      </c>
      <c r="D13" s="1" t="s">
        <v>236</v>
      </c>
      <c r="E13" s="1" t="s">
        <v>237</v>
      </c>
      <c r="F13" s="1" t="s">
        <v>238</v>
      </c>
      <c r="G13" s="1" t="s">
        <v>239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240</v>
      </c>
      <c r="B14" s="1">
        <v>0.0</v>
      </c>
      <c r="C14" s="1" t="s">
        <v>235</v>
      </c>
      <c r="D14" s="1" t="s">
        <v>236</v>
      </c>
      <c r="E14" s="1" t="s">
        <v>237</v>
      </c>
      <c r="F14" s="1" t="s">
        <v>238</v>
      </c>
      <c r="G14" s="1" t="s">
        <v>239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241</v>
      </c>
      <c r="B15" s="1">
        <v>0.0</v>
      </c>
      <c r="C15" s="1" t="s">
        <v>235</v>
      </c>
      <c r="D15" s="1" t="s">
        <v>236</v>
      </c>
      <c r="E15" s="1" t="s">
        <v>237</v>
      </c>
      <c r="F15" s="1" t="s">
        <v>238</v>
      </c>
      <c r="G15" s="1" t="s">
        <v>239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 t="s">
        <v>243</v>
      </c>
      <c r="C16" s="1" t="s">
        <v>244</v>
      </c>
      <c r="D16" s="1" t="s">
        <v>245</v>
      </c>
      <c r="E16" s="1" t="s">
        <v>246</v>
      </c>
      <c r="F16" s="1" t="s">
        <v>247</v>
      </c>
      <c r="G16" s="1" t="s">
        <v>248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249</v>
      </c>
      <c r="B17" s="1">
        <v>0.0</v>
      </c>
      <c r="C17" s="1" t="s">
        <v>250</v>
      </c>
      <c r="D17" s="1" t="s">
        <v>251</v>
      </c>
      <c r="E17" s="1">
        <v>0.0</v>
      </c>
      <c r="F17" s="1" t="s">
        <v>252</v>
      </c>
      <c r="G17" s="1" t="s">
        <v>253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254</v>
      </c>
      <c r="B18" s="1">
        <v>0.0</v>
      </c>
      <c r="C18" s="1" t="s">
        <v>255</v>
      </c>
      <c r="D18" s="1" t="s">
        <v>256</v>
      </c>
      <c r="E18" s="1">
        <v>0.0</v>
      </c>
      <c r="F18" s="1" t="s">
        <v>257</v>
      </c>
      <c r="G18" s="1" t="s">
        <v>258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259</v>
      </c>
      <c r="B20" s="1">
        <v>0.0</v>
      </c>
      <c r="C20" s="1" t="s">
        <v>260</v>
      </c>
      <c r="D20" s="1" t="s">
        <v>261</v>
      </c>
      <c r="E20" s="1" t="s">
        <v>262</v>
      </c>
      <c r="F20" s="1" t="s">
        <v>263</v>
      </c>
      <c r="G20" s="1" t="s">
        <v>264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265</v>
      </c>
      <c r="B21" s="1">
        <v>0.0</v>
      </c>
      <c r="C21" s="1" t="s">
        <v>266</v>
      </c>
      <c r="D21" s="1" t="s">
        <v>267</v>
      </c>
      <c r="E21" s="1" t="s">
        <v>268</v>
      </c>
      <c r="F21" s="1" t="s">
        <v>269</v>
      </c>
      <c r="G21" s="1" t="s">
        <v>270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271</v>
      </c>
      <c r="B22" s="1">
        <v>0.0</v>
      </c>
      <c r="C22" s="1">
        <v>0.0</v>
      </c>
      <c r="D22" s="1">
        <v>9.0</v>
      </c>
      <c r="E22" s="1" t="s">
        <v>272</v>
      </c>
      <c r="F22" s="1" t="s">
        <v>273</v>
      </c>
      <c r="G22" s="1" t="s">
        <v>274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275</v>
      </c>
      <c r="B23" s="1">
        <v>0.0</v>
      </c>
      <c r="C23" s="1" t="s">
        <v>276</v>
      </c>
      <c r="D23" s="1" t="s">
        <v>277</v>
      </c>
      <c r="E23" s="1" t="s">
        <v>278</v>
      </c>
      <c r="F23" s="1" t="s">
        <v>279</v>
      </c>
      <c r="G23" s="1" t="s">
        <v>280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282</v>
      </c>
      <c r="B25" s="1" t="s">
        <v>283</v>
      </c>
      <c r="C25" s="1" t="s">
        <v>284</v>
      </c>
      <c r="D25" s="1" t="s">
        <v>285</v>
      </c>
      <c r="E25" s="1" t="s">
        <v>286</v>
      </c>
      <c r="F25" s="1" t="s">
        <v>287</v>
      </c>
      <c r="G25" s="1" t="s">
        <v>288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289</v>
      </c>
      <c r="B26" s="1" t="s">
        <v>290</v>
      </c>
      <c r="C26" s="1" t="s">
        <v>291</v>
      </c>
      <c r="D26" s="1" t="s">
        <v>292</v>
      </c>
      <c r="E26" s="1" t="s">
        <v>293</v>
      </c>
      <c r="F26" s="1" t="s">
        <v>294</v>
      </c>
      <c r="G26" s="1" t="s">
        <v>295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296</v>
      </c>
      <c r="B27" s="1" t="s">
        <v>297</v>
      </c>
      <c r="C27" s="1" t="s">
        <v>298</v>
      </c>
      <c r="D27" s="1" t="s">
        <v>298</v>
      </c>
      <c r="E27" s="1" t="s">
        <v>299</v>
      </c>
      <c r="F27" s="1" t="s">
        <v>300</v>
      </c>
      <c r="G27" s="1" t="s">
        <v>301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302</v>
      </c>
      <c r="B28" s="1">
        <v>0.0</v>
      </c>
      <c r="C28" s="1">
        <v>0.0</v>
      </c>
      <c r="D28" s="1" t="s">
        <v>303</v>
      </c>
      <c r="E28" s="1" t="s">
        <v>304</v>
      </c>
      <c r="F28" s="1" t="s">
        <v>305</v>
      </c>
      <c r="G28" s="1" t="s">
        <v>306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307</v>
      </c>
      <c r="B29" s="1">
        <v>0.0</v>
      </c>
      <c r="C29" s="1" t="s">
        <v>308</v>
      </c>
      <c r="D29" s="1" t="s">
        <v>309</v>
      </c>
      <c r="E29" s="1" t="s">
        <v>310</v>
      </c>
      <c r="F29" s="1" t="s">
        <v>311</v>
      </c>
      <c r="G29" s="1" t="s">
        <v>312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313</v>
      </c>
      <c r="B30" s="1">
        <v>0.0</v>
      </c>
      <c r="C30" s="1" t="s">
        <v>314</v>
      </c>
      <c r="D30" s="1" t="s">
        <v>315</v>
      </c>
      <c r="E30" s="1" t="s">
        <v>316</v>
      </c>
      <c r="F30" s="1" t="s">
        <v>317</v>
      </c>
      <c r="G30" s="1" t="s">
        <v>318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>
        <v>0.0</v>
      </c>
      <c r="C31" s="1">
        <v>0.0</v>
      </c>
      <c r="D31" s="1" t="s">
        <v>320</v>
      </c>
      <c r="E31" s="1">
        <v>0.0</v>
      </c>
      <c r="F31" s="1" t="s">
        <v>321</v>
      </c>
      <c r="G31" s="1" t="s">
        <v>322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324</v>
      </c>
      <c r="B33" s="1" t="s">
        <v>325</v>
      </c>
      <c r="C33" s="1" t="s">
        <v>326</v>
      </c>
      <c r="D33" s="1" t="s">
        <v>327</v>
      </c>
      <c r="E33" s="1" t="s">
        <v>268</v>
      </c>
      <c r="F33" s="1" t="s">
        <v>328</v>
      </c>
      <c r="G33" s="1" t="s">
        <v>329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330</v>
      </c>
      <c r="B34" s="1">
        <v>0.0</v>
      </c>
      <c r="C34" s="1" t="s">
        <v>331</v>
      </c>
      <c r="D34" s="1">
        <v>0.0</v>
      </c>
      <c r="E34" s="1" t="s">
        <v>332</v>
      </c>
      <c r="F34" s="1" t="s">
        <v>333</v>
      </c>
      <c r="G34" s="1" t="s">
        <v>334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335</v>
      </c>
      <c r="B35" s="1" t="s">
        <v>336</v>
      </c>
      <c r="C35" s="1" t="s">
        <v>337</v>
      </c>
      <c r="D35" s="1" t="s">
        <v>338</v>
      </c>
      <c r="E35" s="1" t="s">
        <v>339</v>
      </c>
      <c r="F35" s="1" t="s">
        <v>340</v>
      </c>
      <c r="G35" s="1" t="s">
        <v>341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342</v>
      </c>
      <c r="B36" s="1">
        <v>0.0</v>
      </c>
      <c r="C36" s="1" t="s">
        <v>343</v>
      </c>
      <c r="D36" s="1" t="s">
        <v>344</v>
      </c>
      <c r="E36" s="1" t="s">
        <v>345</v>
      </c>
      <c r="F36" s="1" t="s">
        <v>346</v>
      </c>
      <c r="G36" s="1" t="s">
        <v>347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348</v>
      </c>
      <c r="B37" s="1" t="s">
        <v>349</v>
      </c>
      <c r="C37" s="1" t="s">
        <v>350</v>
      </c>
      <c r="D37" s="1" t="s">
        <v>351</v>
      </c>
      <c r="E37" s="1" t="s">
        <v>352</v>
      </c>
      <c r="F37" s="1" t="s">
        <v>353</v>
      </c>
      <c r="G37" s="1" t="s">
        <v>354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355</v>
      </c>
      <c r="B38" s="1" t="s">
        <v>356</v>
      </c>
      <c r="C38" s="1" t="s">
        <v>357</v>
      </c>
      <c r="D38" s="1" t="s">
        <v>358</v>
      </c>
      <c r="E38" s="1">
        <v>0.0</v>
      </c>
      <c r="F38" s="1" t="s">
        <v>359</v>
      </c>
      <c r="G38" s="1" t="s">
        <v>360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361</v>
      </c>
      <c r="B39" s="1" t="s">
        <v>362</v>
      </c>
      <c r="C39" s="1" t="s">
        <v>363</v>
      </c>
      <c r="D39" s="1" t="s">
        <v>364</v>
      </c>
      <c r="E39" s="1">
        <v>0.0</v>
      </c>
      <c r="F39" s="1" t="s">
        <v>365</v>
      </c>
      <c r="G39" s="1" t="s">
        <v>366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367</v>
      </c>
      <c r="B40" s="1" t="s">
        <v>368</v>
      </c>
      <c r="C40" s="1" t="s">
        <v>369</v>
      </c>
      <c r="D40" s="1" t="s">
        <v>370</v>
      </c>
      <c r="E40" s="1">
        <v>0.0</v>
      </c>
      <c r="F40" s="1" t="s">
        <v>371</v>
      </c>
      <c r="G40" s="1" t="s">
        <v>372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373</v>
      </c>
      <c r="B41" s="1" t="s">
        <v>374</v>
      </c>
      <c r="C41" s="1" t="s">
        <v>375</v>
      </c>
      <c r="D41" s="1" t="s">
        <v>376</v>
      </c>
      <c r="E41" s="1" t="s">
        <v>377</v>
      </c>
      <c r="F41" s="1" t="s">
        <v>378</v>
      </c>
      <c r="G41" s="1" t="s">
        <v>338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379</v>
      </c>
      <c r="B42" s="1" t="s">
        <v>380</v>
      </c>
      <c r="C42" s="1" t="s">
        <v>381</v>
      </c>
      <c r="D42" s="1" t="s">
        <v>382</v>
      </c>
      <c r="E42" s="1" t="s">
        <v>383</v>
      </c>
      <c r="F42" s="1" t="s">
        <v>384</v>
      </c>
      <c r="G42" s="1" t="s">
        <v>385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386</v>
      </c>
      <c r="B43" s="1" t="s">
        <v>387</v>
      </c>
      <c r="C43" s="1" t="s">
        <v>388</v>
      </c>
      <c r="D43" s="1" t="s">
        <v>389</v>
      </c>
      <c r="E43" s="1" t="s">
        <v>377</v>
      </c>
      <c r="F43" s="1" t="s">
        <v>390</v>
      </c>
      <c r="G43" s="1" t="s">
        <v>391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392</v>
      </c>
      <c r="B44" s="1" t="s">
        <v>393</v>
      </c>
      <c r="C44" s="1" t="s">
        <v>388</v>
      </c>
      <c r="D44" s="1" t="s">
        <v>394</v>
      </c>
      <c r="E44" s="1" t="s">
        <v>395</v>
      </c>
      <c r="F44" s="1" t="s">
        <v>396</v>
      </c>
      <c r="G44" s="1" t="s">
        <v>397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399</v>
      </c>
      <c r="B46" s="1">
        <v>0.0</v>
      </c>
      <c r="C46" s="1" t="s">
        <v>400</v>
      </c>
      <c r="D46" s="1" t="s">
        <v>401</v>
      </c>
      <c r="E46" s="1" t="s">
        <v>402</v>
      </c>
      <c r="F46" s="1" t="s">
        <v>403</v>
      </c>
      <c r="G46" s="1" t="s">
        <v>404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405</v>
      </c>
      <c r="B47" s="1">
        <v>0.0</v>
      </c>
      <c r="C47" s="1" t="s">
        <v>406</v>
      </c>
      <c r="D47" s="1" t="s">
        <v>407</v>
      </c>
      <c r="E47" s="1" t="s">
        <v>408</v>
      </c>
      <c r="F47" s="1">
        <v>0.0</v>
      </c>
      <c r="G47" s="1" t="s">
        <v>409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410</v>
      </c>
      <c r="B48" s="1">
        <v>0.0</v>
      </c>
      <c r="C48" s="1" t="s">
        <v>411</v>
      </c>
      <c r="D48" s="1" t="s">
        <v>412</v>
      </c>
      <c r="E48" s="1" t="s">
        <v>413</v>
      </c>
      <c r="F48" s="1" t="s">
        <v>414</v>
      </c>
      <c r="G48" s="1" t="s">
        <v>415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416</v>
      </c>
      <c r="B49" s="1">
        <v>0.0</v>
      </c>
      <c r="C49" s="1" t="s">
        <v>417</v>
      </c>
      <c r="D49" s="1" t="s">
        <v>418</v>
      </c>
      <c r="E49" s="1" t="s">
        <v>419</v>
      </c>
      <c r="F49" s="1" t="s">
        <v>420</v>
      </c>
      <c r="G49" s="1" t="s">
        <v>421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422</v>
      </c>
      <c r="B50" s="1">
        <v>0.0</v>
      </c>
      <c r="C50" s="1" t="s">
        <v>417</v>
      </c>
      <c r="D50" s="1" t="s">
        <v>418</v>
      </c>
      <c r="E50" s="1" t="s">
        <v>419</v>
      </c>
      <c r="F50" s="1" t="s">
        <v>420</v>
      </c>
      <c r="G50" s="1" t="s">
        <v>421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423</v>
      </c>
      <c r="B51" s="1">
        <v>0.0</v>
      </c>
      <c r="C51" s="1" t="s">
        <v>424</v>
      </c>
      <c r="D51" s="1" t="s">
        <v>425</v>
      </c>
      <c r="E51" s="1" t="s">
        <v>426</v>
      </c>
      <c r="F51" s="1" t="s">
        <v>427</v>
      </c>
      <c r="G51" s="1" t="s">
        <v>428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429</v>
      </c>
      <c r="B52" s="1">
        <v>0.0</v>
      </c>
      <c r="C52" s="1" t="s">
        <v>424</v>
      </c>
      <c r="D52" s="1" t="s">
        <v>425</v>
      </c>
      <c r="E52" s="1" t="s">
        <v>426</v>
      </c>
      <c r="F52" s="1" t="s">
        <v>427</v>
      </c>
      <c r="G52" s="1" t="s">
        <v>428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430</v>
      </c>
      <c r="B53" s="1">
        <v>0.0</v>
      </c>
      <c r="C53" s="1" t="s">
        <v>424</v>
      </c>
      <c r="D53" s="1" t="s">
        <v>425</v>
      </c>
      <c r="E53" s="1" t="s">
        <v>431</v>
      </c>
      <c r="F53" s="1" t="s">
        <v>432</v>
      </c>
      <c r="G53" s="1" t="s">
        <v>433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434</v>
      </c>
      <c r="B54" s="1">
        <v>0.0</v>
      </c>
      <c r="C54" s="1" t="s">
        <v>435</v>
      </c>
      <c r="D54" s="1" t="s">
        <v>436</v>
      </c>
      <c r="E54" s="1" t="s">
        <v>437</v>
      </c>
      <c r="F54" s="1" t="s">
        <v>438</v>
      </c>
      <c r="G54" s="1" t="s">
        <v>439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440</v>
      </c>
      <c r="B55" s="1">
        <v>0.0</v>
      </c>
      <c r="C55" s="1">
        <v>0.0</v>
      </c>
      <c r="D55" s="1" t="s">
        <v>441</v>
      </c>
      <c r="E55" s="1" t="s">
        <v>442</v>
      </c>
      <c r="F55" s="1" t="s">
        <v>443</v>
      </c>
      <c r="G55" s="1" t="s">
        <v>444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445</v>
      </c>
      <c r="B56" s="1">
        <v>0.0</v>
      </c>
      <c r="C56" s="1" t="s">
        <v>446</v>
      </c>
      <c r="D56" s="1" t="s">
        <v>447</v>
      </c>
      <c r="E56" s="1">
        <v>0.0</v>
      </c>
      <c r="F56" s="1" t="s">
        <v>448</v>
      </c>
      <c r="G56" s="1" t="s">
        <v>449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450</v>
      </c>
      <c r="B57" s="1">
        <v>0.0</v>
      </c>
      <c r="C57" s="1" t="s">
        <v>451</v>
      </c>
      <c r="D57" s="1" t="s">
        <v>452</v>
      </c>
      <c r="E57" s="1" t="s">
        <v>453</v>
      </c>
      <c r="F57" s="1" t="s">
        <v>454</v>
      </c>
      <c r="G57" s="1" t="s">
        <v>455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456</v>
      </c>
      <c r="B58" s="1">
        <v>0.0</v>
      </c>
      <c r="C58" s="1" t="s">
        <v>457</v>
      </c>
      <c r="D58" s="1" t="s">
        <v>458</v>
      </c>
      <c r="E58" s="1">
        <v>0.0</v>
      </c>
      <c r="F58" s="1" t="s">
        <v>459</v>
      </c>
      <c r="G58" s="1" t="s">
        <v>460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461</v>
      </c>
      <c r="B59" s="1">
        <v>0.0</v>
      </c>
      <c r="C59" s="1" t="s">
        <v>462</v>
      </c>
      <c r="D59" s="1" t="s">
        <v>463</v>
      </c>
      <c r="E59" s="1" t="s">
        <v>464</v>
      </c>
      <c r="F59" s="1" t="s">
        <v>465</v>
      </c>
      <c r="G59" s="1" t="s">
        <v>466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467</v>
      </c>
      <c r="B60" s="1">
        <v>0.0</v>
      </c>
      <c r="C60" s="1" t="s">
        <v>462</v>
      </c>
      <c r="D60" s="1" t="s">
        <v>463</v>
      </c>
      <c r="E60" s="1" t="s">
        <v>464</v>
      </c>
      <c r="F60" s="1" t="s">
        <v>465</v>
      </c>
      <c r="G60" s="1" t="s">
        <v>466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468</v>
      </c>
      <c r="B61" s="1">
        <v>0.0</v>
      </c>
      <c r="C61" s="1" t="s">
        <v>469</v>
      </c>
      <c r="D61" s="1" t="s">
        <v>470</v>
      </c>
      <c r="E61" s="1" t="s">
        <v>471</v>
      </c>
      <c r="F61" s="1" t="s">
        <v>472</v>
      </c>
      <c r="G61" s="1" t="s">
        <v>473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474</v>
      </c>
      <c r="B62" s="1">
        <v>0.0</v>
      </c>
      <c r="C62" s="1" t="s">
        <v>475</v>
      </c>
      <c r="D62" s="1" t="s">
        <v>476</v>
      </c>
      <c r="E62" s="1">
        <v>0.0</v>
      </c>
      <c r="F62" s="1" t="s">
        <v>477</v>
      </c>
      <c r="G62" s="1" t="s">
        <v>478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479</v>
      </c>
      <c r="B63" s="1">
        <v>0.0</v>
      </c>
      <c r="C63" s="1">
        <v>0.0</v>
      </c>
      <c r="D63" s="1" t="s">
        <v>480</v>
      </c>
      <c r="E63" s="1">
        <v>0.0</v>
      </c>
      <c r="F63" s="1" t="s">
        <v>481</v>
      </c>
      <c r="G63" s="1" t="s">
        <v>482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483</v>
      </c>
      <c r="B64" s="1">
        <v>0.0</v>
      </c>
      <c r="C64" s="1">
        <v>0.0</v>
      </c>
      <c r="D64" s="1" t="s">
        <v>484</v>
      </c>
      <c r="E64" s="1">
        <v>0.0</v>
      </c>
      <c r="F64" s="1" t="s">
        <v>485</v>
      </c>
      <c r="G64" s="1" t="s">
        <v>486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488</v>
      </c>
      <c r="B66" s="1">
        <v>0.0</v>
      </c>
      <c r="C66" s="1">
        <v>0.0</v>
      </c>
      <c r="D66" s="1" t="s">
        <v>489</v>
      </c>
      <c r="E66" s="1" t="s">
        <v>490</v>
      </c>
      <c r="F66" s="1" t="s">
        <v>491</v>
      </c>
      <c r="G66" s="1" t="s">
        <v>492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493</v>
      </c>
      <c r="B67" s="1">
        <v>0.0</v>
      </c>
      <c r="C67" s="1">
        <v>0.0</v>
      </c>
      <c r="D67" s="1" t="s">
        <v>494</v>
      </c>
      <c r="E67" s="1" t="s">
        <v>495</v>
      </c>
      <c r="F67" s="1" t="s">
        <v>496</v>
      </c>
      <c r="G67" s="1" t="s">
        <v>497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498</v>
      </c>
      <c r="B68" s="1">
        <v>0.0</v>
      </c>
      <c r="C68" s="1">
        <v>0.0</v>
      </c>
      <c r="D68" s="1" t="s">
        <v>499</v>
      </c>
      <c r="E68" s="1" t="s">
        <v>500</v>
      </c>
      <c r="F68" s="1" t="s">
        <v>501</v>
      </c>
      <c r="G68" s="1" t="s">
        <v>502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503</v>
      </c>
      <c r="B69" s="1">
        <v>0.0</v>
      </c>
      <c r="C69" s="1">
        <v>0.0</v>
      </c>
      <c r="D69" s="1" t="s">
        <v>504</v>
      </c>
      <c r="E69" s="1" t="s">
        <v>505</v>
      </c>
      <c r="F69" s="1" t="s">
        <v>506</v>
      </c>
      <c r="G69" s="1" t="s">
        <v>507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508</v>
      </c>
      <c r="B70" s="1">
        <v>0.0</v>
      </c>
      <c r="C70" s="1">
        <v>0.0</v>
      </c>
      <c r="D70" s="1" t="s">
        <v>504</v>
      </c>
      <c r="E70" s="1" t="s">
        <v>505</v>
      </c>
      <c r="F70" s="1" t="s">
        <v>506</v>
      </c>
      <c r="G70" s="1" t="s">
        <v>507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509</v>
      </c>
      <c r="B71" s="1">
        <v>0.0</v>
      </c>
      <c r="C71" s="1">
        <v>0.0</v>
      </c>
      <c r="D71" s="1" t="s">
        <v>510</v>
      </c>
      <c r="E71" s="1" t="s">
        <v>511</v>
      </c>
      <c r="F71" s="1" t="s">
        <v>512</v>
      </c>
      <c r="G71" s="1" t="s">
        <v>513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514</v>
      </c>
      <c r="B72" s="1">
        <v>0.0</v>
      </c>
      <c r="C72" s="1">
        <v>0.0</v>
      </c>
      <c r="D72" s="1" t="s">
        <v>510</v>
      </c>
      <c r="E72" s="1" t="s">
        <v>511</v>
      </c>
      <c r="F72" s="1" t="s">
        <v>512</v>
      </c>
      <c r="G72" s="1" t="s">
        <v>513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515</v>
      </c>
      <c r="B73" s="1">
        <v>0.0</v>
      </c>
      <c r="C73" s="1">
        <v>0.0</v>
      </c>
      <c r="D73" s="1" t="s">
        <v>510</v>
      </c>
      <c r="E73" s="1" t="s">
        <v>516</v>
      </c>
      <c r="F73" s="1" t="s">
        <v>517</v>
      </c>
      <c r="G73" s="1" t="s">
        <v>518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519</v>
      </c>
      <c r="B74" s="1">
        <v>0.0</v>
      </c>
      <c r="C74" s="1">
        <v>0.0</v>
      </c>
      <c r="D74" s="1" t="s">
        <v>520</v>
      </c>
      <c r="E74" s="1" t="s">
        <v>521</v>
      </c>
      <c r="F74" s="1" t="s">
        <v>522</v>
      </c>
      <c r="G74" s="1" t="s">
        <v>523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524</v>
      </c>
      <c r="B75" s="1">
        <v>0.0</v>
      </c>
      <c r="C75" s="1">
        <v>0.0</v>
      </c>
      <c r="D75" s="1">
        <v>0.0</v>
      </c>
      <c r="E75" s="1" t="s">
        <v>525</v>
      </c>
      <c r="F75" s="1" t="s">
        <v>526</v>
      </c>
      <c r="G75" s="1" t="s">
        <v>527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528</v>
      </c>
      <c r="B76" s="1">
        <v>0.0</v>
      </c>
      <c r="C76" s="1">
        <v>0.0</v>
      </c>
      <c r="D76" s="1" t="s">
        <v>529</v>
      </c>
      <c r="E76" s="1" t="s">
        <v>530</v>
      </c>
      <c r="F76" s="1" t="s">
        <v>531</v>
      </c>
      <c r="G76" s="1" t="s">
        <v>532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533</v>
      </c>
      <c r="B77" s="1">
        <v>0.0</v>
      </c>
      <c r="C77" s="1">
        <v>0.0</v>
      </c>
      <c r="D77" s="1" t="s">
        <v>534</v>
      </c>
      <c r="E77" s="1" t="s">
        <v>535</v>
      </c>
      <c r="F77" s="1" t="s">
        <v>536</v>
      </c>
      <c r="G77" s="1" t="s">
        <v>537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538</v>
      </c>
      <c r="B78" s="1">
        <v>0.0</v>
      </c>
      <c r="C78" s="1">
        <v>0.0</v>
      </c>
      <c r="D78" s="1" t="s">
        <v>539</v>
      </c>
      <c r="E78" s="1" t="s">
        <v>540</v>
      </c>
      <c r="F78" s="1" t="s">
        <v>541</v>
      </c>
      <c r="G78" s="1">
        <v>-36.0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542</v>
      </c>
      <c r="B79" s="1">
        <v>0.0</v>
      </c>
      <c r="C79" s="1">
        <v>0.0</v>
      </c>
      <c r="D79" s="1" t="s">
        <v>543</v>
      </c>
      <c r="E79" s="1" t="s">
        <v>544</v>
      </c>
      <c r="F79" s="1">
        <v>103.0</v>
      </c>
      <c r="G79" s="1" t="s">
        <v>545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546</v>
      </c>
      <c r="B80" s="1">
        <v>0.0</v>
      </c>
      <c r="C80" s="1">
        <v>0.0</v>
      </c>
      <c r="D80" s="1" t="s">
        <v>543</v>
      </c>
      <c r="E80" s="1" t="s">
        <v>544</v>
      </c>
      <c r="F80" s="1">
        <v>103.0</v>
      </c>
      <c r="G80" s="1" t="s">
        <v>545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547</v>
      </c>
      <c r="B81" s="1">
        <v>0.0</v>
      </c>
      <c r="C81" s="1">
        <v>0.0</v>
      </c>
      <c r="D81" s="1" t="s">
        <v>548</v>
      </c>
      <c r="E81" s="1" t="s">
        <v>549</v>
      </c>
      <c r="F81" s="1" t="s">
        <v>550</v>
      </c>
      <c r="G81" s="1" t="s">
        <v>551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552</v>
      </c>
      <c r="B82" s="1">
        <v>0.0</v>
      </c>
      <c r="C82" s="1">
        <v>0.0</v>
      </c>
      <c r="D82" s="1" t="s">
        <v>553</v>
      </c>
      <c r="E82" s="1" t="s">
        <v>554</v>
      </c>
      <c r="F82" s="1" t="s">
        <v>555</v>
      </c>
      <c r="G82" s="1" t="s">
        <v>556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557</v>
      </c>
      <c r="B83" s="1">
        <v>0.0</v>
      </c>
      <c r="C83" s="1">
        <v>0.0</v>
      </c>
      <c r="D83" s="1">
        <v>0.0</v>
      </c>
      <c r="E83" s="1">
        <v>0.0</v>
      </c>
      <c r="F83" s="1" t="s">
        <v>558</v>
      </c>
      <c r="G83" s="1" t="s">
        <v>559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560</v>
      </c>
      <c r="B84" s="1">
        <v>0.0</v>
      </c>
      <c r="C84" s="1">
        <v>0.0</v>
      </c>
      <c r="D84" s="1">
        <v>0.0</v>
      </c>
      <c r="E84" s="1">
        <v>0.0</v>
      </c>
      <c r="F84" s="1" t="s">
        <v>561</v>
      </c>
      <c r="G84" s="1" t="s">
        <v>562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563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564</v>
      </c>
      <c r="B86" s="1">
        <v>0.0</v>
      </c>
      <c r="C86" s="1">
        <v>0.0</v>
      </c>
      <c r="D86" s="1">
        <v>0.0</v>
      </c>
      <c r="E86" s="1" t="s">
        <v>565</v>
      </c>
      <c r="F86" s="1" t="s">
        <v>566</v>
      </c>
      <c r="G86" s="1" t="s">
        <v>567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568</v>
      </c>
      <c r="B87" s="1">
        <v>0.0</v>
      </c>
      <c r="C87" s="1">
        <v>0.0</v>
      </c>
      <c r="D87" s="1">
        <v>0.0</v>
      </c>
      <c r="E87" s="1" t="s">
        <v>569</v>
      </c>
      <c r="F87" s="1" t="s">
        <v>570</v>
      </c>
      <c r="G87" s="1" t="s">
        <v>571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572</v>
      </c>
      <c r="B88" s="1">
        <v>0.0</v>
      </c>
      <c r="C88" s="1">
        <v>0.0</v>
      </c>
      <c r="D88" s="1">
        <v>0.0</v>
      </c>
      <c r="E88" s="1" t="s">
        <v>573</v>
      </c>
      <c r="F88" s="1" t="s">
        <v>574</v>
      </c>
      <c r="G88" s="1" t="s">
        <v>575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576</v>
      </c>
      <c r="B89" s="1">
        <v>0.0</v>
      </c>
      <c r="C89" s="1">
        <v>0.0</v>
      </c>
      <c r="D89" s="1">
        <v>0.0</v>
      </c>
      <c r="E89" s="1" t="s">
        <v>577</v>
      </c>
      <c r="F89" s="1" t="s">
        <v>578</v>
      </c>
      <c r="G89" s="1" t="s">
        <v>579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580</v>
      </c>
      <c r="B90" s="1">
        <v>0.0</v>
      </c>
      <c r="C90" s="1">
        <v>0.0</v>
      </c>
      <c r="D90" s="1">
        <v>0.0</v>
      </c>
      <c r="E90" s="1" t="s">
        <v>577</v>
      </c>
      <c r="F90" s="1" t="s">
        <v>578</v>
      </c>
      <c r="G90" s="1" t="s">
        <v>579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581</v>
      </c>
      <c r="B91" s="1">
        <v>0.0</v>
      </c>
      <c r="C91" s="1">
        <v>0.0</v>
      </c>
      <c r="D91" s="1">
        <v>0.0</v>
      </c>
      <c r="E91" s="1" t="s">
        <v>582</v>
      </c>
      <c r="F91" s="1" t="s">
        <v>583</v>
      </c>
      <c r="G91" s="1" t="s">
        <v>584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585</v>
      </c>
      <c r="B92" s="1">
        <v>0.0</v>
      </c>
      <c r="C92" s="1">
        <v>0.0</v>
      </c>
      <c r="D92" s="1">
        <v>0.0</v>
      </c>
      <c r="E92" s="1" t="s">
        <v>582</v>
      </c>
      <c r="F92" s="1" t="s">
        <v>583</v>
      </c>
      <c r="G92" s="1" t="s">
        <v>584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586</v>
      </c>
      <c r="B93" s="1">
        <v>0.0</v>
      </c>
      <c r="C93" s="1">
        <v>0.0</v>
      </c>
      <c r="D93" s="1">
        <v>0.0</v>
      </c>
      <c r="E93" s="1" t="s">
        <v>587</v>
      </c>
      <c r="F93" s="1" t="s">
        <v>588</v>
      </c>
      <c r="G93" s="1" t="s">
        <v>589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590</v>
      </c>
      <c r="B94" s="1">
        <v>0.0</v>
      </c>
      <c r="C94" s="1">
        <v>0.0</v>
      </c>
      <c r="D94" s="1">
        <v>0.0</v>
      </c>
      <c r="E94" s="1" t="s">
        <v>591</v>
      </c>
      <c r="F94" s="1" t="s">
        <v>592</v>
      </c>
      <c r="G94" s="1" t="s">
        <v>593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594</v>
      </c>
      <c r="B95" s="1">
        <v>0.0</v>
      </c>
      <c r="C95" s="1">
        <v>0.0</v>
      </c>
      <c r="D95" s="1">
        <v>0.0</v>
      </c>
      <c r="E95" s="1">
        <v>0.0</v>
      </c>
      <c r="F95" s="1" t="s">
        <v>595</v>
      </c>
      <c r="G95" s="1" t="s">
        <v>596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597</v>
      </c>
      <c r="B96" s="1">
        <v>0.0</v>
      </c>
      <c r="C96" s="1">
        <v>0.0</v>
      </c>
      <c r="D96" s="1">
        <v>0.0</v>
      </c>
      <c r="E96" s="1" t="s">
        <v>598</v>
      </c>
      <c r="F96" s="1" t="s">
        <v>599</v>
      </c>
      <c r="G96" s="1" t="s">
        <v>600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601</v>
      </c>
      <c r="B97" s="1">
        <v>0.0</v>
      </c>
      <c r="C97" s="1">
        <v>0.0</v>
      </c>
      <c r="D97" s="1">
        <v>0.0</v>
      </c>
      <c r="E97" s="1" t="s">
        <v>602</v>
      </c>
      <c r="F97" s="1" t="s">
        <v>603</v>
      </c>
      <c r="G97" s="1" t="s">
        <v>604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605</v>
      </c>
      <c r="B98" s="1">
        <v>0.0</v>
      </c>
      <c r="C98" s="1">
        <v>0.0</v>
      </c>
      <c r="D98" s="1">
        <v>0.0</v>
      </c>
      <c r="E98" s="1" t="s">
        <v>606</v>
      </c>
      <c r="F98" s="1" t="s">
        <v>607</v>
      </c>
      <c r="G98" s="1" t="s">
        <v>608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609</v>
      </c>
      <c r="B99" s="1">
        <v>0.0</v>
      </c>
      <c r="C99" s="1">
        <v>0.0</v>
      </c>
      <c r="D99" s="1">
        <v>0.0</v>
      </c>
      <c r="E99" s="1" t="s">
        <v>610</v>
      </c>
      <c r="F99" s="1" t="s">
        <v>611</v>
      </c>
      <c r="G99" s="1" t="s">
        <v>612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613</v>
      </c>
      <c r="B100" s="1">
        <v>0.0</v>
      </c>
      <c r="C100" s="1">
        <v>0.0</v>
      </c>
      <c r="D100" s="1">
        <v>0.0</v>
      </c>
      <c r="E100" s="1" t="s">
        <v>610</v>
      </c>
      <c r="F100" s="1" t="s">
        <v>611</v>
      </c>
      <c r="G100" s="1" t="s">
        <v>612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614</v>
      </c>
      <c r="B101" s="1">
        <v>0.0</v>
      </c>
      <c r="C101" s="1">
        <v>0.0</v>
      </c>
      <c r="D101" s="1">
        <v>0.0</v>
      </c>
      <c r="E101" s="1" t="s">
        <v>615</v>
      </c>
      <c r="F101" s="1" t="s">
        <v>616</v>
      </c>
      <c r="G101" s="1" t="s">
        <v>617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618</v>
      </c>
      <c r="B102" s="1">
        <v>0.0</v>
      </c>
      <c r="C102" s="1">
        <v>0.0</v>
      </c>
      <c r="D102" s="1">
        <v>0.0</v>
      </c>
      <c r="E102" s="1" t="s">
        <v>619</v>
      </c>
      <c r="F102" s="1" t="s">
        <v>620</v>
      </c>
      <c r="G102" s="1" t="s">
        <v>621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622</v>
      </c>
      <c r="B103" s="1">
        <v>0.0</v>
      </c>
      <c r="C103" s="1">
        <v>0.0</v>
      </c>
      <c r="D103" s="1">
        <v>0.0</v>
      </c>
      <c r="E103" s="1">
        <v>0.0</v>
      </c>
      <c r="F103" s="1" t="s">
        <v>623</v>
      </c>
      <c r="G103" s="1" t="s">
        <v>624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625</v>
      </c>
      <c r="B104" s="1">
        <v>0.0</v>
      </c>
      <c r="C104" s="1">
        <v>0.0</v>
      </c>
      <c r="D104" s="1">
        <v>0.0</v>
      </c>
      <c r="E104" s="1">
        <v>0.0</v>
      </c>
      <c r="F104" s="1" t="s">
        <v>626</v>
      </c>
      <c r="G104" s="1" t="s">
        <v>627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628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629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630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631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632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633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634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635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636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637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636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638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639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640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639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641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642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643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644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645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646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647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648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649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650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651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652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653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652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654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655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656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657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658</v>
      </c>
      <c r="C1" s="1" t="s">
        <v>659</v>
      </c>
      <c r="D1" s="1" t="s">
        <v>660</v>
      </c>
      <c r="E1" s="1" t="s">
        <v>661</v>
      </c>
      <c r="F1" s="1" t="s">
        <v>662</v>
      </c>
      <c r="G1" s="1" t="s">
        <v>663</v>
      </c>
      <c r="H1" s="1" t="s">
        <v>664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665</v>
      </c>
      <c r="B2" s="1" t="s">
        <v>666</v>
      </c>
      <c r="C2" s="1" t="s">
        <v>667</v>
      </c>
      <c r="D2" s="1" t="s">
        <v>668</v>
      </c>
      <c r="E2" s="1" t="s">
        <v>669</v>
      </c>
      <c r="F2" s="1" t="s">
        <v>670</v>
      </c>
      <c r="G2" s="1" t="s">
        <v>670</v>
      </c>
      <c r="H2" s="1" t="s">
        <v>671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672</v>
      </c>
      <c r="B3" s="1" t="s">
        <v>671</v>
      </c>
      <c r="C3" s="1" t="s">
        <v>673</v>
      </c>
      <c r="D3" s="1" t="s">
        <v>674</v>
      </c>
      <c r="E3" s="1" t="s">
        <v>675</v>
      </c>
      <c r="F3" s="1" t="s">
        <v>676</v>
      </c>
      <c r="G3" s="1" t="s">
        <v>677</v>
      </c>
      <c r="H3" s="1" t="s">
        <v>671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678</v>
      </c>
      <c r="B4" s="1" t="s">
        <v>666</v>
      </c>
      <c r="C4" s="1" t="s">
        <v>667</v>
      </c>
      <c r="D4" s="1" t="s">
        <v>679</v>
      </c>
      <c r="E4" s="1" t="s">
        <v>680</v>
      </c>
      <c r="F4" s="1" t="s">
        <v>670</v>
      </c>
      <c r="G4" s="1" t="s">
        <v>670</v>
      </c>
      <c r="H4" s="1" t="s">
        <v>670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672</v>
      </c>
      <c r="B5" s="1" t="s">
        <v>671</v>
      </c>
      <c r="C5" s="1" t="s">
        <v>673</v>
      </c>
      <c r="D5" s="1" t="s">
        <v>681</v>
      </c>
      <c r="E5" s="1" t="s">
        <v>682</v>
      </c>
      <c r="F5" s="1" t="s">
        <v>683</v>
      </c>
      <c r="G5" s="1" t="s">
        <v>677</v>
      </c>
      <c r="H5" s="1" t="s">
        <v>677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684</v>
      </c>
      <c r="B6" s="1" t="s">
        <v>685</v>
      </c>
      <c r="C6" s="1" t="s">
        <v>686</v>
      </c>
      <c r="D6" s="1" t="s">
        <v>687</v>
      </c>
      <c r="E6" s="1" t="s">
        <v>688</v>
      </c>
      <c r="F6" s="1" t="s">
        <v>689</v>
      </c>
      <c r="G6" s="1" t="s">
        <v>690</v>
      </c>
      <c r="H6" s="1" t="s">
        <v>691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692</v>
      </c>
      <c r="B7" s="1" t="s">
        <v>671</v>
      </c>
      <c r="C7" s="1" t="s">
        <v>671</v>
      </c>
      <c r="D7" s="1" t="s">
        <v>671</v>
      </c>
      <c r="E7" s="1" t="s">
        <v>671</v>
      </c>
      <c r="F7" s="1" t="s">
        <v>693</v>
      </c>
      <c r="G7" s="1" t="s">
        <v>694</v>
      </c>
      <c r="H7" s="1" t="s">
        <v>695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696</v>
      </c>
      <c r="B8" s="1" t="s">
        <v>671</v>
      </c>
      <c r="C8" s="1" t="s">
        <v>697</v>
      </c>
      <c r="D8" s="1" t="s">
        <v>698</v>
      </c>
      <c r="E8" s="1" t="s">
        <v>699</v>
      </c>
      <c r="F8" s="1" t="s">
        <v>698</v>
      </c>
      <c r="G8" s="1" t="s">
        <v>698</v>
      </c>
      <c r="H8" s="1" t="s">
        <v>700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701</v>
      </c>
      <c r="B9" s="1" t="s">
        <v>671</v>
      </c>
      <c r="C9" s="1" t="s">
        <v>702</v>
      </c>
      <c r="D9" s="1" t="s">
        <v>703</v>
      </c>
      <c r="E9" s="1" t="s">
        <v>694</v>
      </c>
      <c r="F9" s="1" t="s">
        <v>704</v>
      </c>
      <c r="G9" s="1" t="s">
        <v>705</v>
      </c>
      <c r="H9" s="1" t="s">
        <v>706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707</v>
      </c>
      <c r="B10" s="1" t="s">
        <v>671</v>
      </c>
      <c r="C10" s="1" t="s">
        <v>698</v>
      </c>
      <c r="D10" s="1" t="s">
        <v>698</v>
      </c>
      <c r="E10" s="1" t="s">
        <v>698</v>
      </c>
      <c r="F10" s="1" t="s">
        <v>704</v>
      </c>
      <c r="G10" s="1" t="s">
        <v>705</v>
      </c>
      <c r="H10" s="1" t="s">
        <v>706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708</v>
      </c>
      <c r="B11" s="1" t="s">
        <v>671</v>
      </c>
      <c r="C11" s="1" t="s">
        <v>697</v>
      </c>
      <c r="D11" s="1" t="s">
        <v>697</v>
      </c>
      <c r="E11" s="1" t="s">
        <v>697</v>
      </c>
      <c r="F11" s="1" t="s">
        <v>709</v>
      </c>
      <c r="G11" s="1" t="s">
        <v>710</v>
      </c>
      <c r="H11" s="1" t="s">
        <v>711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712</v>
      </c>
      <c r="B12" s="1" t="s">
        <v>671</v>
      </c>
      <c r="C12" s="1" t="s">
        <v>697</v>
      </c>
      <c r="D12" s="1" t="s">
        <v>697</v>
      </c>
      <c r="E12" s="1" t="s">
        <v>697</v>
      </c>
      <c r="F12" s="1" t="s">
        <v>713</v>
      </c>
      <c r="G12" s="1" t="s">
        <v>714</v>
      </c>
      <c r="H12" s="1" t="s">
        <v>715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716</v>
      </c>
      <c r="B13" s="1" t="s">
        <v>671</v>
      </c>
      <c r="C13" s="1" t="s">
        <v>697</v>
      </c>
      <c r="D13" s="1" t="s">
        <v>697</v>
      </c>
      <c r="E13" s="1" t="s">
        <v>671</v>
      </c>
      <c r="F13" s="1" t="s">
        <v>717</v>
      </c>
      <c r="G13" s="1" t="s">
        <v>718</v>
      </c>
      <c r="H13" s="1" t="s">
        <v>719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720</v>
      </c>
      <c r="B14" s="1" t="s">
        <v>671</v>
      </c>
      <c r="C14" s="1" t="s">
        <v>721</v>
      </c>
      <c r="D14" s="1" t="s">
        <v>722</v>
      </c>
      <c r="E14" s="1" t="s">
        <v>671</v>
      </c>
      <c r="F14" s="1" t="s">
        <v>723</v>
      </c>
      <c r="G14" s="1" t="s">
        <v>724</v>
      </c>
      <c r="H14" s="1" t="s">
        <v>725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726</v>
      </c>
      <c r="B15" s="1" t="s">
        <v>671</v>
      </c>
      <c r="C15" s="1" t="s">
        <v>671</v>
      </c>
      <c r="D15" s="1" t="s">
        <v>671</v>
      </c>
      <c r="E15" s="1" t="s">
        <v>671</v>
      </c>
      <c r="F15" s="1" t="s">
        <v>671</v>
      </c>
      <c r="G15" s="1" t="s">
        <v>671</v>
      </c>
      <c r="H15" s="1" t="s">
        <v>671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727</v>
      </c>
      <c r="B16" s="1" t="s">
        <v>671</v>
      </c>
      <c r="C16" s="1" t="s">
        <v>671</v>
      </c>
      <c r="D16" s="1" t="s">
        <v>671</v>
      </c>
      <c r="E16" s="1" t="s">
        <v>671</v>
      </c>
      <c r="F16" s="1" t="s">
        <v>671</v>
      </c>
      <c r="G16" s="1" t="s">
        <v>671</v>
      </c>
      <c r="H16" s="1" t="s">
        <v>671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728</v>
      </c>
      <c r="B17" s="1" t="s">
        <v>729</v>
      </c>
      <c r="C17" s="1" t="s">
        <v>149</v>
      </c>
      <c r="D17" s="1" t="s">
        <v>730</v>
      </c>
      <c r="E17" s="1" t="s">
        <v>145</v>
      </c>
      <c r="F17" s="1" t="s">
        <v>731</v>
      </c>
      <c r="G17" s="1" t="s">
        <v>732</v>
      </c>
      <c r="H17" s="1" t="s">
        <v>733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734</v>
      </c>
      <c r="B18" s="1" t="s">
        <v>671</v>
      </c>
      <c r="C18" s="1" t="s">
        <v>671</v>
      </c>
      <c r="D18" s="1" t="s">
        <v>671</v>
      </c>
      <c r="E18" s="1" t="s">
        <v>671</v>
      </c>
      <c r="F18" s="1" t="s">
        <v>671</v>
      </c>
      <c r="G18" s="1" t="s">
        <v>671</v>
      </c>
      <c r="H18" s="1" t="s">
        <v>671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735</v>
      </c>
      <c r="B19" s="1" t="s">
        <v>671</v>
      </c>
      <c r="C19" s="1" t="s">
        <v>736</v>
      </c>
      <c r="D19" s="1" t="s">
        <v>737</v>
      </c>
      <c r="E19" s="1" t="s">
        <v>738</v>
      </c>
      <c r="F19" s="1" t="s">
        <v>739</v>
      </c>
      <c r="G19" s="1" t="s">
        <v>740</v>
      </c>
      <c r="H19" s="1" t="s">
        <v>741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742</v>
      </c>
      <c r="B20" s="1" t="s">
        <v>671</v>
      </c>
      <c r="C20" s="1" t="s">
        <v>743</v>
      </c>
      <c r="D20" s="1" t="s">
        <v>744</v>
      </c>
      <c r="E20" s="1" t="s">
        <v>745</v>
      </c>
      <c r="F20" s="1" t="s">
        <v>746</v>
      </c>
      <c r="G20" s="1" t="s">
        <v>747</v>
      </c>
      <c r="H20" s="1" t="s">
        <v>748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749</v>
      </c>
      <c r="B21" s="1" t="s">
        <v>671</v>
      </c>
      <c r="C21" s="1" t="s">
        <v>750</v>
      </c>
      <c r="D21" s="1" t="s">
        <v>751</v>
      </c>
      <c r="E21" s="1" t="s">
        <v>752</v>
      </c>
      <c r="F21" s="1" t="s">
        <v>753</v>
      </c>
      <c r="G21" s="1" t="s">
        <v>754</v>
      </c>
      <c r="H21" s="1" t="s">
        <v>755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756</v>
      </c>
      <c r="B22" s="1" t="s">
        <v>757</v>
      </c>
      <c r="C22" s="1" t="s">
        <v>758</v>
      </c>
      <c r="D22" s="1" t="s">
        <v>759</v>
      </c>
      <c r="E22" s="1" t="s">
        <v>760</v>
      </c>
      <c r="F22" s="1" t="s">
        <v>761</v>
      </c>
      <c r="G22" s="1" t="s">
        <v>754</v>
      </c>
      <c r="H22" s="1" t="s">
        <v>762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671</v>
      </c>
      <c r="C23" s="1" t="s">
        <v>671</v>
      </c>
      <c r="D23" s="1" t="s">
        <v>763</v>
      </c>
      <c r="E23" s="1" t="s">
        <v>764</v>
      </c>
      <c r="F23" s="1" t="s">
        <v>671</v>
      </c>
      <c r="G23" s="1" t="s">
        <v>671</v>
      </c>
      <c r="H23" s="1" t="s">
        <v>671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765</v>
      </c>
      <c r="B24" s="1" t="s">
        <v>766</v>
      </c>
      <c r="C24" s="1" t="s">
        <v>767</v>
      </c>
      <c r="D24" s="1" t="s">
        <v>768</v>
      </c>
      <c r="E24" s="1" t="s">
        <v>769</v>
      </c>
      <c r="F24" s="1" t="s">
        <v>770</v>
      </c>
      <c r="G24" s="1" t="s">
        <v>770</v>
      </c>
      <c r="H24" s="1" t="s">
        <v>770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771</v>
      </c>
      <c r="B25" s="1" t="s">
        <v>772</v>
      </c>
      <c r="C25" s="1" t="s">
        <v>773</v>
      </c>
      <c r="D25" s="1" t="s">
        <v>774</v>
      </c>
      <c r="E25" s="1" t="s">
        <v>775</v>
      </c>
      <c r="F25" s="1" t="s">
        <v>776</v>
      </c>
      <c r="G25" s="1" t="s">
        <v>776</v>
      </c>
      <c r="H25" s="1" t="s">
        <v>671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777</v>
      </c>
      <c r="B26" s="1" t="s">
        <v>778</v>
      </c>
      <c r="C26" s="1" t="s">
        <v>779</v>
      </c>
      <c r="D26" s="1" t="s">
        <v>780</v>
      </c>
      <c r="E26" s="1" t="s">
        <v>781</v>
      </c>
      <c r="F26" s="1" t="s">
        <v>671</v>
      </c>
      <c r="G26" s="1" t="s">
        <v>671</v>
      </c>
      <c r="H26" s="1" t="s">
        <v>671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782</v>
      </c>
      <c r="B2" s="1" t="s">
        <v>783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784</v>
      </c>
      <c r="B3" s="1" t="s">
        <v>785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786</v>
      </c>
      <c r="B4" s="1" t="s">
        <v>787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788</v>
      </c>
      <c r="B5" s="1" t="s">
        <v>789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790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791</v>
      </c>
      <c r="B7" s="1" t="s">
        <v>792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793</v>
      </c>
      <c r="B8" s="4" t="s">
        <v>794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795</v>
      </c>
      <c r="B9" s="1" t="s">
        <v>796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797</v>
      </c>
      <c r="B10" s="1" t="s">
        <v>798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799</v>
      </c>
      <c r="B11" s="1" t="s">
        <v>796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800</v>
      </c>
      <c r="B12" s="1" t="s">
        <v>801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802</v>
      </c>
      <c r="B13" s="1" t="s">
        <v>803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804</v>
      </c>
      <c r="B14" s="1" t="s">
        <v>801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805</v>
      </c>
      <c r="B15" s="1" t="s">
        <v>806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807</v>
      </c>
      <c r="B16" s="1">
        <v>161.0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808</v>
      </c>
      <c r="B17" s="1" t="s">
        <v>809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810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811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812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813</v>
      </c>
      <c r="B21" s="1">
        <v>3.55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814</v>
      </c>
      <c r="B22" s="1">
        <v>3.3913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815</v>
      </c>
      <c r="B23" s="1">
        <v>3.3913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816</v>
      </c>
      <c r="B24" s="1">
        <v>3.65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817</v>
      </c>
      <c r="B25" s="1">
        <v>3.55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818</v>
      </c>
      <c r="B26" s="1">
        <v>3.3913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819</v>
      </c>
      <c r="B27" s="1">
        <v>3.3913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820</v>
      </c>
      <c r="B28" s="1">
        <v>3.65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821</v>
      </c>
      <c r="B29" s="1">
        <v>1.83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822</v>
      </c>
      <c r="B30" s="1">
        <v>-0.9488507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823</v>
      </c>
      <c r="B31" s="1">
        <v>6876.0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824</v>
      </c>
      <c r="B32" s="1">
        <v>6876.0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825</v>
      </c>
      <c r="B33" s="1">
        <v>32593.0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826</v>
      </c>
      <c r="B34" s="1">
        <v>34810.0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827</v>
      </c>
      <c r="B35" s="1">
        <v>34810.0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828</v>
      </c>
      <c r="B36" s="1">
        <v>2.883657E7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829</v>
      </c>
      <c r="B37" s="1">
        <v>2.92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830</v>
      </c>
      <c r="B38" s="1">
        <v>14.86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831</v>
      </c>
      <c r="B39" s="1">
        <v>0.45220357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832</v>
      </c>
      <c r="B40" s="1">
        <v>3.95346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833</v>
      </c>
      <c r="B41" s="1">
        <v>5.869065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834</v>
      </c>
      <c r="B42" s="1" t="s">
        <v>835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836</v>
      </c>
      <c r="B43" s="1">
        <v>6.1802168E7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837</v>
      </c>
      <c r="B44" s="1">
        <v>-0.76212996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838</v>
      </c>
      <c r="B45" s="1">
        <v>4219234.0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839</v>
      </c>
      <c r="B46" s="1">
        <v>8029340.0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840</v>
      </c>
      <c r="B47" s="1">
        <v>293537.0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841</v>
      </c>
      <c r="B48" s="1">
        <v>282964.0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842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843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844</v>
      </c>
      <c r="B51" s="1">
        <v>0.0367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845</v>
      </c>
      <c r="B52" s="1">
        <v>0.59167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846</v>
      </c>
      <c r="B53" s="1">
        <v>0.025390001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847</v>
      </c>
      <c r="B54" s="1">
        <v>15.5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848</v>
      </c>
      <c r="B55" s="1">
        <v>0.0419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849</v>
      </c>
      <c r="B56" s="1">
        <v>8029340.0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850</v>
      </c>
      <c r="B57" s="1">
        <v>7.607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851</v>
      </c>
      <c r="B58" s="1">
        <v>0.47211778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852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853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854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855</v>
      </c>
      <c r="B62" s="1">
        <v>-4.86E7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856</v>
      </c>
      <c r="B63" s="1">
        <v>-6.56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857</v>
      </c>
      <c r="B64" s="1">
        <v>-3.67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858</v>
      </c>
      <c r="B65" s="1" t="s">
        <v>859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860</v>
      </c>
      <c r="B66" s="1">
        <v>1.7019072E9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861</v>
      </c>
      <c r="B67" s="1">
        <v>0.969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862</v>
      </c>
      <c r="B68" s="1">
        <v>-1.459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863</v>
      </c>
      <c r="B69" s="1">
        <v>-0.62072647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864</v>
      </c>
      <c r="B70" s="1">
        <v>0.23713636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865</v>
      </c>
      <c r="B71" s="1" t="s">
        <v>866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867</v>
      </c>
      <c r="B72" s="1" t="s">
        <v>868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869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870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871</v>
      </c>
      <c r="B75" s="1" t="s">
        <v>872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873</v>
      </c>
      <c r="B76" s="1" t="s">
        <v>872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874</v>
      </c>
      <c r="B77" s="1">
        <v>1.6074378E9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875</v>
      </c>
      <c r="B78" s="1" t="s">
        <v>876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877</v>
      </c>
      <c r="B79" s="1" t="s">
        <v>878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879</v>
      </c>
      <c r="B80" s="1" t="s">
        <v>880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881</v>
      </c>
      <c r="B81" s="1" t="s">
        <v>882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883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884</v>
      </c>
      <c r="B83" s="1">
        <v>3.5914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885</v>
      </c>
      <c r="B84" s="1">
        <v>15.0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886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887</v>
      </c>
      <c r="B86" s="1">
        <v>9.75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888</v>
      </c>
      <c r="B87" s="1">
        <v>9.5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889</v>
      </c>
      <c r="B88" s="1" t="s">
        <v>890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891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892</v>
      </c>
      <c r="B90" s="1">
        <v>1.9656E7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893</v>
      </c>
      <c r="B91" s="1">
        <v>2.456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894</v>
      </c>
      <c r="B92" s="1">
        <v>-4.2359E7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895</v>
      </c>
      <c r="B93" s="1">
        <v>4.5841E7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896</v>
      </c>
      <c r="B94" s="1">
        <v>2.48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897</v>
      </c>
      <c r="B95" s="1">
        <v>4.994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898</v>
      </c>
      <c r="B96" s="1">
        <v>6.3769E7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899</v>
      </c>
      <c r="B97" s="1">
        <v>77.403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900</v>
      </c>
      <c r="B98" s="1">
        <v>9.892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901</v>
      </c>
      <c r="B99" s="1">
        <v>-0.22323999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902</v>
      </c>
      <c r="B100" s="1">
        <v>-0.75651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903</v>
      </c>
      <c r="B101" s="1">
        <v>-2.7592E7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904</v>
      </c>
      <c r="B102" s="1">
        <v>-4.982E7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905</v>
      </c>
      <c r="B103" s="1">
        <v>2.268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906</v>
      </c>
      <c r="B104" s="1">
        <v>0.12749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907</v>
      </c>
      <c r="B105" s="1">
        <v>-0.66426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908</v>
      </c>
      <c r="B106" s="1">
        <v>-0.73177004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909</v>
      </c>
      <c r="B107" s="1" t="s">
        <v>835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910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-33.0</v>
      </c>
      <c r="D3" s="1">
        <v>1.0</v>
      </c>
      <c r="E3" s="1">
        <v>-83.0</v>
      </c>
      <c r="F3" s="1">
        <v>-102.0</v>
      </c>
      <c r="G3" s="1">
        <v>-10.0</v>
      </c>
      <c r="H3" s="1">
        <f>IF(G3*FORECAST(H2,B3:G3,B2:G2)&gt;0,FORECAST(H2,B3:G3,B2:G2),G3)*$X$1</f>
        <v>-71.93333333</v>
      </c>
      <c r="I3" s="1">
        <f>IF(H3*FORECAST(I2,B3:H3,B2:H2)&gt;0,FORECAST(I2,B3:H3,B2:H2),H3)*$X$1</f>
        <v>-81.67619048</v>
      </c>
      <c r="J3" s="1">
        <f>IF(I3*FORECAST(J2,B3:I3,B2:I2)&gt;0,FORECAST(J2,B3:I3,B2:I2),I3)*$X$1</f>
        <v>-91.41904762</v>
      </c>
      <c r="K3" s="1">
        <f>IF(J3*FORECAST(K2,B3:J3,B2:J2)&gt;0,FORECAST(K2,B3:J3,B2:J2),J3)*$X$1</f>
        <v>-101.1619048</v>
      </c>
      <c r="L3" s="1">
        <f>IF(K3*FORECAST(L2,B3:K3,B2:K2)&gt;0,FORECAST(L2,B3:K3,B2:K2),K3)*$X$1</f>
        <v>-110.9047619</v>
      </c>
      <c r="M3" s="1">
        <f>IF(L3*FORECAST(M2,B3:L3,B2:L2)&gt;0,FORECAST(M2,B3:L3,B2:L2),L3)*$X$1</f>
        <v>-120.647619</v>
      </c>
      <c r="N3" s="1">
        <f>IF(M3*FORECAST(N2,B3:M3,B2:M2)&gt;0,FORECAST(N2,B3:M3,B2:M2),M3)*$X$1</f>
        <v>-130.3904762</v>
      </c>
      <c r="O3" s="5">
        <f>IF(N3*FORECAST(O2,B3:N3,B2:N2)&gt;0,FORECAST(O2,B3:N3,B2:N2),N3)*$X$1</f>
        <v>-140.1333333</v>
      </c>
      <c r="P3" s="5">
        <f>IF(O3*FORECAST(P2,B3:O3,B2:O2)&gt;0,FORECAST(P2,B3:O3,B2:O2),O3)*$X$1</f>
        <v>-149.8761905</v>
      </c>
      <c r="Q3" s="5">
        <f>IF(P3*FORECAST(Q2,B3:P3,B2:P2)&gt;0,FORECAST(Q2,B3:P3,B2:P2),P3)*$X$1</f>
        <v>-159.6190476</v>
      </c>
      <c r="R3" s="5">
        <f>IF(Q3*FORECAST(R2,B3:Q3,B2:Q2)&gt;0,FORECAST(R2,B3:Q3,B2:Q2),Q3)*$X$1</f>
        <v>-169.3619048</v>
      </c>
      <c r="S3" s="5">
        <f>IF(R3*FORECAST(S2,B3:R3,B2:R2)&gt;0,FORECAST(S2,B3:R3,B2:R2),R3)*$X$1</f>
        <v>-179.1047619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5.0</v>
      </c>
      <c r="C4" s="1">
        <v>7.0</v>
      </c>
      <c r="D4" s="1">
        <v>8.0</v>
      </c>
      <c r="E4" s="1">
        <v>-166.0</v>
      </c>
      <c r="F4" s="1">
        <v>-23.0</v>
      </c>
      <c r="G4" s="1">
        <v>18.0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911</v>
      </c>
      <c r="B5" s="1">
        <v>78.0</v>
      </c>
      <c r="C5" s="1">
        <v>1.0</v>
      </c>
      <c r="D5" s="1">
        <v>1.0</v>
      </c>
      <c r="E5" s="1">
        <v>3.0</v>
      </c>
      <c r="F5" s="1">
        <v>5.0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912</v>
      </c>
      <c r="L7" s="1">
        <f>IF(S3*FORECAST(S2,B3:S3,B2:S2)&gt;0,FORECAST(S2,B3:S3,B2:S2),R3)*$X$1 * (1+0.02)/(0.0810999999999999-0.02)</f>
        <v>-2989.964929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913</v>
      </c>
      <c r="L8" s="6">
        <f t="array" ref="L8">NPV(0.0810999999999999,I3:S3)</f>
        <v>-872.6121399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914</v>
      </c>
      <c r="L9" s="6">
        <f t="array" ref="L9">NPV(0.0810999999999999,I16:S16)</f>
        <v>-1268.06511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915</v>
      </c>
      <c r="L10" s="6">
        <f>L8 + L9</f>
        <v>-2140.67725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916</v>
      </c>
      <c r="L12" s="6">
        <f>L10 - L11</f>
        <v>-2158.67725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-431.73545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(1+0.02)/(0.0810999999999999-0.02)</f>
        <v>-2989.964929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-4.0</v>
      </c>
      <c r="D3" s="1">
        <v>-16.0</v>
      </c>
      <c r="E3" s="1">
        <v>23.0</v>
      </c>
      <c r="F3" s="1">
        <v>-73.0</v>
      </c>
      <c r="G3" s="1">
        <v>-75.0</v>
      </c>
      <c r="H3" s="1">
        <f>IF(G3*FORECAST(H2,B3:G3,B2:G2)&gt;0,FORECAST(H2,B3:G3,B2:G2),G3)*$X$1</f>
        <v>-77.46666667</v>
      </c>
      <c r="I3" s="1">
        <f>IF(H3*FORECAST(I2,B3:H3,B2:H2)&gt;0,FORECAST(I2,B3:H3,B2:H2),H3)*$X$1</f>
        <v>-92.55238095</v>
      </c>
      <c r="J3" s="1">
        <f>IF(I3*FORECAST(J2,B3:I3,B2:I2)&gt;0,FORECAST(J2,B3:I3,B2:I2),I3)*$X$1</f>
        <v>-107.6380952</v>
      </c>
      <c r="K3" s="1">
        <f>IF(J3*FORECAST(K2,B3:J3,B2:J2)&gt;0,FORECAST(K2,B3:J3,B2:J2),J3)*$X$1</f>
        <v>-122.7238095</v>
      </c>
      <c r="L3" s="1">
        <f>IF(K3*FORECAST(L2,B3:K3,B2:K2)&gt;0,FORECAST(L2,B3:K3,B2:K2),K3)*$X$1</f>
        <v>-137.8095238</v>
      </c>
      <c r="M3" s="1">
        <f>IF(L3*FORECAST(M2,B3:L3,B2:L2)&gt;0,FORECAST(M2,B3:L3,B2:L2),L3)*$X$1</f>
        <v>-152.8952381</v>
      </c>
      <c r="N3" s="1">
        <f>IF(M3*FORECAST(N2,B3:M3,B2:M2)&gt;0,FORECAST(N2,B3:M3,B2:M2),M3)*$X$1</f>
        <v>-167.9809524</v>
      </c>
      <c r="O3" s="5">
        <f>IF(N3*FORECAST(O2,B3:N3,B2:N2)&gt;0,FORECAST(O2,B3:N3,B2:N2),N3)*$X$1</f>
        <v>-183.0666667</v>
      </c>
      <c r="P3" s="5">
        <f>IF(O3*FORECAST(P2,B3:O3,B2:O2)&gt;0,FORECAST(P2,B3:O3,B2:O2),O3)*$X$1</f>
        <v>-198.152381</v>
      </c>
      <c r="Q3" s="5">
        <f>IF(P3*FORECAST(Q2,B3:P3,B2:P2)&gt;0,FORECAST(Q2,B3:P3,B2:P2),P3)*$X$1</f>
        <v>-213.2380952</v>
      </c>
      <c r="R3" s="5">
        <f>IF(Q3*FORECAST(R2,B3:Q3,B2:Q2)&gt;0,FORECAST(R2,B3:Q3,B2:Q2),Q3)*$X$1</f>
        <v>-228.3238095</v>
      </c>
      <c r="S3" s="5">
        <f>IF(R3*FORECAST(S2,B3:R3,B2:R2)&gt;0,FORECAST(S2,B3:R3,B2:R2),R3)*$X$1</f>
        <v>-243.4095238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5.0</v>
      </c>
      <c r="C4" s="1">
        <v>7.0</v>
      </c>
      <c r="D4" s="1">
        <v>8.0</v>
      </c>
      <c r="E4" s="1">
        <v>-166.0</v>
      </c>
      <c r="F4" s="1">
        <v>-23.0</v>
      </c>
      <c r="G4" s="1">
        <v>18.0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911</v>
      </c>
      <c r="B5" s="1">
        <v>78.0</v>
      </c>
      <c r="C5" s="1">
        <v>1.0</v>
      </c>
      <c r="D5" s="1">
        <v>1.0</v>
      </c>
      <c r="E5" s="1">
        <v>3.0</v>
      </c>
      <c r="F5" s="1">
        <v>5.0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912</v>
      </c>
      <c r="L7" s="1">
        <f>IF(S3*FORECAST(S2,B3:S3,B2:S2)&gt;0,FORECAST(S2,B3:S3,B2:S2),R3)*$X$1 * (1+0.02)/(0.0810999999999999-0.02)</f>
        <v>-4063.465046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913</v>
      </c>
      <c r="L8" s="6">
        <f t="array" ref="L8">NPV(0.0810999999999999,I3:S3)</f>
        <v>-1110.31743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914</v>
      </c>
      <c r="L9" s="6">
        <f t="array" ref="L9">NPV(0.0810999999999999,I16:S16)</f>
        <v>-1723.344044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915</v>
      </c>
      <c r="L10" s="6">
        <f>L8 + L9</f>
        <v>-2833.661473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916</v>
      </c>
      <c r="L12" s="6">
        <f>L10 - L11</f>
        <v>-2851.661473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-570.3322946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(1+0.02)/(0.0810999999999999-0.02)</f>
        <v>-4063.465046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