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<sst xmlns="http://schemas.openxmlformats.org/spreadsheetml/2006/main" count="1846" uniqueCount="1604">
  <si>
    <t>ticker</t>
  </si>
  <si>
    <t>WING</t>
  </si>
  <si>
    <t>nombre</t>
  </si>
  <si>
    <t>WINGSTOP INC</t>
  </si>
  <si>
    <t>empresa</t>
  </si>
  <si>
    <t>Restaurants &amp; Bars</t>
  </si>
  <si>
    <t>Open</t>
  </si>
  <si>
    <t>Target Price</t>
  </si>
  <si>
    <t>Upside</t>
  </si>
  <si>
    <t>-84.50%</t>
  </si>
  <si>
    <t>Country</t>
  </si>
  <si>
    <t>United States</t>
  </si>
  <si>
    <t>Market Cap</t>
  </si>
  <si>
    <t>Book Value</t>
  </si>
  <si>
    <t>Pe ratio</t>
  </si>
  <si>
    <t>Dividend Ratio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</si>
  <si>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</si>
  <si>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</si>
  <si>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</si>
  <si>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</si>
  <si>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</si>
  <si>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</si>
  <si>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</si>
  <si>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Stock-Based Compensation (CF)</t>
  </si>
  <si>
    <t>Tax Benefit from Stock Options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</si>
  <si>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</si>
  <si>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</si>
  <si>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</si>
  <si>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</si>
  <si>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</si>
  <si>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</si>
  <si>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</si>
  <si>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</si>
  <si>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</si>
  <si>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Investment in Marketable and Equity Securities,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</si>
  <si>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</si>
  <si>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</si>
  <si>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</si>
  <si>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</si>
  <si>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</si>
  <si>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</si>
  <si>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</si>
  <si>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</si>
  <si>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</si>
  <si>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Special Dividend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</si>
  <si>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</si>
  <si>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</si>
  <si>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</si>
  <si>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</si>
  <si>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</si>
  <si>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</si>
  <si>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</si>
  <si>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</si>
  <si>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</si>
  <si>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</si>
  <si>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</si>
  <si>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</si>
  <si>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</si>
  <si>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</si>
  <si>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</si>
  <si>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</si>
  <si>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</si>
  <si>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</si>
  <si>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Deferred Tax Assets Current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</si>
  <si>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</si>
  <si>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</si>
  <si>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</si>
  <si>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</si>
  <si>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</si>
  <si>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</si>
  <si>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</si>
  <si>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</si>
  <si>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</si>
  <si>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</si>
  <si>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</si>
  <si>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</si>
  <si>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</si>
  <si>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</si>
  <si>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</si>
  <si>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</si>
  <si>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</si>
  <si>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</si>
  <si>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Total Current Liabilities</t>
  </si>
  <si>
    <t>Long-Term Debt</t>
  </si>
  <si>
    <t>Long-Term Leases</t>
  </si>
  <si>
    <t>Unearned Revenue Non Current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</si>
  <si>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</si>
  <si>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</si>
  <si>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</si>
  <si>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</si>
  <si>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</si>
  <si>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</si>
  <si>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</si>
  <si>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</si>
  <si>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</si>
  <si>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</si>
  <si>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</si>
  <si>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</si>
  <si>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</si>
  <si>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-0.19</t>
  </si>
  <si>
    <t>-0.34</t>
  </si>
  <si>
    <t>-2.6</t>
  </si>
  <si>
    <t>-1.66</t>
  </si>
  <si>
    <t>-7.67</t>
  </si>
  <si>
    <t>-7.11</t>
  </si>
  <si>
    <t>-11.5</t>
  </si>
  <si>
    <t>-10.37</t>
  </si>
  <si>
    <t>-13.06</t>
  </si>
  <si>
    <t>-15.59</t>
  </si>
  <si>
    <t>Tangible Book Value</t>
  </si>
  <si>
    <t>Tangible Book Value Per Share</t>
  </si>
  <si>
    <t>-2.22</t>
  </si>
  <si>
    <t>-3.7</t>
  </si>
  <si>
    <t>-5.89</t>
  </si>
  <si>
    <t>-4.99</t>
  </si>
  <si>
    <t>-11.11</t>
  </si>
  <si>
    <t>-10.48</t>
  </si>
  <si>
    <t>-14.97</t>
  </si>
  <si>
    <t>-13.83</t>
  </si>
  <si>
    <t>-16.69</t>
  </si>
  <si>
    <t>-19.56</t>
  </si>
  <si>
    <t>Total Debt</t>
  </si>
  <si>
    <t>Net Debt</t>
  </si>
  <si>
    <t>Debt Equivalent Oper. Leases</t>
  </si>
  <si>
    <t>Account Code - Inventory Valuation</t>
  </si>
  <si>
    <t>Land - (BS)</t>
  </si>
  <si>
    <t>Buildings, Total</t>
  </si>
  <si>
    <t>Machinery, Total</t>
  </si>
  <si>
    <t>Full Time Employees</t>
  </si>
  <si>
    <t>Part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</si>
  <si>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</si>
  <si>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</si>
  <si>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</si>
  <si>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</si>
  <si>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</si>
  <si>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</si>
  <si>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</si>
  <si>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Expenses, Total</t>
  </si>
  <si>
    <t>Operating Income</t>
  </si>
  <si>
    <t>Interest Expense, Total</t>
  </si>
  <si>
    <t>Net Interest Expenses</t>
  </si>
  <si>
    <t>Other Non Operating Income (Expenses)</t>
  </si>
  <si>
    <t>EBT, Excl. Unusual Items</t>
  </si>
  <si>
    <t>Gain (Loss) On Sale Of Assets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</si>
  <si>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</si>
  <si>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</si>
  <si>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</si>
  <si>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</si>
  <si>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</si>
  <si>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</si>
  <si>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</si>
  <si>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</si>
  <si>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</si>
  <si>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</si>
  <si>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0.19</t>
  </si>
  <si>
    <t>0.37</t>
  </si>
  <si>
    <t>0.54</t>
  </si>
  <si>
    <t>0.94</t>
  </si>
  <si>
    <t>0.74</t>
  </si>
  <si>
    <t>0.7</t>
  </si>
  <si>
    <t>0.79</t>
  </si>
  <si>
    <t>1.43</t>
  </si>
  <si>
    <t>1.77</t>
  </si>
  <si>
    <t>2.36</t>
  </si>
  <si>
    <t>Basic EPS - Continuing Operations</t>
  </si>
  <si>
    <t>Basic Weighted Average Shares Outstanding</t>
  </si>
  <si>
    <t>Net EPS - Diluted</t>
  </si>
  <si>
    <t>0.36</t>
  </si>
  <si>
    <t>0.53</t>
  </si>
  <si>
    <t>0.93</t>
  </si>
  <si>
    <t>0.73</t>
  </si>
  <si>
    <t>0.69</t>
  </si>
  <si>
    <t>0.78</t>
  </si>
  <si>
    <t>1.42</t>
  </si>
  <si>
    <t>2.35</t>
  </si>
  <si>
    <t>Diluted EPS - Continuing Operations</t>
  </si>
  <si>
    <t>Diluted Weighted Average Shares Outstanding</t>
  </si>
  <si>
    <t>Normalized Basic EPS</t>
  </si>
  <si>
    <t>0.44</t>
  </si>
  <si>
    <t>0.67</t>
  </si>
  <si>
    <t>0.66</t>
  </si>
  <si>
    <t>0.56</t>
  </si>
  <si>
    <t>0.85</t>
  </si>
  <si>
    <t>1.16</t>
  </si>
  <si>
    <t>1.49</t>
  </si>
  <si>
    <t>2.09</t>
  </si>
  <si>
    <t>Normalized Diluted EPS</t>
  </si>
  <si>
    <t>0.43</t>
  </si>
  <si>
    <t>0.65</t>
  </si>
  <si>
    <t>2.08</t>
  </si>
  <si>
    <t>Dividend Per Share</t>
  </si>
  <si>
    <t>0.14</t>
  </si>
  <si>
    <t>0.32</t>
  </si>
  <si>
    <t>0.4</t>
  </si>
  <si>
    <t>0.5</t>
  </si>
  <si>
    <t>0.62</t>
  </si>
  <si>
    <t>0.72</t>
  </si>
  <si>
    <t>0.82</t>
  </si>
  <si>
    <t>Payout Ratio</t>
  </si>
  <si>
    <t>474.96</t>
  </si>
  <si>
    <t>14.91</t>
  </si>
  <si>
    <t>36.54</t>
  </si>
  <si>
    <t>57.35</t>
  </si>
  <si>
    <t>66.04</t>
  </si>
  <si>
    <t>46.47</t>
  </si>
  <si>
    <t>41.13</t>
  </si>
  <si>
    <t>35.49</t>
  </si>
  <si>
    <t>EBITDA</t>
  </si>
  <si>
    <t>EBITA</t>
  </si>
  <si>
    <t>EBIT</t>
  </si>
  <si>
    <t>EBITDAR</t>
  </si>
  <si>
    <t>Total Revenues (As Reported)</t>
  </si>
  <si>
    <t>Effective Tax Rate - (Ratio)</t>
  </si>
  <si>
    <t>37.15</t>
  </si>
  <si>
    <t>36.22</t>
  </si>
  <si>
    <t>37.14</t>
  </si>
  <si>
    <t>12.34</t>
  </si>
  <si>
    <t>19.34</t>
  </si>
  <si>
    <t>20.53</t>
  </si>
  <si>
    <t>13.5</t>
  </si>
  <si>
    <t>27.58</t>
  </si>
  <si>
    <t>23.62</t>
  </si>
  <si>
    <t>25.59</t>
  </si>
  <si>
    <t>Current Domestic Taxes</t>
  </si>
  <si>
    <t>Current Foreign Taxes</t>
  </si>
  <si>
    <t>Total Current Taxes</t>
  </si>
  <si>
    <t>Deferred Domestic Taxes</t>
  </si>
  <si>
    <t>Total Deferred Taxes</t>
  </si>
  <si>
    <t>Normalized Net Income</t>
  </si>
  <si>
    <t>Interest on Long-Term Debt</t>
  </si>
  <si>
    <t>Supplemental Operating Expense Items</t>
  </si>
  <si>
    <t>Advertising Expense</t>
  </si>
  <si>
    <t>Net Rental Expense, Total</t>
  </si>
  <si>
    <t>Imputed Operating Lease Interest Expense</t>
  </si>
  <si>
    <t>Imputed Operating Lease Depreciation</t>
  </si>
  <si>
    <t>Stock-Based Comp., SG&amp;A Exp. (Total)</t>
  </si>
  <si>
    <t>Total Stock-Based Compensation</t>
  </si>
  <si>
    <t>Profitability</t>
  </si>
  <si>
    <t>Return on Assets</t>
  </si>
  <si>
    <t>9.66</t>
  </si>
  <si>
    <t>11.99</t>
  </si>
  <si>
    <t>15.7</t>
  </si>
  <si>
    <t>19.58</t>
  </si>
  <si>
    <t>19.71</t>
  </si>
  <si>
    <t>17.78</t>
  </si>
  <si>
    <t>18.9</t>
  </si>
  <si>
    <t>19.06</t>
  </si>
  <si>
    <t>17.28</t>
  </si>
  <si>
    <t>18.37</t>
  </si>
  <si>
    <t>Return on Total Capital</t>
  </si>
  <si>
    <t>13.53</t>
  </si>
  <si>
    <t>16.87</t>
  </si>
  <si>
    <t>22.61</t>
  </si>
  <si>
    <t>28.14</t>
  </si>
  <si>
    <t>31.61</t>
  </si>
  <si>
    <t>27.44</t>
  </si>
  <si>
    <t>28.74</t>
  </si>
  <si>
    <t>28.04</t>
  </si>
  <si>
    <t>22.55</t>
  </si>
  <si>
    <t>23.95</t>
  </si>
  <si>
    <t>Return On Equity %</t>
  </si>
  <si>
    <t>-61.43</t>
  </si>
  <si>
    <t>-108.28</t>
  </si>
  <si>
    <t>-36.62</t>
  </si>
  <si>
    <t>-44.44</t>
  </si>
  <si>
    <t>-15.34</t>
  </si>
  <si>
    <t>-9.43</t>
  </si>
  <si>
    <t>-8.46</t>
  </si>
  <si>
    <t>-13.11</t>
  </si>
  <si>
    <t>-15.12</t>
  </si>
  <si>
    <t>-16.55</t>
  </si>
  <si>
    <t>Return on Common Equity</t>
  </si>
  <si>
    <t>Margin Analysis</t>
  </si>
  <si>
    <t>Gross Profit Margin %</t>
  </si>
  <si>
    <t>69.65</t>
  </si>
  <si>
    <t>71.5</t>
  </si>
  <si>
    <t>72.3</t>
  </si>
  <si>
    <t>72.77</t>
  </si>
  <si>
    <t>57.07</t>
  </si>
  <si>
    <t>52.93</t>
  </si>
  <si>
    <t>52.57</t>
  </si>
  <si>
    <t>49.95</t>
  </si>
  <si>
    <t>47.85</t>
  </si>
  <si>
    <t>48.43</t>
  </si>
  <si>
    <t>SG&amp;A Margin</t>
  </si>
  <si>
    <t>38.56</t>
  </si>
  <si>
    <t>38.54</t>
  </si>
  <si>
    <t>37.04</t>
  </si>
  <si>
    <t>35.2</t>
  </si>
  <si>
    <t>27.54</t>
  </si>
  <si>
    <t>28.39</t>
  </si>
  <si>
    <t>26.6</t>
  </si>
  <si>
    <t>22.26</t>
  </si>
  <si>
    <t>18.76</t>
  </si>
  <si>
    <t>19.94</t>
  </si>
  <si>
    <t>EBITDA Margin %</t>
  </si>
  <si>
    <t>31.09</t>
  </si>
  <si>
    <t>32.96</t>
  </si>
  <si>
    <t>35.26</t>
  </si>
  <si>
    <t>37.57</t>
  </si>
  <si>
    <t>29.53</t>
  </si>
  <si>
    <t>24.53</t>
  </si>
  <si>
    <t>25.97</t>
  </si>
  <si>
    <t>27.68</t>
  </si>
  <si>
    <t>29.09</t>
  </si>
  <si>
    <t>28.49</t>
  </si>
  <si>
    <t>EBITA Margin %</t>
  </si>
  <si>
    <t>28.86</t>
  </si>
  <si>
    <t>31.31</t>
  </si>
  <si>
    <t>33.5</t>
  </si>
  <si>
    <t>35.79</t>
  </si>
  <si>
    <t>28.15</t>
  </si>
  <si>
    <t>22.99</t>
  </si>
  <si>
    <t>23.87</t>
  </si>
  <si>
    <t>25.68</t>
  </si>
  <si>
    <t>26.65</t>
  </si>
  <si>
    <t>26.2</t>
  </si>
  <si>
    <t>EBIT Margin %</t>
  </si>
  <si>
    <t>26.78</t>
  </si>
  <si>
    <t>29.52</t>
  </si>
  <si>
    <t>31.97</t>
  </si>
  <si>
    <t>34.37</t>
  </si>
  <si>
    <t>26.72</t>
  </si>
  <si>
    <t>21.79</t>
  </si>
  <si>
    <t>22.95</t>
  </si>
  <si>
    <t>24.87</t>
  </si>
  <si>
    <t>26.04</t>
  </si>
  <si>
    <t>25.61</t>
  </si>
  <si>
    <t>Income From Continuing Operations Margin %</t>
  </si>
  <si>
    <t>13.32</t>
  </si>
  <si>
    <t>12.96</t>
  </si>
  <si>
    <t>16.89</t>
  </si>
  <si>
    <t>25.87</t>
  </si>
  <si>
    <t>14.18</t>
  </si>
  <si>
    <t>10.25</t>
  </si>
  <si>
    <t>9.37</t>
  </si>
  <si>
    <t>15.1</t>
  </si>
  <si>
    <t>14.81</t>
  </si>
  <si>
    <t>15.25</t>
  </si>
  <si>
    <t>Net Income Margin %</t>
  </si>
  <si>
    <t>Net Avail. For Common Margin %</t>
  </si>
  <si>
    <t>Normalized Net Income Margin</t>
  </si>
  <si>
    <t>13.25</t>
  </si>
  <si>
    <t>15.48</t>
  </si>
  <si>
    <t>16.94</t>
  </si>
  <si>
    <t>18.44</t>
  </si>
  <si>
    <t>12.58</t>
  </si>
  <si>
    <t>8.25</t>
  </si>
  <si>
    <t>10.13</t>
  </si>
  <si>
    <t>12.26</t>
  </si>
  <si>
    <t>12.46</t>
  </si>
  <si>
    <t>13.52</t>
  </si>
  <si>
    <t>Levered Free Cash Flow Margin</t>
  </si>
  <si>
    <t>17.88</t>
  </si>
  <si>
    <t>17.35</t>
  </si>
  <si>
    <t>22.28</t>
  </si>
  <si>
    <t>18.4</t>
  </si>
  <si>
    <t>5.98</t>
  </si>
  <si>
    <t>15.65</t>
  </si>
  <si>
    <t>10.07</t>
  </si>
  <si>
    <t>9.23</t>
  </si>
  <si>
    <t>12.2</t>
  </si>
  <si>
    <t>Unlevered Free Cash Flow Margin</t>
  </si>
  <si>
    <t>21.02</t>
  </si>
  <si>
    <t>24.8</t>
  </si>
  <si>
    <t>21.82</t>
  </si>
  <si>
    <t>21.23</t>
  </si>
  <si>
    <t>10.55</t>
  </si>
  <si>
    <t>19.23</t>
  </si>
  <si>
    <t>12.89</t>
  </si>
  <si>
    <t>12.4</t>
  </si>
  <si>
    <t>14.23</t>
  </si>
  <si>
    <t>Asset Turnover</t>
  </si>
  <si>
    <t>0.58</t>
  </si>
  <si>
    <t>0.91</t>
  </si>
  <si>
    <t>1.18</t>
  </si>
  <si>
    <t>1.31</t>
  </si>
  <si>
    <t>1.32</t>
  </si>
  <si>
    <t>1.23</t>
  </si>
  <si>
    <t>1.06</t>
  </si>
  <si>
    <t>1.15</t>
  </si>
  <si>
    <t>Fixed Assets Turnover</t>
  </si>
  <si>
    <t>17.03</t>
  </si>
  <si>
    <t>18.98</t>
  </si>
  <si>
    <t>19.05</t>
  </si>
  <si>
    <t>19.5</t>
  </si>
  <si>
    <t>21.63</t>
  </si>
  <si>
    <t>8.99</t>
  </si>
  <si>
    <t>7.08</t>
  </si>
  <si>
    <t>5.44</t>
  </si>
  <si>
    <t>4.7</t>
  </si>
  <si>
    <t>4.77</t>
  </si>
  <si>
    <t>Receivables Turnover (Average Receivables)</t>
  </si>
  <si>
    <t>36.75</t>
  </si>
  <si>
    <t>29.41</t>
  </si>
  <si>
    <t>29.43</t>
  </si>
  <si>
    <t>28.8</t>
  </si>
  <si>
    <t>32.1</t>
  </si>
  <si>
    <t>39.52</t>
  </si>
  <si>
    <t>55.32</t>
  </si>
  <si>
    <t>61.97</t>
  </si>
  <si>
    <t>57.21</t>
  </si>
  <si>
    <t>49.87</t>
  </si>
  <si>
    <t>Inventory Turnover (Average Inventory)</t>
  </si>
  <si>
    <t>110.96</t>
  </si>
  <si>
    <t>124.48</t>
  </si>
  <si>
    <t>124.06</t>
  </si>
  <si>
    <t>130.07</t>
  </si>
  <si>
    <t>255.39</t>
  </si>
  <si>
    <t>306.18</t>
  </si>
  <si>
    <t>331.96</t>
  </si>
  <si>
    <t>321.38</t>
  </si>
  <si>
    <t>427.18</t>
  </si>
  <si>
    <t>513.48</t>
  </si>
  <si>
    <t>Short Term Liquidity</t>
  </si>
  <si>
    <t>Current Ratio</t>
  </si>
  <si>
    <t>1.1</t>
  </si>
  <si>
    <t>1.56</t>
  </si>
  <si>
    <t>0.84</t>
  </si>
  <si>
    <t>1.13</t>
  </si>
  <si>
    <t>0.92</t>
  </si>
  <si>
    <t>1.44</t>
  </si>
  <si>
    <t>3.63</t>
  </si>
  <si>
    <t>2.03</t>
  </si>
  <si>
    <t>Quick Ratio</t>
  </si>
  <si>
    <t>1.12</t>
  </si>
  <si>
    <t>0.42</t>
  </si>
  <si>
    <t>0.59</t>
  </si>
  <si>
    <t>0.57</t>
  </si>
  <si>
    <t>0.98</t>
  </si>
  <si>
    <t>3.11</t>
  </si>
  <si>
    <t>1.45</t>
  </si>
  <si>
    <t>Operating Cash Flow to Current Liabilities</t>
  </si>
  <si>
    <t>0.87</t>
  </si>
  <si>
    <t>1.04</t>
  </si>
  <si>
    <t>1.46</t>
  </si>
  <si>
    <t>1.17</t>
  </si>
  <si>
    <t>1.3</t>
  </si>
  <si>
    <t>1.22</t>
  </si>
  <si>
    <t>1.71</t>
  </si>
  <si>
    <t>Days Sales Outstanding (Average Receivables)</t>
  </si>
  <si>
    <t>9.91</t>
  </si>
  <si>
    <t>12.38</t>
  </si>
  <si>
    <t>12.6</t>
  </si>
  <si>
    <t>12.64</t>
  </si>
  <si>
    <t>11.34</t>
  </si>
  <si>
    <t>9.21</t>
  </si>
  <si>
    <t>6.58</t>
  </si>
  <si>
    <t>5.87</t>
  </si>
  <si>
    <t>6.48</t>
  </si>
  <si>
    <t>7.3</t>
  </si>
  <si>
    <t>Days Outstanding Inventory (Average Inventory)</t>
  </si>
  <si>
    <t>3.28</t>
  </si>
  <si>
    <t>2.92</t>
  </si>
  <si>
    <t>2.99</t>
  </si>
  <si>
    <t>2.8</t>
  </si>
  <si>
    <t>1.19</t>
  </si>
  <si>
    <t>0.71</t>
  </si>
  <si>
    <t>Average Days Payable Outstanding</t>
  </si>
  <si>
    <t>22.3</t>
  </si>
  <si>
    <t>23.44</t>
  </si>
  <si>
    <t>19.83</t>
  </si>
  <si>
    <t>20.33</t>
  </si>
  <si>
    <t>12.44</t>
  </si>
  <si>
    <t>11.81</t>
  </si>
  <si>
    <t>10.8</t>
  </si>
  <si>
    <t>11.67</t>
  </si>
  <si>
    <t>10.58</t>
  </si>
  <si>
    <t>7.62</t>
  </si>
  <si>
    <t>Cash Conversion Cycle (Average Days)</t>
  </si>
  <si>
    <t>-9.12</t>
  </si>
  <si>
    <t>-8.13</t>
  </si>
  <si>
    <t>-4.23</t>
  </si>
  <si>
    <t>-4.89</t>
  </si>
  <si>
    <t>-1.41</t>
  </si>
  <si>
    <t>-3.12</t>
  </si>
  <si>
    <t>-4.66</t>
  </si>
  <si>
    <t>-3.23</t>
  </si>
  <si>
    <t>0.38</t>
  </si>
  <si>
    <t>Long Term Solvency</t>
  </si>
  <si>
    <t>Total Debt/Equity</t>
  </si>
  <si>
    <t>-987.28</t>
  </si>
  <si>
    <t>-201.96</t>
  </si>
  <si>
    <t>-276.34</t>
  </si>
  <si>
    <t>-138.67</t>
  </si>
  <si>
    <t>-153.11</t>
  </si>
  <si>
    <t>-140.16</t>
  </si>
  <si>
    <t>-156.89</t>
  </si>
  <si>
    <t>-186.96</t>
  </si>
  <si>
    <t>-160.16</t>
  </si>
  <si>
    <t>Total Debt / Total Capital</t>
  </si>
  <si>
    <t>110.62</t>
  </si>
  <si>
    <t>111.27</t>
  </si>
  <si>
    <t>198.08</t>
  </si>
  <si>
    <t>156.71</t>
  </si>
  <si>
    <t>358.59</t>
  </si>
  <si>
    <t>288.3</t>
  </si>
  <si>
    <t>348.98</t>
  </si>
  <si>
    <t>275.77</t>
  </si>
  <si>
    <t>214.99</t>
  </si>
  <si>
    <t>266.23</t>
  </si>
  <si>
    <t>LT Debt/Equity</t>
  </si>
  <si>
    <t>-987.9</t>
  </si>
  <si>
    <t>-197.27</t>
  </si>
  <si>
    <t>-269.09</t>
  </si>
  <si>
    <t>-137.6</t>
  </si>
  <si>
    <t>-150.72</t>
  </si>
  <si>
    <t>-138.41</t>
  </si>
  <si>
    <t>-156.1</t>
  </si>
  <si>
    <t>-184.51</t>
  </si>
  <si>
    <t>-159.64</t>
  </si>
  <si>
    <t>Long-Term Debt / Total Capital</t>
  </si>
  <si>
    <t>104.87</t>
  </si>
  <si>
    <t>193.48</t>
  </si>
  <si>
    <t>152.59</t>
  </si>
  <si>
    <t>355.83</t>
  </si>
  <si>
    <t>283.8</t>
  </si>
  <si>
    <t>344.61</t>
  </si>
  <si>
    <t>274.38</t>
  </si>
  <si>
    <t>212.17</t>
  </si>
  <si>
    <t>265.36</t>
  </si>
  <si>
    <t>Total Liabilities / Total Assets</t>
  </si>
  <si>
    <t>107.48</t>
  </si>
  <si>
    <t>107.98</t>
  </si>
  <si>
    <t>166.75</t>
  </si>
  <si>
    <t>140.26</t>
  </si>
  <si>
    <t>260.88</t>
  </si>
  <si>
    <t>226.08</t>
  </si>
  <si>
    <t>261.33</t>
  </si>
  <si>
    <t>224.21</t>
  </si>
  <si>
    <t>192.14</t>
  </si>
  <si>
    <t>221.05</t>
  </si>
  <si>
    <t>EBIT / Interest Expense</t>
  </si>
  <si>
    <t>4.9</t>
  </si>
  <si>
    <t>6.62</t>
  </si>
  <si>
    <t>6.64</t>
  </si>
  <si>
    <t>7.07</t>
  </si>
  <si>
    <t>4.04</t>
  </si>
  <si>
    <t>2.54</t>
  </si>
  <si>
    <t>3.4</t>
  </si>
  <si>
    <t>4.69</t>
  </si>
  <si>
    <t>4.39</t>
  </si>
  <si>
    <t>6.47</t>
  </si>
  <si>
    <t>EBITDA / Interest Expense</t>
  </si>
  <si>
    <t>5.69</t>
  </si>
  <si>
    <t>7.39</t>
  </si>
  <si>
    <t>7.33</t>
  </si>
  <si>
    <t>7.73</t>
  </si>
  <si>
    <t>4.47</t>
  </si>
  <si>
    <t>3.01</t>
  </si>
  <si>
    <t>4.03</t>
  </si>
  <si>
    <t>5.41</t>
  </si>
  <si>
    <t>5.07</t>
  </si>
  <si>
    <t>7.42</t>
  </si>
  <si>
    <t>(EBITDA - Capex) / Interest Expense</t>
  </si>
  <si>
    <t>5.28</t>
  </si>
  <si>
    <t>6.84</t>
  </si>
  <si>
    <t>6.86</t>
  </si>
  <si>
    <t>7.23</t>
  </si>
  <si>
    <t>4.08</t>
  </si>
  <si>
    <t>1.7</t>
  </si>
  <si>
    <t>3.67</t>
  </si>
  <si>
    <t>3.54</t>
  </si>
  <si>
    <t>3.94</t>
  </si>
  <si>
    <t>5.18</t>
  </si>
  <si>
    <t>Total Debt / EBITDA</t>
  </si>
  <si>
    <t>3.72</t>
  </si>
  <si>
    <t>4.68</t>
  </si>
  <si>
    <t>3.36</t>
  </si>
  <si>
    <t>6.89</t>
  </si>
  <si>
    <t>6.21</t>
  </si>
  <si>
    <t>5.99</t>
  </si>
  <si>
    <t>6.79</t>
  </si>
  <si>
    <t>Net Debt / EBITDA</t>
  </si>
  <si>
    <t>4.01</t>
  </si>
  <si>
    <t>3.3</t>
  </si>
  <si>
    <t>4.56</t>
  </si>
  <si>
    <t>3.26</t>
  </si>
  <si>
    <t>5.96</t>
  </si>
  <si>
    <t>5.39</t>
  </si>
  <si>
    <t>4.75</t>
  </si>
  <si>
    <t>Total Debt / (EBITDA - Capex)</t>
  </si>
  <si>
    <t>4.82</t>
  </si>
  <si>
    <t>4.02</t>
  </si>
  <si>
    <t>3.59</t>
  </si>
  <si>
    <t>7.56</t>
  </si>
  <si>
    <t>11.01</t>
  </si>
  <si>
    <t>7.76</t>
  </si>
  <si>
    <t>9.16</t>
  </si>
  <si>
    <t>8.73</t>
  </si>
  <si>
    <t>7.75</t>
  </si>
  <si>
    <t>Net Debt / (EBITDA - Capex)</t>
  </si>
  <si>
    <t>4.32</t>
  </si>
  <si>
    <t>3.57</t>
  </si>
  <si>
    <t>4.87</t>
  </si>
  <si>
    <t>3.48</t>
  </si>
  <si>
    <t>7.25</t>
  </si>
  <si>
    <t>10.57</t>
  </si>
  <si>
    <t>7.1</t>
  </si>
  <si>
    <t>6.52</t>
  </si>
  <si>
    <t>6.8</t>
  </si>
  <si>
    <t>Growth Over Prior Year</t>
  </si>
  <si>
    <t>Total Revenues, 1 Yr. Growth %</t>
  </si>
  <si>
    <t>14.32</t>
  </si>
  <si>
    <t>15.6</t>
  </si>
  <si>
    <t>17.17</t>
  </si>
  <si>
    <t>15.54</t>
  </si>
  <si>
    <t>14.9</t>
  </si>
  <si>
    <t>30.35</t>
  </si>
  <si>
    <t>24.61</t>
  </si>
  <si>
    <t>13.54</t>
  </si>
  <si>
    <t>26.56</t>
  </si>
  <si>
    <t>28.68</t>
  </si>
  <si>
    <t>Gross Profit, 1 Yr. Growth %</t>
  </si>
  <si>
    <t>27.57</t>
  </si>
  <si>
    <t>18.68</t>
  </si>
  <si>
    <t>18.48</t>
  </si>
  <si>
    <t>16.28</t>
  </si>
  <si>
    <t>21.17</t>
  </si>
  <si>
    <t>20.89</t>
  </si>
  <si>
    <t>23.77</t>
  </si>
  <si>
    <t>30.26</t>
  </si>
  <si>
    <t>EBITDA, 1 Yr. Growth %</t>
  </si>
  <si>
    <t>17.09</t>
  </si>
  <si>
    <t>22.54</t>
  </si>
  <si>
    <t>25.35</t>
  </si>
  <si>
    <t>23.11</t>
  </si>
  <si>
    <t>21.45</t>
  </si>
  <si>
    <t>8.28</t>
  </si>
  <si>
    <t>33.54</t>
  </si>
  <si>
    <t>26.51</t>
  </si>
  <si>
    <t>32.98</t>
  </si>
  <si>
    <t>24.99</t>
  </si>
  <si>
    <t>EBITA, 1 Yr. Growth %</t>
  </si>
  <si>
    <t>19.57</t>
  </si>
  <si>
    <t>25.42</t>
  </si>
  <si>
    <t>25.34</t>
  </si>
  <si>
    <t>23.45</t>
  </si>
  <si>
    <t>21.92</t>
  </si>
  <si>
    <t>6.43</t>
  </si>
  <si>
    <t>31.12</t>
  </si>
  <si>
    <t>28.2</t>
  </si>
  <si>
    <t>31.34</t>
  </si>
  <si>
    <t>EBIT, 1 Yr. Growth %</t>
  </si>
  <si>
    <t>21.41</t>
  </si>
  <si>
    <t>27.39</t>
  </si>
  <si>
    <t>26.89</t>
  </si>
  <si>
    <t>24.23</t>
  </si>
  <si>
    <t>20.82</t>
  </si>
  <si>
    <t>6.29</t>
  </si>
  <si>
    <t>33.09</t>
  </si>
  <si>
    <t>29.4</t>
  </si>
  <si>
    <t>32.51</t>
  </si>
  <si>
    <t>25.4</t>
  </si>
  <si>
    <t>Earnings From Cont. Operations, 1 Yr. Growth %</t>
  </si>
  <si>
    <t>52.72</t>
  </si>
  <si>
    <t>76.91</t>
  </si>
  <si>
    <t>-9.28</t>
  </si>
  <si>
    <t>-5.72</t>
  </si>
  <si>
    <t>13.82</t>
  </si>
  <si>
    <t>83.03</t>
  </si>
  <si>
    <t>24.12</t>
  </si>
  <si>
    <t>32.54</t>
  </si>
  <si>
    <t>Net Income, 1 Yr. Growth %</t>
  </si>
  <si>
    <t>Normalized Net Income, 1 Yr. Growth %</t>
  </si>
  <si>
    <t>18.92</t>
  </si>
  <si>
    <t>35.08</t>
  </si>
  <si>
    <t>28.24</t>
  </si>
  <si>
    <t>25.76</t>
  </si>
  <si>
    <t>-14.47</t>
  </si>
  <si>
    <t>56.47</t>
  </si>
  <si>
    <t>47.7</t>
  </si>
  <si>
    <t>28.67</t>
  </si>
  <si>
    <t>37.95</t>
  </si>
  <si>
    <t>Diluted EPS Before Extra, 1 Yr. Growth %</t>
  </si>
  <si>
    <t>18.43</t>
  </si>
  <si>
    <t>4.98</t>
  </si>
  <si>
    <t>47.22</t>
  </si>
  <si>
    <t>75.47</t>
  </si>
  <si>
    <t>-10.98</t>
  </si>
  <si>
    <t>-5.48</t>
  </si>
  <si>
    <t>13.04</t>
  </si>
  <si>
    <t>82.05</t>
  </si>
  <si>
    <t>24.65</t>
  </si>
  <si>
    <t>32.77</t>
  </si>
  <si>
    <t>Accounts Receivable, 1 Yr. Growth %</t>
  </si>
  <si>
    <t>48.38</t>
  </si>
  <si>
    <t>-5.64</t>
  </si>
  <si>
    <t>43.2</t>
  </si>
  <si>
    <t>21.15</t>
  </si>
  <si>
    <t>-6.73</t>
  </si>
  <si>
    <t>-15.54</t>
  </si>
  <si>
    <t>25.64</t>
  </si>
  <si>
    <t>46.17</t>
  </si>
  <si>
    <t>48.61</t>
  </si>
  <si>
    <t>Inventory, 1 Yr. Growth %</t>
  </si>
  <si>
    <t>-8.81</t>
  </si>
  <si>
    <t>24.18</t>
  </si>
  <si>
    <t>-4.42</t>
  </si>
  <si>
    <t>38.43</t>
  </si>
  <si>
    <t>5.35</t>
  </si>
  <si>
    <t>25.71</t>
  </si>
  <si>
    <t>22.22</t>
  </si>
  <si>
    <t>-19.63</t>
  </si>
  <si>
    <t>37.53</t>
  </si>
  <si>
    <t>Net Property, Plant and Equip., 1 Yr. Growth %</t>
  </si>
  <si>
    <t>-15.75</t>
  </si>
  <si>
    <t>26.81</t>
  </si>
  <si>
    <t>8.84</t>
  </si>
  <si>
    <t>16.54</t>
  </si>
  <si>
    <t>43.12</t>
  </si>
  <si>
    <t>332.77</t>
  </si>
  <si>
    <t>-5.1</t>
  </si>
  <si>
    <t>103.07</t>
  </si>
  <si>
    <t>18.59</t>
  </si>
  <si>
    <t>33.86</t>
  </si>
  <si>
    <t>Total Assets, 1 Yr. Growth %</t>
  </si>
  <si>
    <t>1.95</t>
  </si>
  <si>
    <t>-7.34</t>
  </si>
  <si>
    <t>7.19</t>
  </si>
  <si>
    <t>16.62</t>
  </si>
  <si>
    <t>18.87</t>
  </si>
  <si>
    <t>27.36</t>
  </si>
  <si>
    <t>17.79</t>
  </si>
  <si>
    <t>70.22</t>
  </si>
  <si>
    <t>-10.93</t>
  </si>
  <si>
    <t>Tangible Book Value, 1 Yr. Growth %</t>
  </si>
  <si>
    <t>-10.97</t>
  </si>
  <si>
    <t>-0.65</t>
  </si>
  <si>
    <t>60.09</t>
  </si>
  <si>
    <t>-14.24</t>
  </si>
  <si>
    <t>109.39</t>
  </si>
  <si>
    <t>-5.12</t>
  </si>
  <si>
    <t>43.91</t>
  </si>
  <si>
    <t>-7.13</t>
  </si>
  <si>
    <t>21.04</t>
  </si>
  <si>
    <t>14.87</t>
  </si>
  <si>
    <t>Common Equity, 1 Yr. Growth %</t>
  </si>
  <si>
    <t>-55.61</t>
  </si>
  <si>
    <t>7.55</t>
  </si>
  <si>
    <t>671.51</t>
  </si>
  <si>
    <t>-35.34</t>
  </si>
  <si>
    <t>284.86</t>
  </si>
  <si>
    <t>-6.85</t>
  </si>
  <si>
    <t>62.97</t>
  </si>
  <si>
    <t>-9.31</t>
  </si>
  <si>
    <t>26.28</t>
  </si>
  <si>
    <t>17.02</t>
  </si>
  <si>
    <t>Cash From Operations, 1 Yr. Growth %</t>
  </si>
  <si>
    <t>31.76</t>
  </si>
  <si>
    <t>-9.21</t>
  </si>
  <si>
    <t>69.89</t>
  </si>
  <si>
    <t>15.95</t>
  </si>
  <si>
    <t>41.32</t>
  </si>
  <si>
    <t>-0.48</t>
  </si>
  <si>
    <t>69.84</t>
  </si>
  <si>
    <t>-25.41</t>
  </si>
  <si>
    <t>55.98</t>
  </si>
  <si>
    <t>59.5</t>
  </si>
  <si>
    <t>Capital Expenditures, 1 Yr. Growth %</t>
  </si>
  <si>
    <t>-29.64</t>
  </si>
  <si>
    <t>26.82</t>
  </si>
  <si>
    <t>7.36</t>
  </si>
  <si>
    <t>23.3</t>
  </si>
  <si>
    <t>57.08</t>
  </si>
  <si>
    <t>464.69</t>
  </si>
  <si>
    <t>-73.09</t>
  </si>
  <si>
    <t>-14.56</t>
  </si>
  <si>
    <t>70.56</t>
  </si>
  <si>
    <t>Levered Free Cash Flow, 1 Yr. Growth %</t>
  </si>
  <si>
    <t>50.46</t>
  </si>
  <si>
    <t>-1.13</t>
  </si>
  <si>
    <t>49.41</t>
  </si>
  <si>
    <t>-57.6</t>
  </si>
  <si>
    <t>236.37</t>
  </si>
  <si>
    <t>-23.49</t>
  </si>
  <si>
    <t>15.99</t>
  </si>
  <si>
    <t>67.27</t>
  </si>
  <si>
    <t>Unlevered Free Cash Flow, 1 Yr. Growth %</t>
  </si>
  <si>
    <t>-1.4</t>
  </si>
  <si>
    <t>47.45</t>
  </si>
  <si>
    <t>1.65</t>
  </si>
  <si>
    <t>49.35</t>
  </si>
  <si>
    <t>-35.21</t>
  </si>
  <si>
    <t>131.2</t>
  </si>
  <si>
    <t>-21.02</t>
  </si>
  <si>
    <t>21.74</t>
  </si>
  <si>
    <t>45.87</t>
  </si>
  <si>
    <t>Dividend Per Share, 1 Yr. Growth %</t>
  </si>
  <si>
    <t>128.57</t>
  </si>
  <si>
    <t>16.13</t>
  </si>
  <si>
    <t>13.89</t>
  </si>
  <si>
    <t>Compound Annual Growth Rate Over Two Years</t>
  </si>
  <si>
    <t>Total Revenues, 2 Yr. CAGR %</t>
  </si>
  <si>
    <t>14.34</t>
  </si>
  <si>
    <t>14.96</t>
  </si>
  <si>
    <t>16.38</t>
  </si>
  <si>
    <t>16.35</t>
  </si>
  <si>
    <t>21.76</t>
  </si>
  <si>
    <t>22.38</t>
  </si>
  <si>
    <t>27.45</t>
  </si>
  <si>
    <t>18.95</t>
  </si>
  <si>
    <t>19.87</t>
  </si>
  <si>
    <t>27.61</t>
  </si>
  <si>
    <t>Gross Profit, 2 Yr. CAGR %</t>
  </si>
  <si>
    <t>24.45</t>
  </si>
  <si>
    <t>23.04</t>
  </si>
  <si>
    <t>18.58</t>
  </si>
  <si>
    <t>17.38</t>
  </si>
  <si>
    <t>16.72</t>
  </si>
  <si>
    <t>21.03</t>
  </si>
  <si>
    <t>22.32</t>
  </si>
  <si>
    <t>19.65</t>
  </si>
  <si>
    <t>17.98</t>
  </si>
  <si>
    <t>25.67</t>
  </si>
  <si>
    <t>EBITDA, 2 Yr. CAGR %</t>
  </si>
  <si>
    <t>20.54</t>
  </si>
  <si>
    <t>19.78</t>
  </si>
  <si>
    <t>23.94</t>
  </si>
  <si>
    <t>23.6</t>
  </si>
  <si>
    <t>14.68</t>
  </si>
  <si>
    <t>22.81</t>
  </si>
  <si>
    <t>27.13</t>
  </si>
  <si>
    <t>29.71</t>
  </si>
  <si>
    <t>29.47</t>
  </si>
  <si>
    <t>EBITA, 2 Yr. CAGR %</t>
  </si>
  <si>
    <t>21.42</t>
  </si>
  <si>
    <t>22.46</t>
  </si>
  <si>
    <t>25.38</t>
  </si>
  <si>
    <t>24.39</t>
  </si>
  <si>
    <t>24.09</t>
  </si>
  <si>
    <t>13.91</t>
  </si>
  <si>
    <t>20.76</t>
  </si>
  <si>
    <t>29.76</t>
  </si>
  <si>
    <t>28.89</t>
  </si>
  <si>
    <t>EBIT, 2 Yr. CAGR %</t>
  </si>
  <si>
    <t>25.32</t>
  </si>
  <si>
    <t>24.37</t>
  </si>
  <si>
    <t>27.14</t>
  </si>
  <si>
    <t>25.55</t>
  </si>
  <si>
    <t>24.02</t>
  </si>
  <si>
    <t>27.97</t>
  </si>
  <si>
    <t>30.94</t>
  </si>
  <si>
    <t>29.51</t>
  </si>
  <si>
    <t>Earnings From Cont. Operations, 2 Yr. CAGR %</t>
  </si>
  <si>
    <t>58.43</t>
  </si>
  <si>
    <t>15.85</t>
  </si>
  <si>
    <t>31.06</t>
  </si>
  <si>
    <t>64.37</t>
  </si>
  <si>
    <t>-7.52</t>
  </si>
  <si>
    <t>44.34</t>
  </si>
  <si>
    <t>50.73</t>
  </si>
  <si>
    <t>28.26</t>
  </si>
  <si>
    <t>Net Income, 2 Yr. CAGR %</t>
  </si>
  <si>
    <t>Normalized Net Income, 2 Yr. CAGR %</t>
  </si>
  <si>
    <t>25.49</t>
  </si>
  <si>
    <t>26.74</t>
  </si>
  <si>
    <t>31.62</t>
  </si>
  <si>
    <t>26.99</t>
  </si>
  <si>
    <t>17.91</t>
  </si>
  <si>
    <t>-4.22</t>
  </si>
  <si>
    <t>19.14</t>
  </si>
  <si>
    <t>46.65</t>
  </si>
  <si>
    <t>37.86</t>
  </si>
  <si>
    <t>34.04</t>
  </si>
  <si>
    <t>Diluted EPS Before Extra, 2 Yr. CAGR %</t>
  </si>
  <si>
    <t>55.02</t>
  </si>
  <si>
    <t>10.73</t>
  </si>
  <si>
    <t>24.85</t>
  </si>
  <si>
    <t>60.73</t>
  </si>
  <si>
    <t>24.63</t>
  </si>
  <si>
    <t>-8.27</t>
  </si>
  <si>
    <t>3.37</t>
  </si>
  <si>
    <t>43.46</t>
  </si>
  <si>
    <t>50.64</t>
  </si>
  <si>
    <t>28.64</t>
  </si>
  <si>
    <t>Accounts Receivable, 2 Yr. CAGR %</t>
  </si>
  <si>
    <t>43.61</t>
  </si>
  <si>
    <t>18.82</t>
  </si>
  <si>
    <t>16.24</t>
  </si>
  <si>
    <t>31.72</t>
  </si>
  <si>
    <t>6.3</t>
  </si>
  <si>
    <t>-11.25</t>
  </si>
  <si>
    <t>35.51</t>
  </si>
  <si>
    <t>47.38</t>
  </si>
  <si>
    <t>Inventory, 2 Yr. CAGR %</t>
  </si>
  <si>
    <t>-2.89</t>
  </si>
  <si>
    <t>13.64</t>
  </si>
  <si>
    <t>8.94</t>
  </si>
  <si>
    <t>15.02</t>
  </si>
  <si>
    <t>15.08</t>
  </si>
  <si>
    <t>23.96</t>
  </si>
  <si>
    <t>-0.89</t>
  </si>
  <si>
    <t>5.14</t>
  </si>
  <si>
    <t>Net Property, Plant and Equip., 2 Yr. CAGR %</t>
  </si>
  <si>
    <t>17.48</t>
  </si>
  <si>
    <t>12.63</t>
  </si>
  <si>
    <t>29.15</t>
  </si>
  <si>
    <t>148.87</t>
  </si>
  <si>
    <t>102.65</t>
  </si>
  <si>
    <t>38.82</t>
  </si>
  <si>
    <t>55.19</t>
  </si>
  <si>
    <t>25.99</t>
  </si>
  <si>
    <t>Total Assets, 2 Yr. CAGR %</t>
  </si>
  <si>
    <t>3.33</t>
  </si>
  <si>
    <t>11.8</t>
  </si>
  <si>
    <t>17.74</t>
  </si>
  <si>
    <t>22.48</t>
  </si>
  <si>
    <t>41.6</t>
  </si>
  <si>
    <t>23.13</t>
  </si>
  <si>
    <t>Tangible Book Value, 2 Yr. CAGR %</t>
  </si>
  <si>
    <t>-5.95</t>
  </si>
  <si>
    <t>26.11</t>
  </si>
  <si>
    <t>38.61</t>
  </si>
  <si>
    <t>40.95</t>
  </si>
  <si>
    <t>16.85</t>
  </si>
  <si>
    <t>6.02</t>
  </si>
  <si>
    <t>17.92</t>
  </si>
  <si>
    <t>Common Equity, 2 Yr. CAGR %</t>
  </si>
  <si>
    <t>-30.91</t>
  </si>
  <si>
    <t>188.05</t>
  </si>
  <si>
    <t>123.35</t>
  </si>
  <si>
    <t>73.57</t>
  </si>
  <si>
    <t>89.34</t>
  </si>
  <si>
    <t>23.21</t>
  </si>
  <si>
    <t>21.57</t>
  </si>
  <si>
    <t>7.01</t>
  </si>
  <si>
    <t>21.56</t>
  </si>
  <si>
    <t>Cash From Operations, 2 Yr. CAGR %</t>
  </si>
  <si>
    <t>17.43</t>
  </si>
  <si>
    <t>9.38</t>
  </si>
  <si>
    <t>24.2</t>
  </si>
  <si>
    <t>39.7</t>
  </si>
  <si>
    <t>33.12</t>
  </si>
  <si>
    <t>30.01</t>
  </si>
  <si>
    <t>12.55</t>
  </si>
  <si>
    <t>7.86</t>
  </si>
  <si>
    <t>57.73</t>
  </si>
  <si>
    <t>Capital Expenditures, 2 Yr. CAGR %</t>
  </si>
  <si>
    <t>-3.37</t>
  </si>
  <si>
    <t>-5.54</t>
  </si>
  <si>
    <t>16.69</t>
  </si>
  <si>
    <t>15.05</t>
  </si>
  <si>
    <t>39.17</t>
  </si>
  <si>
    <t>197.83</t>
  </si>
  <si>
    <t>23.28</t>
  </si>
  <si>
    <t>11.63</t>
  </si>
  <si>
    <t>98.89</t>
  </si>
  <si>
    <t>20.72</t>
  </si>
  <si>
    <t>Levered Free Cash Flow, 2 Yr. CAGR %</t>
  </si>
  <si>
    <t>22.92</t>
  </si>
  <si>
    <t>21.97</t>
  </si>
  <si>
    <t>22.67</t>
  </si>
  <si>
    <t>-20.41</t>
  </si>
  <si>
    <t>24.29</t>
  </si>
  <si>
    <t>56.77</t>
  </si>
  <si>
    <t>-5.8</t>
  </si>
  <si>
    <t>40.44</t>
  </si>
  <si>
    <t>Unlevered Free Cash Flow, 2 Yr. CAGR %</t>
  </si>
  <si>
    <t>20.58</t>
  </si>
  <si>
    <t>22.43</t>
  </si>
  <si>
    <t>24.34</t>
  </si>
  <si>
    <t>-1.63</t>
  </si>
  <si>
    <t>32.63</t>
  </si>
  <si>
    <t>-1.95</t>
  </si>
  <si>
    <t>34.08</t>
  </si>
  <si>
    <t>Dividend Per Share, 2 Yr. CAGR %</t>
  </si>
  <si>
    <t>69.03</t>
  </si>
  <si>
    <t>24.5</t>
  </si>
  <si>
    <t>Compound Annual Growth Rate Over Three Years</t>
  </si>
  <si>
    <t>Total Revenues, 3 Yr. CAGR %</t>
  </si>
  <si>
    <t>14.76</t>
  </si>
  <si>
    <t>15.69</t>
  </si>
  <si>
    <t>16.1</t>
  </si>
  <si>
    <t>25.25</t>
  </si>
  <si>
    <t>24.56</t>
  </si>
  <si>
    <t>23.12</t>
  </si>
  <si>
    <t>22.63</t>
  </si>
  <si>
    <t>21.43</t>
  </si>
  <si>
    <t>22.74</t>
  </si>
  <si>
    <t>Gross Profit, 3 Yr. CAGR %</t>
  </si>
  <si>
    <t>22.5</t>
  </si>
  <si>
    <t>21.5</t>
  </si>
  <si>
    <t>17.81</t>
  </si>
  <si>
    <t>16.18</t>
  </si>
  <si>
    <t>18.09</t>
  </si>
  <si>
    <t>21.94</t>
  </si>
  <si>
    <t>17.3</t>
  </si>
  <si>
    <t>20.17</t>
  </si>
  <si>
    <t>EBITDA, 3 Yr. CAGR %</t>
  </si>
  <si>
    <t>21.2</t>
  </si>
  <si>
    <t>21.61</t>
  </si>
  <si>
    <t>23.66</t>
  </si>
  <si>
    <t>20.75</t>
  </si>
  <si>
    <t>18.26</t>
  </si>
  <si>
    <t>20.15</t>
  </si>
  <si>
    <t>22.21</t>
  </si>
  <si>
    <t>29.05</t>
  </si>
  <si>
    <t>28.47</t>
  </si>
  <si>
    <t>EBITA, 3 Yr. CAGR %</t>
  </si>
  <si>
    <t>23.42</t>
  </si>
  <si>
    <t>24.74</t>
  </si>
  <si>
    <t>20.88</t>
  </si>
  <si>
    <t>17.9</t>
  </si>
  <si>
    <t>18.86</t>
  </si>
  <si>
    <t>28.13</t>
  </si>
  <si>
    <t>28.66</t>
  </si>
  <si>
    <t>EBIT, 3 Yr. CAGR %</t>
  </si>
  <si>
    <t>26.01</t>
  </si>
  <si>
    <t>25.2</t>
  </si>
  <si>
    <t>26.16</t>
  </si>
  <si>
    <t>19.01</t>
  </si>
  <si>
    <t>22.17</t>
  </si>
  <si>
    <t>Earnings From Cont. Operations, 3 Yr. CAGR %</t>
  </si>
  <si>
    <t>41.33</t>
  </si>
  <si>
    <t>27.03</t>
  </si>
  <si>
    <t>44.84</t>
  </si>
  <si>
    <t>14.14</t>
  </si>
  <si>
    <t>25.23</t>
  </si>
  <si>
    <t>37.26</t>
  </si>
  <si>
    <t>44.4</t>
  </si>
  <si>
    <t>Net Income, 3 Yr. CAGR %</t>
  </si>
  <si>
    <t>Normalized Net Income, 3 Yr. CAGR %</t>
  </si>
  <si>
    <t>28.61</t>
  </si>
  <si>
    <t>27.24</t>
  </si>
  <si>
    <t>29.64</t>
  </si>
  <si>
    <t>5.94</t>
  </si>
  <si>
    <t>11.94</t>
  </si>
  <si>
    <t>24.95</t>
  </si>
  <si>
    <t>40.39</t>
  </si>
  <si>
    <t>38.45</t>
  </si>
  <si>
    <t>Diluted EPS Before Extra, 3 Yr. CAGR %</t>
  </si>
  <si>
    <t>39.85</t>
  </si>
  <si>
    <t>26.57</t>
  </si>
  <si>
    <t>13.65</t>
  </si>
  <si>
    <t>-1.65</t>
  </si>
  <si>
    <t>24.83</t>
  </si>
  <si>
    <t>36.89</t>
  </si>
  <si>
    <t>44.43</t>
  </si>
  <si>
    <t>Accounts Receivable, 3 Yr. CAGR %</t>
  </si>
  <si>
    <t>25.19</t>
  </si>
  <si>
    <t>26.44</t>
  </si>
  <si>
    <t>17.86</t>
  </si>
  <si>
    <t>17.4</t>
  </si>
  <si>
    <t>-1.55</t>
  </si>
  <si>
    <t>-0.98</t>
  </si>
  <si>
    <t>39.74</t>
  </si>
  <si>
    <t>Inventory, 3 Yr. CAGR %</t>
  </si>
  <si>
    <t>5.4</t>
  </si>
  <si>
    <t>7.27</t>
  </si>
  <si>
    <t>11.7</t>
  </si>
  <si>
    <t>22.39</t>
  </si>
  <si>
    <t>17.42</t>
  </si>
  <si>
    <t>7.29</t>
  </si>
  <si>
    <t>Net Property, Plant and Equip., 3 Yr. CAGR %</t>
  </si>
  <si>
    <t>5.16</t>
  </si>
  <si>
    <t>21.99</t>
  </si>
  <si>
    <t>93.26</t>
  </si>
  <si>
    <t>80.47</t>
  </si>
  <si>
    <t>102.79</t>
  </si>
  <si>
    <t>47.72</t>
  </si>
  <si>
    <t>Total Assets, 3 Yr. CAGR %</t>
  </si>
  <si>
    <t>-0.49</t>
  </si>
  <si>
    <t>0.28</t>
  </si>
  <si>
    <t>5.02</t>
  </si>
  <si>
    <t>14.11</t>
  </si>
  <si>
    <t>20.86</t>
  </si>
  <si>
    <t>21.26</t>
  </si>
  <si>
    <t>36.68</t>
  </si>
  <si>
    <t>21.32</t>
  </si>
  <si>
    <t>Tangible Book Value, 3 Yr. CAGR %</t>
  </si>
  <si>
    <t>12.29</t>
  </si>
  <si>
    <t>10.9</t>
  </si>
  <si>
    <t>45.43</t>
  </si>
  <si>
    <t>22.16</t>
  </si>
  <si>
    <t>41.93</t>
  </si>
  <si>
    <t>8.24</t>
  </si>
  <si>
    <t>17.39</t>
  </si>
  <si>
    <t>8.89</t>
  </si>
  <si>
    <t>Common Equity, 3 Yr. CAGR %</t>
  </si>
  <si>
    <t>54.43</t>
  </si>
  <si>
    <t>75.06</t>
  </si>
  <si>
    <t>185.38</t>
  </si>
  <si>
    <t>41.05</t>
  </si>
  <si>
    <t>80.11</t>
  </si>
  <si>
    <t>11.24</t>
  </si>
  <si>
    <t>Cash From Operations, 3 Yr. CAGR %</t>
  </si>
  <si>
    <t>7.78</t>
  </si>
  <si>
    <t>26.67</t>
  </si>
  <si>
    <t>23.47</t>
  </si>
  <si>
    <t>40.9</t>
  </si>
  <si>
    <t>33.67</t>
  </si>
  <si>
    <t>8.03</t>
  </si>
  <si>
    <t>25.48</t>
  </si>
  <si>
    <t>22.88</t>
  </si>
  <si>
    <t>Capital Expenditures, 3 Yr. CAGR %</t>
  </si>
  <si>
    <t>5.8</t>
  </si>
  <si>
    <t>-1.42</t>
  </si>
  <si>
    <t>18.85</t>
  </si>
  <si>
    <t>27.64</t>
  </si>
  <si>
    <t>121.97</t>
  </si>
  <si>
    <t>33.65</t>
  </si>
  <si>
    <t>91.63</t>
  </si>
  <si>
    <t>2.11</t>
  </si>
  <si>
    <t>88.96</t>
  </si>
  <si>
    <t>Levered Free Cash Flow, 3 Yr. CAGR %</t>
  </si>
  <si>
    <t>14.31</t>
  </si>
  <si>
    <t>27.72</t>
  </si>
  <si>
    <t>-13.91</t>
  </si>
  <si>
    <t>27.32</t>
  </si>
  <si>
    <t>4.12</t>
  </si>
  <si>
    <t>41.79</t>
  </si>
  <si>
    <t>14.7</t>
  </si>
  <si>
    <t>Unlevered Free Cash Flow, 3 Yr. CAGR %</t>
  </si>
  <si>
    <t>0.06</t>
  </si>
  <si>
    <t>5.48</t>
  </si>
  <si>
    <t>28.9</t>
  </si>
  <si>
    <t>12.39</t>
  </si>
  <si>
    <t>Dividend Per Share, 3 Yr. CAGR %</t>
  </si>
  <si>
    <t>52.86</t>
  </si>
  <si>
    <t>24.67</t>
  </si>
  <si>
    <t>21.64</t>
  </si>
  <si>
    <t>17.93</t>
  </si>
  <si>
    <t>Compound Annual Growth Rate Over Five Years</t>
  </si>
  <si>
    <t>Total Revenues, 5 Yr. CAGR %</t>
  </si>
  <si>
    <t>15.39</t>
  </si>
  <si>
    <t>24.24</t>
  </si>
  <si>
    <t>26.12</t>
  </si>
  <si>
    <t>21.81</t>
  </si>
  <si>
    <t>24.6</t>
  </si>
  <si>
    <t>Gross Profit, 5 Yr. CAGR %</t>
  </si>
  <si>
    <t>20.42</t>
  </si>
  <si>
    <t>18.88</t>
  </si>
  <si>
    <t>17.6</t>
  </si>
  <si>
    <t>18.6</t>
  </si>
  <si>
    <t>17.07</t>
  </si>
  <si>
    <t>EBITDA, 5 Yr. CAGR %</t>
  </si>
  <si>
    <t>22.4</t>
  </si>
  <si>
    <t>20.36</t>
  </si>
  <si>
    <t>18.49</t>
  </si>
  <si>
    <t>20.25</t>
  </si>
  <si>
    <t>22.79</t>
  </si>
  <si>
    <t>25.07</t>
  </si>
  <si>
    <t>EBITA, 5 Yr. CAGR %</t>
  </si>
  <si>
    <t>23.4</t>
  </si>
  <si>
    <t>21.51</t>
  </si>
  <si>
    <t>18.72</t>
  </si>
  <si>
    <t>19.46</t>
  </si>
  <si>
    <t>20.97</t>
  </si>
  <si>
    <t>EBIT, 5 Yr. CAGR %</t>
  </si>
  <si>
    <t>25.83</t>
  </si>
  <si>
    <t>19.21</t>
  </si>
  <si>
    <t>19.93</t>
  </si>
  <si>
    <t>22.41</t>
  </si>
  <si>
    <t>25.06</t>
  </si>
  <si>
    <t>Earnings From Cont. Operations, 5 Yr. CAGR %</t>
  </si>
  <si>
    <t>50.13</t>
  </si>
  <si>
    <t>18.19</t>
  </si>
  <si>
    <t>17.2</t>
  </si>
  <si>
    <t>Net Income, 5 Yr. CAGR %</t>
  </si>
  <si>
    <t>Normalized Net Income, 5 Yr. CAGR %</t>
  </si>
  <si>
    <t>27.96</t>
  </si>
  <si>
    <t>13.02</t>
  </si>
  <si>
    <t>15.86</t>
  </si>
  <si>
    <t>20.1</t>
  </si>
  <si>
    <t>19.92</t>
  </si>
  <si>
    <t>28.51</t>
  </si>
  <si>
    <t>Diluted EPS Before Extra, 5 Yr. CAGR %</t>
  </si>
  <si>
    <t>46.04</t>
  </si>
  <si>
    <t>19.98</t>
  </si>
  <si>
    <t>15.21</t>
  </si>
  <si>
    <t>24.75</t>
  </si>
  <si>
    <t>16.64</t>
  </si>
  <si>
    <t>26.34</t>
  </si>
  <si>
    <t>Accounts Receivable, 5 Yr. CAGR %</t>
  </si>
  <si>
    <t>27.76</t>
  </si>
  <si>
    <t>17.96</t>
  </si>
  <si>
    <t>5.22</t>
  </si>
  <si>
    <t>10.99</t>
  </si>
  <si>
    <t>11.45</t>
  </si>
  <si>
    <t>Inventory, 5 Yr. CAGR %</t>
  </si>
  <si>
    <t>9.15</t>
  </si>
  <si>
    <t>12.47</t>
  </si>
  <si>
    <t>16.82</t>
  </si>
  <si>
    <t>16.45</t>
  </si>
  <si>
    <t>12.49</t>
  </si>
  <si>
    <t>Net Property, Plant and Equip., 5 Yr. CAGR %</t>
  </si>
  <si>
    <t>14.17</t>
  </si>
  <si>
    <t>58.37</t>
  </si>
  <si>
    <t>49.45</t>
  </si>
  <si>
    <t>69.3</t>
  </si>
  <si>
    <t>67.64</t>
  </si>
  <si>
    <t>Total Assets, 5 Yr. CAGR %</t>
  </si>
  <si>
    <t>4.26</t>
  </si>
  <si>
    <t>6.93</t>
  </si>
  <si>
    <t>11.89</t>
  </si>
  <si>
    <t>28.76</t>
  </si>
  <si>
    <t>22.01</t>
  </si>
  <si>
    <t>Tangible Book Value, 5 Yr. CAGR %</t>
  </si>
  <si>
    <t>23.73</t>
  </si>
  <si>
    <t>33.24</t>
  </si>
  <si>
    <t>19.49</t>
  </si>
  <si>
    <t>26.3</t>
  </si>
  <si>
    <t>12.01</t>
  </si>
  <si>
    <t>Common Equity, 5 Yr. CAGR %</t>
  </si>
  <si>
    <t>61.82</t>
  </si>
  <si>
    <t>87.68</t>
  </si>
  <si>
    <t>103.95</t>
  </si>
  <si>
    <t>32.91</t>
  </si>
  <si>
    <t>46.25</t>
  </si>
  <si>
    <t>15.26</t>
  </si>
  <si>
    <t>Cash From Operations, 5 Yr. CAGR %</t>
  </si>
  <si>
    <t>28.87</t>
  </si>
  <si>
    <t>21.84</t>
  </si>
  <si>
    <t>36.44</t>
  </si>
  <si>
    <t>17.44</t>
  </si>
  <si>
    <t>22.68</t>
  </si>
  <si>
    <t>25.69</t>
  </si>
  <si>
    <t>Capital Expenditures, 5 Yr. CAGR %</t>
  </si>
  <si>
    <t>9.41</t>
  </si>
  <si>
    <t>13.16</t>
  </si>
  <si>
    <t>71.63</t>
  </si>
  <si>
    <t>25.88</t>
  </si>
  <si>
    <t>68.61</t>
  </si>
  <si>
    <t>56.69</t>
  </si>
  <si>
    <t>59.29</t>
  </si>
  <si>
    <t>Levered Free Cash Flow, 5 Yr. CAGR %</t>
  </si>
  <si>
    <t>-2.37</t>
  </si>
  <si>
    <t>23.55</t>
  </si>
  <si>
    <t>8.72</t>
  </si>
  <si>
    <t>11.83</t>
  </si>
  <si>
    <t>17.36</t>
  </si>
  <si>
    <t>Unlevered Free Cash Flow, 5 Yr. CAGR %</t>
  </si>
  <si>
    <t>6.22</t>
  </si>
  <si>
    <t>25.5</t>
  </si>
  <si>
    <t>11.59</t>
  </si>
  <si>
    <t>15.27</t>
  </si>
  <si>
    <t>Dividend Per Share, 5 Yr. CAGR %</t>
  </si>
  <si>
    <t>-19.73</t>
  </si>
  <si>
    <t>-17.15</t>
  </si>
  <si>
    <t>38.75</t>
  </si>
  <si>
    <t>20.71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</si>
  <si>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</si>
  <si>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</si>
  <si>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</si>
  <si>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</si>
  <si>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</si>
  <si>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</si>
  <si>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</si>
  <si>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</si>
  <si>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</si>
  <si>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2,533</t>
  </si>
  <si>
    <t>4,047</t>
  </si>
  <si>
    <t>5,261</t>
  </si>
  <si>
    <t>4,117</t>
  </si>
  <si>
    <t>7,547</t>
  </si>
  <si>
    <t>8,135</t>
  </si>
  <si>
    <t>-</t>
  </si>
  <si>
    <t>Change</t>
  </si>
  <si>
    <t>59.78%</t>
  </si>
  <si>
    <t>30%</t>
  </si>
  <si>
    <t>-21.74%</t>
  </si>
  <si>
    <t>83.32%</t>
  </si>
  <si>
    <t>7.78%</t>
  </si>
  <si>
    <t>0%</t>
  </si>
  <si>
    <t>Enterprise Value (EV)
                                    1</t>
  </si>
  <si>
    <t>2,831</t>
  </si>
  <si>
    <t>4,476</t>
  </si>
  <si>
    <t>5,682</t>
  </si>
  <si>
    <t>4,647</t>
  </si>
  <si>
    <t>8,169</t>
  </si>
  <si>
    <t>8,770</t>
  </si>
  <si>
    <t>8,735</t>
  </si>
  <si>
    <t>8,666</t>
  </si>
  <si>
    <t>58.14%</t>
  </si>
  <si>
    <t>26.93%</t>
  </si>
  <si>
    <t>-18.22%</t>
  </si>
  <si>
    <t>75.81%</t>
  </si>
  <si>
    <t>7.35%</t>
  </si>
  <si>
    <t>-0.4%</t>
  </si>
  <si>
    <t>-0.78%</t>
  </si>
  <si>
    <t>P/E ratio</t>
  </si>
  <si>
    <t>125x</t>
  </si>
  <si>
    <t>175x</t>
  </si>
  <si>
    <t>124x</t>
  </si>
  <si>
    <t>77.8x</t>
  </si>
  <si>
    <t>109x</t>
  </si>
  <si>
    <t>75.8x</t>
  </si>
  <si>
    <t>61x</t>
  </si>
  <si>
    <t>47.5x</t>
  </si>
  <si>
    <t>PBR</t>
  </si>
  <si>
    <t>-12.2x</t>
  </si>
  <si>
    <t>-11.9x</t>
  </si>
  <si>
    <t>-17x</t>
  </si>
  <si>
    <t>-10.5x</t>
  </si>
  <si>
    <t>-16.5x</t>
  </si>
  <si>
    <t>-18.8x</t>
  </si>
  <si>
    <t>-23.6x</t>
  </si>
  <si>
    <t>-30.3x</t>
  </si>
  <si>
    <t>PEG</t>
  </si>
  <si>
    <t>13.4x</t>
  </si>
  <si>
    <t>1.5x</t>
  </si>
  <si>
    <t>3.2x</t>
  </si>
  <si>
    <t>3.3x</t>
  </si>
  <si>
    <t>1.3x</t>
  </si>
  <si>
    <t>2.5x</t>
  </si>
  <si>
    <t>1.7x</t>
  </si>
  <si>
    <t>Capitalization / Revenue</t>
  </si>
  <si>
    <t>12.7x</t>
  </si>
  <si>
    <t>16.3x</t>
  </si>
  <si>
    <t>18.6x</t>
  </si>
  <si>
    <t>11.5x</t>
  </si>
  <si>
    <t>16.4x</t>
  </si>
  <si>
    <t>12.9x</t>
  </si>
  <si>
    <t>10.8x</t>
  </si>
  <si>
    <t>9.32x</t>
  </si>
  <si>
    <t>EV / Revenue</t>
  </si>
  <si>
    <t>14.2x</t>
  </si>
  <si>
    <t>18x</t>
  </si>
  <si>
    <t>20.1x</t>
  </si>
  <si>
    <t>13x</t>
  </si>
  <si>
    <t>17.8x</t>
  </si>
  <si>
    <t>13.9x</t>
  </si>
  <si>
    <t>11.6x</t>
  </si>
  <si>
    <t>9.93x</t>
  </si>
  <si>
    <t>EV / EBITDA</t>
  </si>
  <si>
    <t>49.7x</t>
  </si>
  <si>
    <t>62.3x</t>
  </si>
  <si>
    <t>64.3x</t>
  </si>
  <si>
    <t>42.7x</t>
  </si>
  <si>
    <t>55.8x</t>
  </si>
  <si>
    <t>42.1x</t>
  </si>
  <si>
    <t>35.1x</t>
  </si>
  <si>
    <t>28.9x</t>
  </si>
  <si>
    <t>EV / EBIT</t>
  </si>
  <si>
    <t>66x</t>
  </si>
  <si>
    <t>78x</t>
  </si>
  <si>
    <t>77x</t>
  </si>
  <si>
    <t>50.5x</t>
  </si>
  <si>
    <t>72.6x</t>
  </si>
  <si>
    <t>53.2x</t>
  </si>
  <si>
    <t>42.6x</t>
  </si>
  <si>
    <t>34.5x</t>
  </si>
  <si>
    <t>EV / FCF</t>
  </si>
  <si>
    <t>176x</t>
  </si>
  <si>
    <t>75.3x</t>
  </si>
  <si>
    <t>272x</t>
  </si>
  <si>
    <t>88.9x</t>
  </si>
  <si>
    <t>101x</t>
  </si>
  <si>
    <t>73.5x</t>
  </si>
  <si>
    <t>65.2x</t>
  </si>
  <si>
    <t>57.1x</t>
  </si>
  <si>
    <t>FCF Yield</t>
  </si>
  <si>
    <t>0.57%</t>
  </si>
  <si>
    <t>1.33%</t>
  </si>
  <si>
    <t>0.37%</t>
  </si>
  <si>
    <t>1.13%</t>
  </si>
  <si>
    <t>0.99%</t>
  </si>
  <si>
    <t>1.36%</t>
  </si>
  <si>
    <t>1.53%</t>
  </si>
  <si>
    <t>1.75%</t>
  </si>
  <si>
    <t>Dividend per Share
                                    2</t>
  </si>
  <si>
    <t>5.5</t>
  </si>
  <si>
    <t>0.9789</t>
  </si>
  <si>
    <t>1.146</t>
  </si>
  <si>
    <t>1.343</t>
  </si>
  <si>
    <t>Rate of return</t>
  </si>
  <si>
    <t>0.47%</t>
  </si>
  <si>
    <t>4.03%</t>
  </si>
  <si>
    <t>0.35%</t>
  </si>
  <si>
    <t>0.52%</t>
  </si>
  <si>
    <t>0.32%</t>
  </si>
  <si>
    <t>0.41%</t>
  </si>
  <si>
    <t>0.48%</t>
  </si>
  <si>
    <t>EPS
                                    2</t>
  </si>
  <si>
    <t>3.673</t>
  </si>
  <si>
    <t>4.562</t>
  </si>
  <si>
    <t>5.857</t>
  </si>
  <si>
    <t>Distribution rate</t>
  </si>
  <si>
    <t>58%</t>
  </si>
  <si>
    <t>705%</t>
  </si>
  <si>
    <t>43.7%</t>
  </si>
  <si>
    <t>40.7%</t>
  </si>
  <si>
    <t>34.9%</t>
  </si>
  <si>
    <t>26.7%</t>
  </si>
  <si>
    <t>25.1%</t>
  </si>
  <si>
    <t>22.9%</t>
  </si>
  <si>
    <t>Net sales
                                    1</t>
  </si>
  <si>
    <t>199.7</t>
  </si>
  <si>
    <t>248.8</t>
  </si>
  <si>
    <t>282.5</t>
  </si>
  <si>
    <t>357.5</t>
  </si>
  <si>
    <t>460.1</t>
  </si>
  <si>
    <t>629</t>
  </si>
  <si>
    <t>750.2</t>
  </si>
  <si>
    <t>872.4</t>
  </si>
  <si>
    <t>EBITDA
                                    1</t>
  </si>
  <si>
    <t>56.99</t>
  </si>
  <si>
    <t>71.88</t>
  </si>
  <si>
    <t>88.39</t>
  </si>
  <si>
    <t>108.8</t>
  </si>
  <si>
    <t>146.5</t>
  </si>
  <si>
    <t>208.1</t>
  </si>
  <si>
    <t>299.4</t>
  </si>
  <si>
    <t>EBIT
                                    1</t>
  </si>
  <si>
    <t>42.9</t>
  </si>
  <si>
    <t>57.39</t>
  </si>
  <si>
    <t>73.76</t>
  </si>
  <si>
    <t>91.93</t>
  </si>
  <si>
    <t>112.6</t>
  </si>
  <si>
    <t>164.7</t>
  </si>
  <si>
    <t>205.1</t>
  </si>
  <si>
    <t>250.9</t>
  </si>
  <si>
    <t>Net income
                                    1</t>
  </si>
  <si>
    <t>20.48</t>
  </si>
  <si>
    <t>23.31</t>
  </si>
  <si>
    <t>42.66</t>
  </si>
  <si>
    <t>52.95</t>
  </si>
  <si>
    <t>70.18</t>
  </si>
  <si>
    <t>108</t>
  </si>
  <si>
    <t>132.6</t>
  </si>
  <si>
    <t>168.5</t>
  </si>
  <si>
    <t>Net Debt
                                    1</t>
  </si>
  <si>
    <t>298</t>
  </si>
  <si>
    <t>429.7</t>
  </si>
  <si>
    <t>420.8</t>
  </si>
  <si>
    <t>529.6</t>
  </si>
  <si>
    <t>622.1</t>
  </si>
  <si>
    <t>635.2</t>
  </si>
  <si>
    <t>599.9</t>
  </si>
  <si>
    <t>531.7</t>
  </si>
  <si>
    <t>Reference price
                                    2</t>
  </si>
  <si>
    <t>85.99</t>
  </si>
  <si>
    <t>136.33</t>
  </si>
  <si>
    <t>176.39</t>
  </si>
  <si>
    <t>137.62</t>
  </si>
  <si>
    <t>256.58</t>
  </si>
  <si>
    <t>278.47</t>
  </si>
  <si>
    <t>Nbr of stocks (in thousands)</t>
  </si>
  <si>
    <t>29,453</t>
  </si>
  <si>
    <t>29,683</t>
  </si>
  <si>
    <t>29,826</t>
  </si>
  <si>
    <t>29,916</t>
  </si>
  <si>
    <t>29,415</t>
  </si>
  <si>
    <t>29,212</t>
  </si>
  <si>
    <t>Announcement Date</t>
  </si>
  <si>
    <t>2/19/20</t>
  </si>
  <si>
    <t>2/17/21</t>
  </si>
  <si>
    <t>2/16/22</t>
  </si>
  <si>
    <t>2/22/23</t>
  </si>
  <si>
    <t>2/21/24</t>
  </si>
  <si>
    <t>address1</t>
  </si>
  <si>
    <t>15505 Wright Brothers Drive</t>
  </si>
  <si>
    <t>city</t>
  </si>
  <si>
    <t>Addison</t>
  </si>
  <si>
    <t>state</t>
  </si>
  <si>
    <t>TX</t>
  </si>
  <si>
    <t>zip</t>
  </si>
  <si>
    <t>75001</t>
  </si>
  <si>
    <t>country</t>
  </si>
  <si>
    <t>phone</t>
  </si>
  <si>
    <t>972 686 6500</t>
  </si>
  <si>
    <t>website</t>
  </si>
  <si>
    <t>https://www.wingstop.com</t>
  </si>
  <si>
    <t>industry</t>
  </si>
  <si>
    <t>Restaurants</t>
  </si>
  <si>
    <t>industryKey</t>
  </si>
  <si>
    <t>restaurants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</si>
  <si>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</si>
  <si>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</si>
  <si>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</si>
  <si>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</si>
  <si>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</si>
  <si>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</si>
  <si>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</si>
  <si>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Wingstop Inc., together with its subsidiaries, franchises and operates restaurants under the Wingstop brand. Its restaurants offer classic wings, boneless wings, tenders, and hand-sauced-and-tossed in various flavors, as well as chicken sandwiches with fries and hand-cut carrots and celery that are cooked-to-order. The company was founded in 1994 and is headquartered in Addison, Texas.</t>
  </si>
  <si>
    <t>fullTimeEmployees</t>
  </si>
  <si>
    <t>companyOfficers</t>
  </si>
  <si>
    <t>[{'maxAge': 1, 'name': 'Mr. Alex R. Kaleida', 'age': 46, 'title': 'CFO &amp; Senior VP', 'yearBorn': 1978, 'fiscalYear': 2023, 'totalPay': 915154, 'exercisedValue': 0, 'unexercisedValue': 83145}, {'maxAge': 1, 'name': 'Mr. Donnie S. Upshaw', 'age': 44, 'title': 'Senior VP of Corporate Restaurants &amp; Chief People Officer', 'yearBorn': 1980, 'fiscalYear': 2023, 'totalPay': 1184187, 'exercisedValue': 0, 'unexercisedValue': 895984}, {'maxAge': 1, 'name': 'Ms. Marisa J. Carona', 'age': 39, 'title': 'Senior VP &amp; Chief U.S. Franchise Operations Officer', 'yearBorn': 1985, 'fiscalYear': 2023, 'totalPay': 916015, 'exercisedValue': 88102, 'unexercisedValue': 271135}, {'maxAge': 1, 'name': 'Mr. Rajneesh  Kapoor', 'age': 54, 'title': 'Senior VP &amp; President of International', 'yearBorn': 1970, 'fiscalYear': 2023, 'totalPay': 829145, 'exercisedValue': 0, 'unexercisedValue': 0}, {'maxAge': 1, 'name': 'Mr. Christopher  Fallon', 'title': 'Senior VP &amp; Chief Information Officer', 'fiscalYear': 2023, 'exercisedValue': 0, 'unexercisedValue': 0}, {'maxAge': 1, 'name': 'Mr. Albert G. McGrath Jr.', 'age': 66, 'title': 'Senio VP, General Counsel &amp; Secretary', 'yearBorn': 1958, 'fiscalYear': 2023, 'totalPay': 819836, 'exercisedValue': 319207, 'unexercisedValue': 9145}, {'maxAge': 1, 'name': 'Mr. Kevin  Fish', 'title': 'Senior Vice President of Digital', 'fiscalYear': 2023, 'exercisedValue': 0, 'unexercisedValue': 0}, {'maxAge': 1, 'name': 'Ms. Melissa K. Cash', 'age': 40, 'title': 'Senior VP &amp; Chief Brand Officer', 'yearBorn': 1984, 'fiscalYear': 2023, 'exercisedValue': 0, 'unexercisedValue': 0}, {'maxAge': 1, 'name': 'Bradley  Brewer. T', 'title': 'SVP, Strategy &amp; Chief of Staff', 'fiscalYear': 2023, 'exercisedValue': 0, 'unexercisedValue': 0}, {'maxAge': 1, 'name': 'Mark  Christenson', 'title': 'SVP, Chief Revenue Officer',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</si>
  <si>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</si>
  <si>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</si>
  <si>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</si>
  <si>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</si>
  <si>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</si>
  <si>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</si>
  <si>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</si>
  <si>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</si>
  <si>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</si>
  <si>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</si>
  <si>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</si>
  <si>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</si>
  <si>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</si>
  <si>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</si>
  <si>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</si>
  <si>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</si>
  <si>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</si>
  <si>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</si>
  <si>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</si>
  <si>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</si>
  <si>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</si>
  <si>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</si>
  <si>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</si>
  <si>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</si>
  <si>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</si>
  <si>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</si>
  <si>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</si>
  <si>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</si>
  <si>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</si>
  <si>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</si>
  <si>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</si>
  <si>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</si>
  <si>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</si>
  <si>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</si>
  <si>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</si>
  <si>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</si>
  <si>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</si>
  <si>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</si>
  <si>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</si>
  <si>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</si>
  <si>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</si>
  <si>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</si>
  <si>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</si>
  <si>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</si>
  <si>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</si>
  <si>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</si>
  <si>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</si>
  <si>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</si>
  <si>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</si>
  <si>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</si>
  <si>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</si>
  <si>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</si>
  <si>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</si>
  <si>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</si>
  <si>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</si>
  <si>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</si>
  <si>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</si>
  <si>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</si>
  <si>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</si>
  <si>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</si>
  <si>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</si>
  <si>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</si>
  <si>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</si>
  <si>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</si>
  <si>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</si>
  <si>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</si>
  <si>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</si>
  <si>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</si>
  <si>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</si>
  <si>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</si>
  <si>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</si>
  <si>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</si>
  <si>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</si>
  <si>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NMS</t>
  </si>
  <si>
    <t>quoteType</t>
  </si>
  <si>
    <t>EQUITY</t>
  </si>
  <si>
    <t>symbol</t>
  </si>
  <si>
    <t>underlyingSymbol</t>
  </si>
  <si>
    <t>shortName</t>
  </si>
  <si>
    <t>Wingstop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</si>
  <si>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</si>
  <si>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</si>
  <si>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</si>
  <si>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</si>
  <si>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</si>
  <si>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</si>
  <si>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</si>
  <si>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aea48c55-cbd6-33a8-8ba3-93631a243cdd</t>
  </si>
  <si>
    <t>messageBoardId</t>
  </si>
  <si>
    <t>finmb_260824267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</si>
  <si>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</si>
  <si>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</si>
  <si>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</si>
  <si>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</si>
  <si>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</si>
  <si>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</si>
  <si>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</si>
  <si>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</si>
  <si>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</si>
  <si>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</si>
  <si>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</si>
  <si>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</si>
  <si>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</si>
  <si>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</si>
  <si>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</si>
  <si>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</si>
  <si>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</si>
  <si>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revenuePerShare</t>
  </si>
  <si>
    <t>returnOnAssets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</si>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</sst>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wingstop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275.0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42.6275232222018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8.076032E9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-15.318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59.822475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1.08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8.0</v>
      </c>
      <c r="C2" s="1">
        <v>10.0</v>
      </c>
      <c r="D2" s="1">
        <v>15.0</v>
      </c>
      <c r="E2" s="1">
        <v>27.0</v>
      </c>
      <c r="F2" s="1">
        <v>21.0</v>
      </c>
      <c r="G2" s="1">
        <v>20.0</v>
      </c>
      <c r="H2" s="1">
        <v>23.0</v>
      </c>
      <c r="I2" s="1">
        <v>42.0</v>
      </c>
      <c r="J2" s="1">
        <v>52.0</v>
      </c>
      <c r="K2" s="1">
        <v>70.0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1.0</v>
      </c>
      <c r="C3" s="1">
        <v>1.0</v>
      </c>
      <c r="D3" s="1">
        <v>1.0</v>
      </c>
      <c r="E3" s="1">
        <v>1.0</v>
      </c>
      <c r="F3" s="1">
        <v>2.0</v>
      </c>
      <c r="G3" s="1">
        <v>3.0</v>
      </c>
      <c r="H3" s="1">
        <v>5.0</v>
      </c>
      <c r="I3" s="1">
        <v>5.0</v>
      </c>
      <c r="J3" s="1">
        <v>8.0</v>
      </c>
      <c r="K3" s="1">
        <v>10.0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1.0</v>
      </c>
      <c r="C4" s="1">
        <v>1.0</v>
      </c>
      <c r="D4" s="1">
        <v>1.0</v>
      </c>
      <c r="E4" s="1">
        <v>1.0</v>
      </c>
      <c r="F4" s="1">
        <v>2.0</v>
      </c>
      <c r="G4" s="1">
        <v>2.0</v>
      </c>
      <c r="H4" s="1">
        <v>2.0</v>
      </c>
      <c r="I4" s="1">
        <v>2.0</v>
      </c>
      <c r="J4" s="1">
        <v>2.0</v>
      </c>
      <c r="K4" s="1">
        <v>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2.0</v>
      </c>
      <c r="C5" s="1">
        <v>2.0</v>
      </c>
      <c r="D5" s="1">
        <v>3.0</v>
      </c>
      <c r="E5" s="1">
        <v>3.0</v>
      </c>
      <c r="F5" s="1">
        <v>4.0</v>
      </c>
      <c r="G5" s="1">
        <v>5.0</v>
      </c>
      <c r="H5" s="1">
        <v>7.0</v>
      </c>
      <c r="I5" s="1">
        <v>7.0</v>
      </c>
      <c r="J5" s="1">
        <v>10.0</v>
      </c>
      <c r="K5" s="1">
        <v>13.0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18.0</v>
      </c>
      <c r="C6" s="1">
        <v>33.0</v>
      </c>
      <c r="D6" s="1">
        <v>43.0</v>
      </c>
      <c r="E6" s="1">
        <v>29.0</v>
      </c>
      <c r="F6" s="1">
        <v>1.0</v>
      </c>
      <c r="G6" s="1">
        <v>1.0</v>
      </c>
      <c r="H6" s="1">
        <v>1.0</v>
      </c>
      <c r="I6" s="1">
        <v>1.0</v>
      </c>
      <c r="J6" s="1">
        <v>1.0</v>
      </c>
      <c r="K6" s="1">
        <v>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-9.0</v>
      </c>
      <c r="C7" s="1">
        <v>2.0</v>
      </c>
      <c r="D7" s="1">
        <v>0.0</v>
      </c>
      <c r="E7" s="1">
        <v>0.0</v>
      </c>
      <c r="F7" s="1">
        <v>0.0</v>
      </c>
      <c r="G7" s="1">
        <v>0.0</v>
      </c>
      <c r="H7" s="1">
        <v>-3.0</v>
      </c>
      <c r="I7" s="1">
        <v>-3.0</v>
      </c>
      <c r="J7" s="1">
        <v>1.0</v>
      </c>
      <c r="K7" s="1">
        <v>9.0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96.0</v>
      </c>
      <c r="C8" s="1">
        <v>1.0</v>
      </c>
      <c r="D8" s="1">
        <v>1.0</v>
      </c>
      <c r="E8" s="1">
        <v>1.0</v>
      </c>
      <c r="F8" s="1">
        <v>3.0</v>
      </c>
      <c r="G8" s="1">
        <v>6.0</v>
      </c>
      <c r="H8" s="1">
        <v>8.0</v>
      </c>
      <c r="I8" s="1">
        <v>9.0</v>
      </c>
      <c r="J8" s="1">
        <v>4.0</v>
      </c>
      <c r="K8" s="1">
        <v>15.0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-74.0</v>
      </c>
      <c r="C9" s="1">
        <v>-81.0</v>
      </c>
      <c r="D9" s="1">
        <v>-1.0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-1.0</v>
      </c>
      <c r="C10" s="1">
        <v>-1.0</v>
      </c>
      <c r="D10" s="1">
        <v>-71.0</v>
      </c>
      <c r="E10" s="1">
        <v>-3.0</v>
      </c>
      <c r="F10" s="1">
        <v>-1.0</v>
      </c>
      <c r="G10" s="1">
        <v>-42.0</v>
      </c>
      <c r="H10" s="1">
        <v>13.0</v>
      </c>
      <c r="I10" s="1">
        <v>2.0</v>
      </c>
      <c r="J10" s="1">
        <v>-2.0</v>
      </c>
      <c r="K10" s="1">
        <v>-1.0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-61.0</v>
      </c>
      <c r="C11" s="1">
        <v>-1.0</v>
      </c>
      <c r="D11" s="1">
        <v>20.0</v>
      </c>
      <c r="E11" s="1">
        <v>-1.0</v>
      </c>
      <c r="F11" s="1">
        <v>-1.0</v>
      </c>
      <c r="G11" s="1">
        <v>49.0</v>
      </c>
      <c r="H11" s="1">
        <v>24.0</v>
      </c>
      <c r="I11" s="1">
        <v>-2.0</v>
      </c>
      <c r="J11" s="1">
        <v>-2.0</v>
      </c>
      <c r="K11" s="1">
        <v>-2.0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2.0</v>
      </c>
      <c r="C12" s="1">
        <v>1.0</v>
      </c>
      <c r="D12" s="1">
        <v>3.0</v>
      </c>
      <c r="E12" s="1">
        <v>-87.0</v>
      </c>
      <c r="F12" s="1">
        <v>7.0</v>
      </c>
      <c r="G12" s="1">
        <v>3.0</v>
      </c>
      <c r="H12" s="1">
        <v>1.0</v>
      </c>
      <c r="I12" s="1">
        <v>-26.0</v>
      </c>
      <c r="J12" s="1">
        <v>5.0</v>
      </c>
      <c r="K12" s="1">
        <v>10.0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2.0</v>
      </c>
      <c r="C13" s="1">
        <v>45.0</v>
      </c>
      <c r="D13" s="1">
        <v>4.0</v>
      </c>
      <c r="E13" s="1">
        <v>64.0</v>
      </c>
      <c r="F13" s="1">
        <v>97.0</v>
      </c>
      <c r="G13" s="1">
        <v>88.0</v>
      </c>
      <c r="H13" s="1">
        <v>3.0</v>
      </c>
      <c r="I13" s="1">
        <v>3.0</v>
      </c>
      <c r="J13" s="1">
        <v>-71.0</v>
      </c>
      <c r="K13" s="1">
        <v>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-48.0</v>
      </c>
      <c r="C14" s="1">
        <v>0.0</v>
      </c>
      <c r="D14" s="1">
        <v>3.0</v>
      </c>
      <c r="E14" s="1">
        <v>-67.0</v>
      </c>
      <c r="F14" s="1">
        <v>1.0</v>
      </c>
      <c r="G14" s="1">
        <v>2.0</v>
      </c>
      <c r="H14" s="1">
        <v>9.0</v>
      </c>
      <c r="I14" s="1">
        <v>-13.0</v>
      </c>
      <c r="J14" s="1">
        <v>5.0</v>
      </c>
      <c r="K14" s="1">
        <v>10.0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14.0</v>
      </c>
      <c r="C15" s="1">
        <v>13.0</v>
      </c>
      <c r="D15" s="1">
        <v>22.0</v>
      </c>
      <c r="E15" s="1">
        <v>27.0</v>
      </c>
      <c r="F15" s="1">
        <v>38.0</v>
      </c>
      <c r="G15" s="1">
        <v>38.0</v>
      </c>
      <c r="H15" s="1">
        <v>65.0</v>
      </c>
      <c r="I15" s="1">
        <v>48.0</v>
      </c>
      <c r="J15" s="1">
        <v>76.0</v>
      </c>
      <c r="K15" s="1">
        <v>122.0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-1.0</v>
      </c>
      <c r="C16" s="1">
        <v>-1.0</v>
      </c>
      <c r="D16" s="1">
        <v>-2.0</v>
      </c>
      <c r="E16" s="1">
        <v>-2.0</v>
      </c>
      <c r="F16" s="1">
        <v>-3.0</v>
      </c>
      <c r="G16" s="1">
        <v>-22.0</v>
      </c>
      <c r="H16" s="1">
        <v>-6.0</v>
      </c>
      <c r="I16" s="1">
        <v>-28.0</v>
      </c>
      <c r="J16" s="1">
        <v>-23.0</v>
      </c>
      <c r="K16" s="1">
        <v>-40.0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1.0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4.0</v>
      </c>
      <c r="I17" s="1">
        <v>7.0</v>
      </c>
      <c r="J17" s="1">
        <v>4.0</v>
      </c>
      <c r="K17" s="1">
        <v>32.0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0.0</v>
      </c>
      <c r="C18" s="1">
        <v>0.0</v>
      </c>
      <c r="D18" s="1">
        <v>0.0</v>
      </c>
      <c r="E18" s="1">
        <v>-3.0</v>
      </c>
      <c r="F18" s="1">
        <v>-6.0</v>
      </c>
      <c r="G18" s="1">
        <v>-1.0</v>
      </c>
      <c r="H18" s="1">
        <v>-6.0</v>
      </c>
      <c r="I18" s="1">
        <v>-4.0</v>
      </c>
      <c r="J18" s="1">
        <v>-7.0</v>
      </c>
      <c r="K18" s="1">
        <v>-10.0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-4.0</v>
      </c>
      <c r="J19" s="1">
        <v>-99.0</v>
      </c>
      <c r="K19" s="1">
        <v>-80.0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-36.0</v>
      </c>
      <c r="C20" s="1">
        <v>-1.0</v>
      </c>
      <c r="D20" s="1">
        <v>-2.0</v>
      </c>
      <c r="E20" s="1">
        <v>-6.0</v>
      </c>
      <c r="F20" s="1">
        <v>-10.0</v>
      </c>
      <c r="G20" s="1">
        <v>-23.0</v>
      </c>
      <c r="H20" s="1">
        <v>-7.0</v>
      </c>
      <c r="I20" s="1">
        <v>-29.0</v>
      </c>
      <c r="J20" s="1">
        <v>-28.0</v>
      </c>
      <c r="K20" s="1">
        <v>-52.0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0.0</v>
      </c>
      <c r="C21" s="1">
        <v>40.0</v>
      </c>
      <c r="D21" s="1">
        <v>165.0</v>
      </c>
      <c r="E21" s="1">
        <v>3.0</v>
      </c>
      <c r="F21" s="1">
        <v>551.0</v>
      </c>
      <c r="G21" s="1">
        <v>5.0</v>
      </c>
      <c r="H21" s="1">
        <v>496.0</v>
      </c>
      <c r="I21" s="1">
        <v>0.0</v>
      </c>
      <c r="J21" s="1">
        <v>250.0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0.0</v>
      </c>
      <c r="C22" s="1">
        <v>40.0</v>
      </c>
      <c r="D22" s="1">
        <v>165.0</v>
      </c>
      <c r="E22" s="1">
        <v>3.0</v>
      </c>
      <c r="F22" s="1">
        <v>551.0</v>
      </c>
      <c r="G22" s="1">
        <v>5.0</v>
      </c>
      <c r="H22" s="1">
        <v>496.0</v>
      </c>
      <c r="I22" s="1">
        <v>0.0</v>
      </c>
      <c r="J22" s="1">
        <v>250.0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-8.0</v>
      </c>
      <c r="C23" s="1">
        <v>-38.0</v>
      </c>
      <c r="D23" s="1">
        <v>-109.0</v>
      </c>
      <c r="E23" s="1">
        <v>-21.0</v>
      </c>
      <c r="F23" s="1">
        <v>-365.0</v>
      </c>
      <c r="G23" s="1">
        <v>-7.0</v>
      </c>
      <c r="H23" s="1">
        <v>-334.0</v>
      </c>
      <c r="I23" s="1">
        <v>-2.0</v>
      </c>
      <c r="J23" s="1">
        <v>-3.0</v>
      </c>
      <c r="K23" s="1">
        <v>-3.0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-8.0</v>
      </c>
      <c r="C24" s="1">
        <v>-38.0</v>
      </c>
      <c r="D24" s="1">
        <v>-109.0</v>
      </c>
      <c r="E24" s="1">
        <v>-21.0</v>
      </c>
      <c r="F24" s="1">
        <v>-365.0</v>
      </c>
      <c r="G24" s="1">
        <v>-7.0</v>
      </c>
      <c r="H24" s="1">
        <v>-334.0</v>
      </c>
      <c r="I24" s="1">
        <v>-2.0</v>
      </c>
      <c r="J24" s="1">
        <v>-3.0</v>
      </c>
      <c r="K24" s="1">
        <v>-3.0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57.0</v>
      </c>
      <c r="C25" s="1">
        <v>35.0</v>
      </c>
      <c r="D25" s="1">
        <v>48.0</v>
      </c>
      <c r="E25" s="1">
        <v>1.0</v>
      </c>
      <c r="F25" s="1">
        <v>51.0</v>
      </c>
      <c r="G25" s="1">
        <v>68.0</v>
      </c>
      <c r="H25" s="1">
        <v>92.0</v>
      </c>
      <c r="I25" s="1">
        <v>74.0</v>
      </c>
      <c r="J25" s="1">
        <v>3.0</v>
      </c>
      <c r="K25" s="1">
        <v>95.0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0.0</v>
      </c>
      <c r="C26" s="1">
        <v>0.0</v>
      </c>
      <c r="D26" s="1">
        <v>0.0</v>
      </c>
      <c r="E26" s="1">
        <v>0.0</v>
      </c>
      <c r="F26" s="1">
        <v>-18.0</v>
      </c>
      <c r="G26" s="1">
        <v>-1.0</v>
      </c>
      <c r="H26" s="1">
        <v>-34.0</v>
      </c>
      <c r="I26" s="1">
        <v>-1.0</v>
      </c>
      <c r="J26" s="1">
        <v>-31.0</v>
      </c>
      <c r="K26" s="1">
        <v>-128.0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0.0</v>
      </c>
      <c r="C27" s="1">
        <v>-48.0</v>
      </c>
      <c r="D27" s="1">
        <v>0.0</v>
      </c>
      <c r="E27" s="1">
        <v>-4.0</v>
      </c>
      <c r="F27" s="1">
        <v>-7.0</v>
      </c>
      <c r="G27" s="1">
        <v>-11.0</v>
      </c>
      <c r="H27" s="1">
        <v>-15.0</v>
      </c>
      <c r="I27" s="1">
        <v>-19.0</v>
      </c>
      <c r="J27" s="1">
        <v>-21.0</v>
      </c>
      <c r="K27" s="1">
        <v>-24.0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0.0</v>
      </c>
      <c r="C28" s="1">
        <v>-48.0</v>
      </c>
      <c r="D28" s="1">
        <v>0.0</v>
      </c>
      <c r="E28" s="1">
        <v>-4.0</v>
      </c>
      <c r="F28" s="1">
        <v>-7.0</v>
      </c>
      <c r="G28" s="1">
        <v>-11.0</v>
      </c>
      <c r="H28" s="1">
        <v>-15.0</v>
      </c>
      <c r="I28" s="1">
        <v>-19.0</v>
      </c>
      <c r="J28" s="1">
        <v>-21.0</v>
      </c>
      <c r="K28" s="1">
        <v>-24.0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0.0</v>
      </c>
      <c r="C29" s="1">
        <v>0.0</v>
      </c>
      <c r="D29" s="1">
        <v>-83.0</v>
      </c>
      <c r="E29" s="1">
        <v>0.0</v>
      </c>
      <c r="F29" s="1">
        <v>-183.0</v>
      </c>
      <c r="G29" s="1">
        <v>0.0</v>
      </c>
      <c r="H29" s="1">
        <v>-148.0</v>
      </c>
      <c r="I29" s="1">
        <v>0.0</v>
      </c>
      <c r="J29" s="1">
        <v>-120.0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74.0</v>
      </c>
      <c r="C30" s="1">
        <v>58.0</v>
      </c>
      <c r="D30" s="1">
        <v>-1.0</v>
      </c>
      <c r="E30" s="1">
        <v>0.0</v>
      </c>
      <c r="F30" s="1">
        <v>-9.0</v>
      </c>
      <c r="G30" s="1">
        <v>-1.0</v>
      </c>
      <c r="H30" s="1">
        <v>-18.0</v>
      </c>
      <c r="I30" s="1">
        <v>0.0</v>
      </c>
      <c r="J30" s="1">
        <v>-5.0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-7.0</v>
      </c>
      <c r="C31" s="1">
        <v>-10.0</v>
      </c>
      <c r="D31" s="1">
        <v>-27.0</v>
      </c>
      <c r="E31" s="1">
        <v>-20.0</v>
      </c>
      <c r="F31" s="1">
        <v>-13.0</v>
      </c>
      <c r="G31" s="1">
        <v>-14.0</v>
      </c>
      <c r="H31" s="1">
        <v>-19.0</v>
      </c>
      <c r="I31" s="1">
        <v>-23.0</v>
      </c>
      <c r="J31" s="1">
        <v>103.0</v>
      </c>
      <c r="K31" s="1">
        <v>-155.0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6.0</v>
      </c>
      <c r="C32" s="1">
        <v>96.0</v>
      </c>
      <c r="D32" s="1">
        <v>-6.0</v>
      </c>
      <c r="E32" s="1">
        <v>31.0</v>
      </c>
      <c r="F32" s="1">
        <v>14.0</v>
      </c>
      <c r="G32" s="1">
        <v>23.0</v>
      </c>
      <c r="H32" s="1">
        <v>38.0</v>
      </c>
      <c r="I32" s="1">
        <v>-4.0</v>
      </c>
      <c r="J32" s="1">
        <v>151.0</v>
      </c>
      <c r="K32" s="1">
        <v>-86.0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3.0</v>
      </c>
      <c r="C34" s="1">
        <v>3.0</v>
      </c>
      <c r="D34" s="1">
        <v>4.0</v>
      </c>
      <c r="E34" s="1">
        <v>4.0</v>
      </c>
      <c r="F34" s="1">
        <v>7.0</v>
      </c>
      <c r="G34" s="1">
        <v>16.0</v>
      </c>
      <c r="H34" s="1">
        <v>14.0</v>
      </c>
      <c r="I34" s="1">
        <v>15.0</v>
      </c>
      <c r="J34" s="1">
        <v>20.0</v>
      </c>
      <c r="K34" s="1">
        <v>22.0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1">
        <v>6.0</v>
      </c>
      <c r="C35" s="1">
        <v>5.0</v>
      </c>
      <c r="D35" s="1">
        <v>7.0</v>
      </c>
      <c r="E35" s="1">
        <v>10.0</v>
      </c>
      <c r="F35" s="1">
        <v>2.0</v>
      </c>
      <c r="G35" s="1">
        <v>5.0</v>
      </c>
      <c r="H35" s="1">
        <v>7.0</v>
      </c>
      <c r="I35" s="1">
        <v>10.0</v>
      </c>
      <c r="J35" s="1">
        <v>13.0</v>
      </c>
      <c r="K35" s="1">
        <v>27.0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1">
        <v>12.0</v>
      </c>
      <c r="C36" s="1">
        <v>13.0</v>
      </c>
      <c r="D36" s="1">
        <v>20.0</v>
      </c>
      <c r="E36" s="1">
        <v>20.0</v>
      </c>
      <c r="F36" s="1">
        <v>28.0</v>
      </c>
      <c r="G36" s="1">
        <v>11.0</v>
      </c>
      <c r="H36" s="1">
        <v>38.0</v>
      </c>
      <c r="I36" s="1">
        <v>28.0</v>
      </c>
      <c r="J36" s="1">
        <v>33.0</v>
      </c>
      <c r="K36" s="1">
        <v>56.0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1">
        <v>14.0</v>
      </c>
      <c r="C37" s="1">
        <v>15.0</v>
      </c>
      <c r="D37" s="1">
        <v>22.0</v>
      </c>
      <c r="E37" s="1">
        <v>23.0</v>
      </c>
      <c r="F37" s="1">
        <v>32.0</v>
      </c>
      <c r="G37" s="1">
        <v>21.0</v>
      </c>
      <c r="H37" s="1">
        <v>47.0</v>
      </c>
      <c r="I37" s="1">
        <v>36.0</v>
      </c>
      <c r="J37" s="1">
        <v>44.0</v>
      </c>
      <c r="K37" s="1">
        <v>65.0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</v>
      </c>
      <c r="B38" s="1">
        <v>-53.0</v>
      </c>
      <c r="C38" s="1">
        <v>93.0</v>
      </c>
      <c r="D38" s="1">
        <v>-2.0</v>
      </c>
      <c r="E38" s="1">
        <v>2.0</v>
      </c>
      <c r="F38" s="1">
        <v>-2.0</v>
      </c>
      <c r="G38" s="1">
        <v>-3.0</v>
      </c>
      <c r="H38" s="1">
        <v>-2.0</v>
      </c>
      <c r="I38" s="1">
        <v>-2.0</v>
      </c>
      <c r="J38" s="1">
        <v>5.0</v>
      </c>
      <c r="K38" s="1">
        <v>-3.0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</v>
      </c>
      <c r="B39" s="1">
        <v>-8.0</v>
      </c>
      <c r="C39" s="1">
        <v>1.0</v>
      </c>
      <c r="D39" s="1">
        <v>55.0</v>
      </c>
      <c r="E39" s="1">
        <v>-17.0</v>
      </c>
      <c r="F39" s="1">
        <v>186.0</v>
      </c>
      <c r="G39" s="1">
        <v>-2.0</v>
      </c>
      <c r="H39" s="1">
        <v>162.0</v>
      </c>
      <c r="I39" s="1">
        <v>-2.0</v>
      </c>
      <c r="J39" s="1">
        <v>247.0</v>
      </c>
      <c r="K39" s="1">
        <v>-3.0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56</v>
      </c>
      <c r="B3" s="1">
        <v>9.0</v>
      </c>
      <c r="C3" s="1">
        <v>10.0</v>
      </c>
      <c r="D3" s="1">
        <v>3.0</v>
      </c>
      <c r="E3" s="1">
        <v>4.0</v>
      </c>
      <c r="F3" s="1">
        <v>12.0</v>
      </c>
      <c r="G3" s="1">
        <v>12.0</v>
      </c>
      <c r="H3" s="1">
        <v>40.0</v>
      </c>
      <c r="I3" s="1">
        <v>48.0</v>
      </c>
      <c r="J3" s="1">
        <v>184.0</v>
      </c>
      <c r="K3" s="1">
        <v>90.0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57</v>
      </c>
      <c r="B4" s="1">
        <v>9.0</v>
      </c>
      <c r="C4" s="1">
        <v>10.0</v>
      </c>
      <c r="D4" s="1">
        <v>3.0</v>
      </c>
      <c r="E4" s="1">
        <v>4.0</v>
      </c>
      <c r="F4" s="1">
        <v>12.0</v>
      </c>
      <c r="G4" s="1">
        <v>12.0</v>
      </c>
      <c r="H4" s="1">
        <v>40.0</v>
      </c>
      <c r="I4" s="1">
        <v>48.0</v>
      </c>
      <c r="J4" s="1">
        <v>184.0</v>
      </c>
      <c r="K4" s="1">
        <v>90.0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58</v>
      </c>
      <c r="B5" s="1">
        <v>2.0</v>
      </c>
      <c r="C5" s="1">
        <v>3.0</v>
      </c>
      <c r="D5" s="1">
        <v>3.0</v>
      </c>
      <c r="E5" s="1">
        <v>4.0</v>
      </c>
      <c r="F5" s="1">
        <v>5.0</v>
      </c>
      <c r="G5" s="1">
        <v>4.0</v>
      </c>
      <c r="H5" s="1">
        <v>4.0</v>
      </c>
      <c r="I5" s="1">
        <v>5.0</v>
      </c>
      <c r="J5" s="1">
        <v>7.0</v>
      </c>
      <c r="K5" s="1">
        <v>11.0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59</v>
      </c>
      <c r="B6" s="1">
        <v>24.0</v>
      </c>
      <c r="C6" s="1">
        <v>23.0</v>
      </c>
      <c r="D6" s="1">
        <v>18.0</v>
      </c>
      <c r="E6" s="1">
        <v>2.0</v>
      </c>
      <c r="F6" s="1">
        <v>53.0</v>
      </c>
      <c r="G6" s="1">
        <v>96.0</v>
      </c>
      <c r="H6" s="1">
        <v>4.0</v>
      </c>
      <c r="I6" s="1">
        <v>3.0</v>
      </c>
      <c r="J6" s="1">
        <v>2.0</v>
      </c>
      <c r="K6" s="1">
        <v>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60</v>
      </c>
      <c r="B7" s="1">
        <v>2.0</v>
      </c>
      <c r="C7" s="1">
        <v>3.0</v>
      </c>
      <c r="D7" s="1">
        <v>3.0</v>
      </c>
      <c r="E7" s="1">
        <v>7.0</v>
      </c>
      <c r="F7" s="1">
        <v>5.0</v>
      </c>
      <c r="G7" s="1">
        <v>5.0</v>
      </c>
      <c r="H7" s="1">
        <v>8.0</v>
      </c>
      <c r="I7" s="1">
        <v>8.0</v>
      </c>
      <c r="J7" s="1">
        <v>9.0</v>
      </c>
      <c r="K7" s="1">
        <v>12.0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61</v>
      </c>
      <c r="B8" s="1">
        <v>17.0</v>
      </c>
      <c r="C8" s="1">
        <v>18.0</v>
      </c>
      <c r="D8" s="1">
        <v>22.0</v>
      </c>
      <c r="E8" s="1">
        <v>21.0</v>
      </c>
      <c r="F8" s="1">
        <v>29.0</v>
      </c>
      <c r="G8" s="1">
        <v>31.0</v>
      </c>
      <c r="H8" s="1">
        <v>39.0</v>
      </c>
      <c r="I8" s="1">
        <v>48.0</v>
      </c>
      <c r="J8" s="1">
        <v>38.0</v>
      </c>
      <c r="K8" s="1">
        <v>53.0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62</v>
      </c>
      <c r="B9" s="1">
        <v>1.0</v>
      </c>
      <c r="C9" s="1">
        <v>1.0</v>
      </c>
      <c r="D9" s="1">
        <v>1.0</v>
      </c>
      <c r="E9" s="1">
        <v>1.0</v>
      </c>
      <c r="F9" s="1">
        <v>1.0</v>
      </c>
      <c r="G9" s="1">
        <v>1.0</v>
      </c>
      <c r="H9" s="1">
        <v>1.0</v>
      </c>
      <c r="I9" s="1">
        <v>2.0</v>
      </c>
      <c r="J9" s="1">
        <v>2.0</v>
      </c>
      <c r="K9" s="1">
        <v>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63</v>
      </c>
      <c r="B10" s="1">
        <v>1.0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64</v>
      </c>
      <c r="B11" s="1">
        <v>0.0</v>
      </c>
      <c r="C11" s="1">
        <v>0.0</v>
      </c>
      <c r="D11" s="1">
        <v>0.0</v>
      </c>
      <c r="E11" s="1">
        <v>0.0</v>
      </c>
      <c r="F11" s="1">
        <v>4.0</v>
      </c>
      <c r="G11" s="1">
        <v>4.0</v>
      </c>
      <c r="H11" s="1">
        <v>4.0</v>
      </c>
      <c r="I11" s="1">
        <v>3.0</v>
      </c>
      <c r="J11" s="1">
        <v>21.0</v>
      </c>
      <c r="K11" s="1">
        <v>29.0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65</v>
      </c>
      <c r="B12" s="1">
        <v>3.0</v>
      </c>
      <c r="C12" s="1">
        <v>4.0</v>
      </c>
      <c r="D12" s="1">
        <v>2.0</v>
      </c>
      <c r="E12" s="1">
        <v>2.0</v>
      </c>
      <c r="F12" s="1">
        <v>5.0</v>
      </c>
      <c r="G12" s="1">
        <v>4.0</v>
      </c>
      <c r="H12" s="1">
        <v>16.0</v>
      </c>
      <c r="I12" s="1">
        <v>6.0</v>
      </c>
      <c r="J12" s="1">
        <v>8.0</v>
      </c>
      <c r="K12" s="1">
        <v>8.0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66</v>
      </c>
      <c r="B13" s="1">
        <v>18.0</v>
      </c>
      <c r="C13" s="1">
        <v>19.0</v>
      </c>
      <c r="D13" s="1">
        <v>11.0</v>
      </c>
      <c r="E13" s="1">
        <v>15.0</v>
      </c>
      <c r="F13" s="1">
        <v>29.0</v>
      </c>
      <c r="G13" s="1">
        <v>30.0</v>
      </c>
      <c r="H13" s="1">
        <v>72.0</v>
      </c>
      <c r="I13" s="1">
        <v>70.0</v>
      </c>
      <c r="J13" s="1">
        <v>227.0</v>
      </c>
      <c r="K13" s="1">
        <v>144.0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67</v>
      </c>
      <c r="B14" s="1">
        <v>10.0</v>
      </c>
      <c r="C14" s="1">
        <v>12.0</v>
      </c>
      <c r="D14" s="1">
        <v>13.0</v>
      </c>
      <c r="E14" s="1">
        <v>16.0</v>
      </c>
      <c r="F14" s="1">
        <v>21.0</v>
      </c>
      <c r="G14" s="1">
        <v>51.0</v>
      </c>
      <c r="H14" s="1">
        <v>51.0</v>
      </c>
      <c r="I14" s="1">
        <v>92.0</v>
      </c>
      <c r="J14" s="1">
        <v>114.0</v>
      </c>
      <c r="K14" s="1">
        <v>152.0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68</v>
      </c>
      <c r="B15" s="1">
        <v>-7.0</v>
      </c>
      <c r="C15" s="1">
        <v>-8.0</v>
      </c>
      <c r="D15" s="1">
        <v>-8.0</v>
      </c>
      <c r="E15" s="1">
        <v>-10.0</v>
      </c>
      <c r="F15" s="1">
        <v>-12.0</v>
      </c>
      <c r="G15" s="1">
        <v>-15.0</v>
      </c>
      <c r="H15" s="1">
        <v>-17.0</v>
      </c>
      <c r="I15" s="1">
        <v>-22.0</v>
      </c>
      <c r="J15" s="1">
        <v>-31.0</v>
      </c>
      <c r="K15" s="1">
        <v>-41.0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69</v>
      </c>
      <c r="B16" s="1">
        <v>3.0</v>
      </c>
      <c r="C16" s="1">
        <v>4.0</v>
      </c>
      <c r="D16" s="1">
        <v>5.0</v>
      </c>
      <c r="E16" s="1">
        <v>5.0</v>
      </c>
      <c r="F16" s="1">
        <v>8.0</v>
      </c>
      <c r="G16" s="1">
        <v>36.0</v>
      </c>
      <c r="H16" s="1">
        <v>34.0</v>
      </c>
      <c r="I16" s="1">
        <v>69.0</v>
      </c>
      <c r="J16" s="1">
        <v>82.0</v>
      </c>
      <c r="K16" s="1">
        <v>110.0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70</v>
      </c>
      <c r="B17" s="1">
        <v>3.0</v>
      </c>
      <c r="C17" s="1">
        <v>4.0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71</v>
      </c>
      <c r="B18" s="1">
        <v>45.0</v>
      </c>
      <c r="C18" s="1">
        <v>45.0</v>
      </c>
      <c r="D18" s="1">
        <v>45.0</v>
      </c>
      <c r="E18" s="1">
        <v>46.0</v>
      </c>
      <c r="F18" s="1">
        <v>49.0</v>
      </c>
      <c r="G18" s="1">
        <v>50.0</v>
      </c>
      <c r="H18" s="1">
        <v>53.0</v>
      </c>
      <c r="I18" s="1">
        <v>56.0</v>
      </c>
      <c r="J18" s="1">
        <v>62.0</v>
      </c>
      <c r="K18" s="1">
        <v>67.0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72</v>
      </c>
      <c r="B19" s="1">
        <v>52.0</v>
      </c>
      <c r="C19" s="1">
        <v>51.0</v>
      </c>
      <c r="D19" s="1">
        <v>49.0</v>
      </c>
      <c r="E19" s="1">
        <v>50.0</v>
      </c>
      <c r="F19" s="1">
        <v>50.0</v>
      </c>
      <c r="G19" s="1">
        <v>49.0</v>
      </c>
      <c r="H19" s="1">
        <v>49.0</v>
      </c>
      <c r="I19" s="1">
        <v>46.0</v>
      </c>
      <c r="J19" s="1">
        <v>46.0</v>
      </c>
      <c r="K19" s="1">
        <v>48.0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73</v>
      </c>
      <c r="B20" s="1">
        <v>95.0</v>
      </c>
      <c r="C20" s="1">
        <v>76.0</v>
      </c>
      <c r="D20" s="1">
        <v>94.0</v>
      </c>
      <c r="E20" s="1">
        <v>1.0</v>
      </c>
      <c r="F20" s="1">
        <v>91.0</v>
      </c>
      <c r="G20" s="1">
        <v>50.0</v>
      </c>
      <c r="H20" s="1">
        <v>1.0</v>
      </c>
      <c r="I20" s="1">
        <v>6.0</v>
      </c>
      <c r="J20" s="1">
        <v>6.0</v>
      </c>
      <c r="K20" s="1">
        <v>6.0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74</v>
      </c>
      <c r="B21" s="1">
        <v>120.0</v>
      </c>
      <c r="C21" s="1">
        <v>121.0</v>
      </c>
      <c r="D21" s="1">
        <v>112.0</v>
      </c>
      <c r="E21" s="1">
        <v>120.0</v>
      </c>
      <c r="F21" s="1">
        <v>140.0</v>
      </c>
      <c r="G21" s="1">
        <v>166.0</v>
      </c>
      <c r="H21" s="1">
        <v>212.0</v>
      </c>
      <c r="I21" s="1">
        <v>249.0</v>
      </c>
      <c r="J21" s="1">
        <v>424.0</v>
      </c>
      <c r="K21" s="1">
        <v>378.0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75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76</v>
      </c>
      <c r="B23" s="1">
        <v>1.0</v>
      </c>
      <c r="C23" s="1">
        <v>1.0</v>
      </c>
      <c r="D23" s="1">
        <v>1.0</v>
      </c>
      <c r="E23" s="1">
        <v>1.0</v>
      </c>
      <c r="F23" s="1">
        <v>2.0</v>
      </c>
      <c r="G23" s="1">
        <v>3.0</v>
      </c>
      <c r="H23" s="1">
        <v>3.0</v>
      </c>
      <c r="I23" s="1">
        <v>5.0</v>
      </c>
      <c r="J23" s="1">
        <v>5.0</v>
      </c>
      <c r="K23" s="1">
        <v>4.0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77</v>
      </c>
      <c r="B24" s="1">
        <v>8.0</v>
      </c>
      <c r="C24" s="1">
        <v>9.0</v>
      </c>
      <c r="D24" s="1">
        <v>8.0</v>
      </c>
      <c r="E24" s="1">
        <v>9.0</v>
      </c>
      <c r="F24" s="1">
        <v>15.0</v>
      </c>
      <c r="G24" s="1">
        <v>19.0</v>
      </c>
      <c r="H24" s="1">
        <v>36.0</v>
      </c>
      <c r="I24" s="1">
        <v>26.0</v>
      </c>
      <c r="J24" s="1">
        <v>35.0</v>
      </c>
      <c r="K24" s="1">
        <v>54.0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78</v>
      </c>
      <c r="B25" s="1">
        <v>4.0</v>
      </c>
      <c r="C25" s="1">
        <v>0.0</v>
      </c>
      <c r="D25" s="1">
        <v>3.0</v>
      </c>
      <c r="E25" s="1">
        <v>3.0</v>
      </c>
      <c r="F25" s="1">
        <v>2.0</v>
      </c>
      <c r="G25" s="1">
        <v>3.0</v>
      </c>
      <c r="H25" s="1">
        <v>3.0</v>
      </c>
      <c r="I25" s="1">
        <v>0.0</v>
      </c>
      <c r="J25" s="1">
        <v>7.0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79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1.0</v>
      </c>
      <c r="H26" s="1">
        <v>2.0</v>
      </c>
      <c r="I26" s="1">
        <v>2.0</v>
      </c>
      <c r="J26" s="1">
        <v>2.0</v>
      </c>
      <c r="K26" s="1">
        <v>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80</v>
      </c>
      <c r="B27" s="1">
        <v>0.0</v>
      </c>
      <c r="C27" s="1">
        <v>0.0</v>
      </c>
      <c r="D27" s="1">
        <v>89.0</v>
      </c>
      <c r="E27" s="1">
        <v>16.0</v>
      </c>
      <c r="F27" s="1">
        <v>39.0</v>
      </c>
      <c r="G27" s="1">
        <v>52.0</v>
      </c>
      <c r="H27" s="1">
        <v>0.0</v>
      </c>
      <c r="I27" s="1">
        <v>0.0</v>
      </c>
      <c r="J27" s="1">
        <v>6.0</v>
      </c>
      <c r="K27" s="1">
        <v>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81</v>
      </c>
      <c r="B28" s="1">
        <v>1.0</v>
      </c>
      <c r="C28" s="1">
        <v>1.0</v>
      </c>
      <c r="D28" s="1">
        <v>2.0</v>
      </c>
      <c r="E28" s="1">
        <v>3.0</v>
      </c>
      <c r="F28" s="1">
        <v>5.0</v>
      </c>
      <c r="G28" s="1">
        <v>4.0</v>
      </c>
      <c r="H28" s="1">
        <v>4.0</v>
      </c>
      <c r="I28" s="1">
        <v>5.0</v>
      </c>
      <c r="J28" s="1">
        <v>6.0</v>
      </c>
      <c r="K28" s="1">
        <v>6.0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82</v>
      </c>
      <c r="B29" s="1">
        <v>16.0</v>
      </c>
      <c r="C29" s="1">
        <v>12.0</v>
      </c>
      <c r="D29" s="1">
        <v>16.0</v>
      </c>
      <c r="E29" s="1">
        <v>18.0</v>
      </c>
      <c r="F29" s="1">
        <v>26.0</v>
      </c>
      <c r="G29" s="1">
        <v>32.0</v>
      </c>
      <c r="H29" s="1">
        <v>50.0</v>
      </c>
      <c r="I29" s="1">
        <v>39.0</v>
      </c>
      <c r="J29" s="1">
        <v>62.0</v>
      </c>
      <c r="K29" s="1">
        <v>71.0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83</v>
      </c>
      <c r="B30" s="1">
        <v>88.0</v>
      </c>
      <c r="C30" s="1">
        <v>95.0</v>
      </c>
      <c r="D30" s="1">
        <v>147.0</v>
      </c>
      <c r="E30" s="1">
        <v>130.0</v>
      </c>
      <c r="F30" s="1">
        <v>309.0</v>
      </c>
      <c r="G30" s="1">
        <v>308.0</v>
      </c>
      <c r="H30" s="1">
        <v>467.0</v>
      </c>
      <c r="I30" s="1">
        <v>469.0</v>
      </c>
      <c r="J30" s="1">
        <v>707.0</v>
      </c>
      <c r="K30" s="1">
        <v>712.0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84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7.0</v>
      </c>
      <c r="H31" s="1">
        <v>5.0</v>
      </c>
      <c r="I31" s="1">
        <v>13.0</v>
      </c>
      <c r="J31" s="1">
        <v>14.0</v>
      </c>
      <c r="K31" s="1">
        <v>17.0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85</v>
      </c>
      <c r="B32" s="1">
        <v>7.0</v>
      </c>
      <c r="C32" s="1">
        <v>7.0</v>
      </c>
      <c r="D32" s="1">
        <v>7.0</v>
      </c>
      <c r="E32" s="1">
        <v>8.0</v>
      </c>
      <c r="F32" s="1">
        <v>21.0</v>
      </c>
      <c r="G32" s="1">
        <v>22.0</v>
      </c>
      <c r="H32" s="1">
        <v>24.0</v>
      </c>
      <c r="I32" s="1">
        <v>28.0</v>
      </c>
      <c r="J32" s="1">
        <v>27.0</v>
      </c>
      <c r="K32" s="1">
        <v>30.0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86</v>
      </c>
      <c r="B33" s="1">
        <v>15.0</v>
      </c>
      <c r="C33" s="1">
        <v>13.0</v>
      </c>
      <c r="D33" s="1">
        <v>12.0</v>
      </c>
      <c r="E33" s="1">
        <v>8.0</v>
      </c>
      <c r="F33" s="1">
        <v>4.0</v>
      </c>
      <c r="G33" s="1">
        <v>4.0</v>
      </c>
      <c r="H33" s="1">
        <v>4.0</v>
      </c>
      <c r="I33" s="1">
        <v>7.0</v>
      </c>
      <c r="J33" s="1">
        <v>4.0</v>
      </c>
      <c r="K33" s="1">
        <v>3.0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87</v>
      </c>
      <c r="B34" s="1">
        <v>1.0</v>
      </c>
      <c r="C34" s="1">
        <v>2.0</v>
      </c>
      <c r="D34" s="1">
        <v>2.0</v>
      </c>
      <c r="E34" s="1">
        <v>2.0</v>
      </c>
      <c r="F34" s="1">
        <v>1.0</v>
      </c>
      <c r="G34" s="1">
        <v>14.0</v>
      </c>
      <c r="H34" s="1">
        <v>55.0</v>
      </c>
      <c r="I34" s="1">
        <v>41.0</v>
      </c>
      <c r="J34" s="1">
        <v>21.0</v>
      </c>
      <c r="K34" s="1">
        <v>18.0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88</v>
      </c>
      <c r="B35" s="1">
        <v>129.0</v>
      </c>
      <c r="C35" s="1">
        <v>131.0</v>
      </c>
      <c r="D35" s="1">
        <v>186.0</v>
      </c>
      <c r="E35" s="1">
        <v>168.0</v>
      </c>
      <c r="F35" s="1">
        <v>365.0</v>
      </c>
      <c r="G35" s="1">
        <v>376.0</v>
      </c>
      <c r="H35" s="1">
        <v>553.0</v>
      </c>
      <c r="I35" s="1">
        <v>559.0</v>
      </c>
      <c r="J35" s="1">
        <v>815.0</v>
      </c>
      <c r="K35" s="1">
        <v>835.0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89</v>
      </c>
      <c r="B36" s="1">
        <v>47.0</v>
      </c>
      <c r="C36" s="1">
        <v>28.0</v>
      </c>
      <c r="D36" s="1">
        <v>28.0</v>
      </c>
      <c r="E36" s="1">
        <v>29.0</v>
      </c>
      <c r="F36" s="1">
        <v>29.0</v>
      </c>
      <c r="G36" s="1">
        <v>29.0</v>
      </c>
      <c r="H36" s="1">
        <v>29.0</v>
      </c>
      <c r="I36" s="1">
        <v>29.0</v>
      </c>
      <c r="J36" s="1">
        <v>30.0</v>
      </c>
      <c r="K36" s="1">
        <v>29.0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90</v>
      </c>
      <c r="B37" s="1">
        <v>2.0</v>
      </c>
      <c r="C37" s="1">
        <v>36.0</v>
      </c>
      <c r="D37" s="1">
        <v>1.0</v>
      </c>
      <c r="E37" s="1">
        <v>26.0</v>
      </c>
      <c r="F37" s="1">
        <v>1.0</v>
      </c>
      <c r="G37" s="1">
        <v>55.0</v>
      </c>
      <c r="H37" s="1">
        <v>42.0</v>
      </c>
      <c r="I37" s="1">
        <v>46.0</v>
      </c>
      <c r="J37" s="1">
        <v>2.0</v>
      </c>
      <c r="K37" s="1">
        <v>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91</v>
      </c>
      <c r="B38" s="1">
        <v>-11.0</v>
      </c>
      <c r="C38" s="1">
        <v>-46.0</v>
      </c>
      <c r="D38" s="1">
        <v>-76.0</v>
      </c>
      <c r="E38" s="1">
        <v>-48.0</v>
      </c>
      <c r="F38" s="1">
        <v>-226.0</v>
      </c>
      <c r="G38" s="1">
        <v>-210.0</v>
      </c>
      <c r="H38" s="1">
        <v>-342.0</v>
      </c>
      <c r="I38" s="1">
        <v>-310.0</v>
      </c>
      <c r="J38" s="1">
        <v>-393.0</v>
      </c>
      <c r="K38" s="1">
        <v>-460.0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92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1">
        <v>0.0</v>
      </c>
      <c r="H39" s="1">
        <v>0.0</v>
      </c>
      <c r="I39" s="1">
        <v>-25.0</v>
      </c>
      <c r="J39" s="1">
        <v>-63.0</v>
      </c>
      <c r="K39" s="1">
        <v>-34.0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93</v>
      </c>
      <c r="B40" s="1">
        <v>-8.0</v>
      </c>
      <c r="C40" s="1">
        <v>-9.0</v>
      </c>
      <c r="D40" s="1">
        <v>-74.0</v>
      </c>
      <c r="E40" s="1">
        <v>-48.0</v>
      </c>
      <c r="F40" s="1">
        <v>-225.0</v>
      </c>
      <c r="G40" s="1">
        <v>-209.0</v>
      </c>
      <c r="H40" s="1">
        <v>-341.0</v>
      </c>
      <c r="I40" s="1">
        <v>-310.0</v>
      </c>
      <c r="J40" s="1">
        <v>-391.0</v>
      </c>
      <c r="K40" s="1">
        <v>-457.0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94</v>
      </c>
      <c r="B41" s="1">
        <v>-8.0</v>
      </c>
      <c r="C41" s="1">
        <v>-9.0</v>
      </c>
      <c r="D41" s="1">
        <v>-74.0</v>
      </c>
      <c r="E41" s="1">
        <v>-48.0</v>
      </c>
      <c r="F41" s="1">
        <v>-225.0</v>
      </c>
      <c r="G41" s="1">
        <v>-209.0</v>
      </c>
      <c r="H41" s="1">
        <v>-341.0</v>
      </c>
      <c r="I41" s="1">
        <v>-310.0</v>
      </c>
      <c r="J41" s="1">
        <v>-391.0</v>
      </c>
      <c r="K41" s="1">
        <v>-457.0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95</v>
      </c>
      <c r="B42" s="1">
        <v>120.0</v>
      </c>
      <c r="C42" s="1">
        <v>121.0</v>
      </c>
      <c r="D42" s="1">
        <v>112.0</v>
      </c>
      <c r="E42" s="1">
        <v>120.0</v>
      </c>
      <c r="F42" s="1">
        <v>140.0</v>
      </c>
      <c r="G42" s="1">
        <v>166.0</v>
      </c>
      <c r="H42" s="1">
        <v>212.0</v>
      </c>
      <c r="I42" s="1">
        <v>249.0</v>
      </c>
      <c r="J42" s="1">
        <v>424.0</v>
      </c>
      <c r="K42" s="1">
        <v>378.0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48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96</v>
      </c>
      <c r="B44" s="1">
        <v>47.0</v>
      </c>
      <c r="C44" s="1">
        <v>28.0</v>
      </c>
      <c r="D44" s="1">
        <v>28.0</v>
      </c>
      <c r="E44" s="1">
        <v>29.0</v>
      </c>
      <c r="F44" s="1">
        <v>29.0</v>
      </c>
      <c r="G44" s="1">
        <v>29.0</v>
      </c>
      <c r="H44" s="1">
        <v>29.0</v>
      </c>
      <c r="I44" s="1">
        <v>29.0</v>
      </c>
      <c r="J44" s="1">
        <v>29.0</v>
      </c>
      <c r="K44" s="1">
        <v>29.0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97</v>
      </c>
      <c r="B45" s="1">
        <v>47.0</v>
      </c>
      <c r="C45" s="1">
        <v>28.0</v>
      </c>
      <c r="D45" s="1">
        <v>28.0</v>
      </c>
      <c r="E45" s="1">
        <v>29.0</v>
      </c>
      <c r="F45" s="1">
        <v>29.0</v>
      </c>
      <c r="G45" s="1">
        <v>29.0</v>
      </c>
      <c r="H45" s="1">
        <v>29.0</v>
      </c>
      <c r="I45" s="1">
        <v>29.0</v>
      </c>
      <c r="J45" s="1">
        <v>29.0</v>
      </c>
      <c r="K45" s="1">
        <v>29.0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98</v>
      </c>
      <c r="B46" s="1" t="s">
        <v>99</v>
      </c>
      <c r="C46" s="1" t="s">
        <v>100</v>
      </c>
      <c r="D46" s="1" t="s">
        <v>101</v>
      </c>
      <c r="E46" s="1" t="s">
        <v>102</v>
      </c>
      <c r="F46" s="1" t="s">
        <v>103</v>
      </c>
      <c r="G46" s="1" t="s">
        <v>104</v>
      </c>
      <c r="H46" s="1" t="s">
        <v>105</v>
      </c>
      <c r="I46" s="1" t="s">
        <v>106</v>
      </c>
      <c r="J46" s="1" t="s">
        <v>107</v>
      </c>
      <c r="K46" s="1" t="s">
        <v>108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109</v>
      </c>
      <c r="B47" s="1">
        <v>-106.0</v>
      </c>
      <c r="C47" s="1">
        <v>-106.0</v>
      </c>
      <c r="D47" s="1">
        <v>-169.0</v>
      </c>
      <c r="E47" s="1">
        <v>-145.0</v>
      </c>
      <c r="F47" s="1">
        <v>-325.0</v>
      </c>
      <c r="G47" s="1">
        <v>-309.0</v>
      </c>
      <c r="H47" s="1">
        <v>-444.0</v>
      </c>
      <c r="I47" s="1">
        <v>-413.0</v>
      </c>
      <c r="J47" s="1">
        <v>-499.0</v>
      </c>
      <c r="K47" s="1">
        <v>-574.0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110</v>
      </c>
      <c r="B48" s="1" t="s">
        <v>111</v>
      </c>
      <c r="C48" s="1" t="s">
        <v>112</v>
      </c>
      <c r="D48" s="1" t="s">
        <v>113</v>
      </c>
      <c r="E48" s="1" t="s">
        <v>114</v>
      </c>
      <c r="F48" s="1" t="s">
        <v>115</v>
      </c>
      <c r="G48" s="1" t="s">
        <v>116</v>
      </c>
      <c r="H48" s="1" t="s">
        <v>117</v>
      </c>
      <c r="I48" s="1" t="s">
        <v>118</v>
      </c>
      <c r="J48" s="1" t="s">
        <v>119</v>
      </c>
      <c r="K48" s="1" t="s">
        <v>120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121</v>
      </c>
      <c r="B49" s="1">
        <v>93.0</v>
      </c>
      <c r="C49" s="1">
        <v>95.0</v>
      </c>
      <c r="D49" s="1">
        <v>151.0</v>
      </c>
      <c r="E49" s="1">
        <v>133.0</v>
      </c>
      <c r="F49" s="1">
        <v>312.0</v>
      </c>
      <c r="G49" s="1">
        <v>321.0</v>
      </c>
      <c r="H49" s="1">
        <v>478.0</v>
      </c>
      <c r="I49" s="1">
        <v>486.0</v>
      </c>
      <c r="J49" s="1">
        <v>731.0</v>
      </c>
      <c r="K49" s="1">
        <v>733.0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122</v>
      </c>
      <c r="B50" s="1">
        <v>84.0</v>
      </c>
      <c r="C50" s="1">
        <v>84.0</v>
      </c>
      <c r="D50" s="1">
        <v>147.0</v>
      </c>
      <c r="E50" s="1">
        <v>129.0</v>
      </c>
      <c r="F50" s="1">
        <v>299.0</v>
      </c>
      <c r="G50" s="1">
        <v>308.0</v>
      </c>
      <c r="H50" s="1">
        <v>438.0</v>
      </c>
      <c r="I50" s="1">
        <v>437.0</v>
      </c>
      <c r="J50" s="1">
        <v>546.0</v>
      </c>
      <c r="K50" s="1">
        <v>642.0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123</v>
      </c>
      <c r="B51" s="1">
        <v>15.0</v>
      </c>
      <c r="C51" s="1">
        <v>16.0</v>
      </c>
      <c r="D51" s="1">
        <v>15.0</v>
      </c>
      <c r="E51" s="1">
        <v>16.0</v>
      </c>
      <c r="F51" s="1">
        <v>18.0</v>
      </c>
      <c r="G51" s="1">
        <v>20.0</v>
      </c>
      <c r="H51" s="1">
        <v>24.0</v>
      </c>
      <c r="I51" s="1">
        <v>22.0</v>
      </c>
      <c r="J51" s="1">
        <v>29.0</v>
      </c>
      <c r="K51" s="1">
        <v>34.0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124</v>
      </c>
      <c r="B52" s="1">
        <v>5.0</v>
      </c>
      <c r="C52" s="1">
        <v>5.0</v>
      </c>
      <c r="D52" s="1">
        <v>5.0</v>
      </c>
      <c r="E52" s="1">
        <v>5.0</v>
      </c>
      <c r="F52" s="1">
        <v>5.0</v>
      </c>
      <c r="G52" s="1">
        <v>5.0</v>
      </c>
      <c r="H52" s="1">
        <v>5.0</v>
      </c>
      <c r="I52" s="1">
        <v>5.0</v>
      </c>
      <c r="J52" s="1">
        <v>5.0</v>
      </c>
      <c r="K52" s="1">
        <v>5.0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125</v>
      </c>
      <c r="B53" s="1">
        <v>0.0</v>
      </c>
      <c r="C53" s="1">
        <v>0.0</v>
      </c>
      <c r="D53" s="1">
        <v>0.0</v>
      </c>
      <c r="E53" s="1">
        <v>0.0</v>
      </c>
      <c r="F53" s="1">
        <v>0.0</v>
      </c>
      <c r="G53" s="1">
        <v>2.0</v>
      </c>
      <c r="H53" s="1">
        <v>2.0</v>
      </c>
      <c r="I53" s="1">
        <v>2.0</v>
      </c>
      <c r="J53" s="1">
        <v>2.0</v>
      </c>
      <c r="K53" s="1">
        <v>2.0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126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>
        <v>0.0</v>
      </c>
      <c r="H54" s="1">
        <v>15.0</v>
      </c>
      <c r="I54" s="1">
        <v>15.0</v>
      </c>
      <c r="J54" s="1">
        <v>15.0</v>
      </c>
      <c r="K54" s="1">
        <v>15.0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127</v>
      </c>
      <c r="B55" s="1">
        <v>5.0</v>
      </c>
      <c r="C55" s="1">
        <v>7.0</v>
      </c>
      <c r="D55" s="1">
        <v>7.0</v>
      </c>
      <c r="E55" s="1">
        <v>9.0</v>
      </c>
      <c r="F55" s="1">
        <v>11.0</v>
      </c>
      <c r="G55" s="1">
        <v>15.0</v>
      </c>
      <c r="H55" s="1">
        <v>14.0</v>
      </c>
      <c r="I55" s="1">
        <v>27.0</v>
      </c>
      <c r="J55" s="1">
        <v>33.0</v>
      </c>
      <c r="K55" s="1">
        <v>41.0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128</v>
      </c>
      <c r="B56" s="1">
        <v>108.0</v>
      </c>
      <c r="C56" s="1">
        <v>138.0</v>
      </c>
      <c r="D56" s="1">
        <v>145.0</v>
      </c>
      <c r="E56" s="1">
        <v>149.0</v>
      </c>
      <c r="F56" s="1">
        <v>170.0</v>
      </c>
      <c r="G56" s="1">
        <v>209.0</v>
      </c>
      <c r="H56" s="1">
        <v>238.0</v>
      </c>
      <c r="I56" s="1">
        <v>240.0</v>
      </c>
      <c r="J56" s="1">
        <v>239.0</v>
      </c>
      <c r="K56" s="1">
        <v>271.0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129</v>
      </c>
      <c r="B57" s="1">
        <v>264.0</v>
      </c>
      <c r="C57" s="1">
        <v>290.0</v>
      </c>
      <c r="D57" s="1">
        <v>334.0</v>
      </c>
      <c r="E57" s="1">
        <v>381.0</v>
      </c>
      <c r="F57" s="1">
        <v>491.0</v>
      </c>
      <c r="G57" s="1">
        <v>575.0</v>
      </c>
      <c r="H57" s="1">
        <v>581.0</v>
      </c>
      <c r="I57" s="1">
        <v>650.0</v>
      </c>
      <c r="J57" s="1">
        <v>792.0</v>
      </c>
      <c r="K57" s="1">
        <v>954.0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130</v>
      </c>
      <c r="B58" s="1">
        <v>3.0</v>
      </c>
      <c r="C58" s="1">
        <v>2.0</v>
      </c>
      <c r="D58" s="1">
        <v>0.0</v>
      </c>
      <c r="E58" s="1">
        <v>0.0</v>
      </c>
      <c r="F58" s="1">
        <v>0.0</v>
      </c>
      <c r="G58" s="1">
        <v>0.0</v>
      </c>
      <c r="H58" s="1">
        <v>1.0</v>
      </c>
      <c r="I58" s="1">
        <v>0.0</v>
      </c>
      <c r="J58" s="1">
        <v>0.0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131</v>
      </c>
      <c r="B2" s="1">
        <v>67.0</v>
      </c>
      <c r="C2" s="1">
        <v>77.0</v>
      </c>
      <c r="D2" s="1">
        <v>91.0</v>
      </c>
      <c r="E2" s="1">
        <v>106.0</v>
      </c>
      <c r="F2" s="1">
        <v>153.0</v>
      </c>
      <c r="G2" s="1">
        <v>200.0</v>
      </c>
      <c r="H2" s="1">
        <v>249.0</v>
      </c>
      <c r="I2" s="1">
        <v>283.0</v>
      </c>
      <c r="J2" s="1">
        <v>358.0</v>
      </c>
      <c r="K2" s="1">
        <v>460.0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132</v>
      </c>
      <c r="B3" s="1">
        <v>67.0</v>
      </c>
      <c r="C3" s="1">
        <v>77.0</v>
      </c>
      <c r="D3" s="1">
        <v>91.0</v>
      </c>
      <c r="E3" s="1">
        <v>106.0</v>
      </c>
      <c r="F3" s="1">
        <v>153.0</v>
      </c>
      <c r="G3" s="1">
        <v>200.0</v>
      </c>
      <c r="H3" s="1">
        <v>249.0</v>
      </c>
      <c r="I3" s="1">
        <v>283.0</v>
      </c>
      <c r="J3" s="1">
        <v>358.0</v>
      </c>
      <c r="K3" s="1">
        <v>460.0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133</v>
      </c>
      <c r="B4" s="1">
        <v>20.0</v>
      </c>
      <c r="C4" s="1">
        <v>22.0</v>
      </c>
      <c r="D4" s="1">
        <v>25.0</v>
      </c>
      <c r="E4" s="1">
        <v>28.0</v>
      </c>
      <c r="F4" s="1">
        <v>65.0</v>
      </c>
      <c r="G4" s="1">
        <v>94.0</v>
      </c>
      <c r="H4" s="1">
        <v>118.0</v>
      </c>
      <c r="I4" s="1">
        <v>141.0</v>
      </c>
      <c r="J4" s="1">
        <v>186.0</v>
      </c>
      <c r="K4" s="1">
        <v>237.0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134</v>
      </c>
      <c r="B5" s="1">
        <v>46.0</v>
      </c>
      <c r="C5" s="1">
        <v>55.0</v>
      </c>
      <c r="D5" s="1">
        <v>66.0</v>
      </c>
      <c r="E5" s="1">
        <v>76.0</v>
      </c>
      <c r="F5" s="1">
        <v>87.0</v>
      </c>
      <c r="G5" s="1">
        <v>106.0</v>
      </c>
      <c r="H5" s="1">
        <v>131.0</v>
      </c>
      <c r="I5" s="1">
        <v>141.0</v>
      </c>
      <c r="J5" s="1">
        <v>171.0</v>
      </c>
      <c r="K5" s="1">
        <v>223.0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135</v>
      </c>
      <c r="B6" s="1">
        <v>26.0</v>
      </c>
      <c r="C6" s="1">
        <v>30.0</v>
      </c>
      <c r="D6" s="1">
        <v>33.0</v>
      </c>
      <c r="E6" s="1">
        <v>37.0</v>
      </c>
      <c r="F6" s="1">
        <v>42.0</v>
      </c>
      <c r="G6" s="1">
        <v>56.0</v>
      </c>
      <c r="H6" s="1">
        <v>66.0</v>
      </c>
      <c r="I6" s="1">
        <v>62.0</v>
      </c>
      <c r="J6" s="1">
        <v>67.0</v>
      </c>
      <c r="K6" s="1">
        <v>91.0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136</v>
      </c>
      <c r="B7" s="1">
        <v>2.0</v>
      </c>
      <c r="C7" s="1">
        <v>2.0</v>
      </c>
      <c r="D7" s="1">
        <v>3.0</v>
      </c>
      <c r="E7" s="1">
        <v>3.0</v>
      </c>
      <c r="F7" s="1">
        <v>4.0</v>
      </c>
      <c r="G7" s="1">
        <v>5.0</v>
      </c>
      <c r="H7" s="1">
        <v>7.0</v>
      </c>
      <c r="I7" s="1">
        <v>7.0</v>
      </c>
      <c r="J7" s="1">
        <v>10.0</v>
      </c>
      <c r="K7" s="1">
        <v>13.0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137</v>
      </c>
      <c r="B8" s="1">
        <v>28.0</v>
      </c>
      <c r="C8" s="1">
        <v>32.0</v>
      </c>
      <c r="D8" s="1">
        <v>36.0</v>
      </c>
      <c r="E8" s="1">
        <v>40.0</v>
      </c>
      <c r="F8" s="1">
        <v>46.0</v>
      </c>
      <c r="G8" s="1">
        <v>62.0</v>
      </c>
      <c r="H8" s="1">
        <v>73.0</v>
      </c>
      <c r="I8" s="1">
        <v>70.0</v>
      </c>
      <c r="J8" s="1">
        <v>77.0</v>
      </c>
      <c r="K8" s="1">
        <v>105.0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138</v>
      </c>
      <c r="B9" s="1">
        <v>18.0</v>
      </c>
      <c r="C9" s="1">
        <v>23.0</v>
      </c>
      <c r="D9" s="1">
        <v>29.0</v>
      </c>
      <c r="E9" s="1">
        <v>36.0</v>
      </c>
      <c r="F9" s="1">
        <v>40.0</v>
      </c>
      <c r="G9" s="1">
        <v>43.0</v>
      </c>
      <c r="H9" s="1">
        <v>57.0</v>
      </c>
      <c r="I9" s="1">
        <v>70.0</v>
      </c>
      <c r="J9" s="1">
        <v>93.0</v>
      </c>
      <c r="K9" s="1">
        <v>118.0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139</v>
      </c>
      <c r="B10" s="1">
        <v>-3.0</v>
      </c>
      <c r="C10" s="1">
        <v>-3.0</v>
      </c>
      <c r="D10" s="1">
        <v>-4.0</v>
      </c>
      <c r="E10" s="1">
        <v>-5.0</v>
      </c>
      <c r="F10" s="1">
        <v>-10.0</v>
      </c>
      <c r="G10" s="1">
        <v>-17.0</v>
      </c>
      <c r="H10" s="1">
        <v>-16.0</v>
      </c>
      <c r="I10" s="1">
        <v>-14.0</v>
      </c>
      <c r="J10" s="1">
        <v>-21.0</v>
      </c>
      <c r="K10" s="1">
        <v>-18.0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140</v>
      </c>
      <c r="B11" s="1">
        <v>-3.0</v>
      </c>
      <c r="C11" s="1">
        <v>-3.0</v>
      </c>
      <c r="D11" s="1">
        <v>-4.0</v>
      </c>
      <c r="E11" s="1">
        <v>-5.0</v>
      </c>
      <c r="F11" s="1">
        <v>-10.0</v>
      </c>
      <c r="G11" s="1">
        <v>-17.0</v>
      </c>
      <c r="H11" s="1">
        <v>-16.0</v>
      </c>
      <c r="I11" s="1">
        <v>-14.0</v>
      </c>
      <c r="J11" s="1">
        <v>-21.0</v>
      </c>
      <c r="K11" s="1">
        <v>-18.0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141</v>
      </c>
      <c r="B12" s="1">
        <v>-8.0</v>
      </c>
      <c r="C12" s="1">
        <v>-22.0</v>
      </c>
      <c r="D12" s="1">
        <v>-3.0</v>
      </c>
      <c r="E12" s="1">
        <v>0.0</v>
      </c>
      <c r="F12" s="1">
        <v>2.0</v>
      </c>
      <c r="G12" s="1">
        <v>0.0</v>
      </c>
      <c r="H12" s="1">
        <v>0.0</v>
      </c>
      <c r="I12" s="1">
        <v>13.0</v>
      </c>
      <c r="J12" s="1">
        <v>-57.0</v>
      </c>
      <c r="K12" s="1">
        <v>-5.0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142</v>
      </c>
      <c r="B13" s="1">
        <v>14.0</v>
      </c>
      <c r="C13" s="1">
        <v>19.0</v>
      </c>
      <c r="D13" s="1">
        <v>24.0</v>
      </c>
      <c r="E13" s="1">
        <v>31.0</v>
      </c>
      <c r="F13" s="1">
        <v>30.0</v>
      </c>
      <c r="G13" s="1">
        <v>26.0</v>
      </c>
      <c r="H13" s="1">
        <v>40.0</v>
      </c>
      <c r="I13" s="1">
        <v>55.0</v>
      </c>
      <c r="J13" s="1">
        <v>71.0</v>
      </c>
      <c r="K13" s="1">
        <v>99.0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143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3.0</v>
      </c>
      <c r="I14" s="1">
        <v>3.0</v>
      </c>
      <c r="J14" s="1">
        <v>-1.0</v>
      </c>
      <c r="K14" s="1">
        <v>-9.0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144</v>
      </c>
      <c r="B15" s="1">
        <v>0.0</v>
      </c>
      <c r="C15" s="1">
        <v>-3.0</v>
      </c>
      <c r="D15" s="1">
        <v>-21.0</v>
      </c>
      <c r="E15" s="1">
        <v>0.0</v>
      </c>
      <c r="F15" s="1">
        <v>-3.0</v>
      </c>
      <c r="G15" s="1">
        <v>-60.0</v>
      </c>
      <c r="H15" s="1">
        <v>-16.0</v>
      </c>
      <c r="I15" s="1">
        <v>0.0</v>
      </c>
      <c r="J15" s="1">
        <v>-81.0</v>
      </c>
      <c r="K15" s="1">
        <v>-5.0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145</v>
      </c>
      <c r="B16" s="1">
        <v>14.0</v>
      </c>
      <c r="C16" s="1">
        <v>15.0</v>
      </c>
      <c r="D16" s="1">
        <v>24.0</v>
      </c>
      <c r="E16" s="1">
        <v>31.0</v>
      </c>
      <c r="F16" s="1">
        <v>26.0</v>
      </c>
      <c r="G16" s="1">
        <v>25.0</v>
      </c>
      <c r="H16" s="1">
        <v>26.0</v>
      </c>
      <c r="I16" s="1">
        <v>58.0</v>
      </c>
      <c r="J16" s="1">
        <v>69.0</v>
      </c>
      <c r="K16" s="1">
        <v>94.0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146</v>
      </c>
      <c r="B17" s="1">
        <v>5.0</v>
      </c>
      <c r="C17" s="1">
        <v>5.0</v>
      </c>
      <c r="D17" s="1">
        <v>9.0</v>
      </c>
      <c r="E17" s="1">
        <v>3.0</v>
      </c>
      <c r="F17" s="1">
        <v>5.0</v>
      </c>
      <c r="G17" s="1">
        <v>5.0</v>
      </c>
      <c r="H17" s="1">
        <v>3.0</v>
      </c>
      <c r="I17" s="1">
        <v>16.0</v>
      </c>
      <c r="J17" s="1">
        <v>16.0</v>
      </c>
      <c r="K17" s="1">
        <v>24.0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147</v>
      </c>
      <c r="B18" s="1">
        <v>8.0</v>
      </c>
      <c r="C18" s="1">
        <v>10.0</v>
      </c>
      <c r="D18" s="1">
        <v>15.0</v>
      </c>
      <c r="E18" s="1">
        <v>27.0</v>
      </c>
      <c r="F18" s="1">
        <v>21.0</v>
      </c>
      <c r="G18" s="1">
        <v>20.0</v>
      </c>
      <c r="H18" s="1">
        <v>23.0</v>
      </c>
      <c r="I18" s="1">
        <v>42.0</v>
      </c>
      <c r="J18" s="1">
        <v>52.0</v>
      </c>
      <c r="K18" s="1">
        <v>70.0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148</v>
      </c>
      <c r="B19" s="1">
        <v>8.0</v>
      </c>
      <c r="C19" s="1">
        <v>10.0</v>
      </c>
      <c r="D19" s="1">
        <v>15.0</v>
      </c>
      <c r="E19" s="1">
        <v>27.0</v>
      </c>
      <c r="F19" s="1">
        <v>21.0</v>
      </c>
      <c r="G19" s="1">
        <v>20.0</v>
      </c>
      <c r="H19" s="1">
        <v>23.0</v>
      </c>
      <c r="I19" s="1">
        <v>42.0</v>
      </c>
      <c r="J19" s="1">
        <v>52.0</v>
      </c>
      <c r="K19" s="1">
        <v>70.0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149</v>
      </c>
      <c r="B20" s="1">
        <v>8.0</v>
      </c>
      <c r="C20" s="1">
        <v>10.0</v>
      </c>
      <c r="D20" s="1">
        <v>15.0</v>
      </c>
      <c r="E20" s="1">
        <v>27.0</v>
      </c>
      <c r="F20" s="1">
        <v>21.0</v>
      </c>
      <c r="G20" s="1">
        <v>20.0</v>
      </c>
      <c r="H20" s="1">
        <v>23.0</v>
      </c>
      <c r="I20" s="1">
        <v>42.0</v>
      </c>
      <c r="J20" s="1">
        <v>52.0</v>
      </c>
      <c r="K20" s="1">
        <v>70.0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150</v>
      </c>
      <c r="B21" s="1">
        <v>8.0</v>
      </c>
      <c r="C21" s="1">
        <v>10.0</v>
      </c>
      <c r="D21" s="1">
        <v>15.0</v>
      </c>
      <c r="E21" s="1">
        <v>27.0</v>
      </c>
      <c r="F21" s="1">
        <v>21.0</v>
      </c>
      <c r="G21" s="1">
        <v>20.0</v>
      </c>
      <c r="H21" s="1">
        <v>23.0</v>
      </c>
      <c r="I21" s="1">
        <v>42.0</v>
      </c>
      <c r="J21" s="1">
        <v>52.0</v>
      </c>
      <c r="K21" s="1">
        <v>70.0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151</v>
      </c>
      <c r="B22" s="1">
        <v>8.0</v>
      </c>
      <c r="C22" s="1">
        <v>10.0</v>
      </c>
      <c r="D22" s="1">
        <v>15.0</v>
      </c>
      <c r="E22" s="1">
        <v>27.0</v>
      </c>
      <c r="F22" s="1">
        <v>21.0</v>
      </c>
      <c r="G22" s="1">
        <v>20.0</v>
      </c>
      <c r="H22" s="1">
        <v>23.0</v>
      </c>
      <c r="I22" s="1">
        <v>42.0</v>
      </c>
      <c r="J22" s="1">
        <v>52.0</v>
      </c>
      <c r="K22" s="1">
        <v>70.0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152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153</v>
      </c>
      <c r="B24" s="1" t="s">
        <v>154</v>
      </c>
      <c r="C24" s="1" t="s">
        <v>155</v>
      </c>
      <c r="D24" s="1" t="s">
        <v>156</v>
      </c>
      <c r="E24" s="1" t="s">
        <v>157</v>
      </c>
      <c r="F24" s="1" t="s">
        <v>158</v>
      </c>
      <c r="G24" s="1" t="s">
        <v>159</v>
      </c>
      <c r="H24" s="1" t="s">
        <v>160</v>
      </c>
      <c r="I24" s="1" t="s">
        <v>161</v>
      </c>
      <c r="J24" s="1" t="s">
        <v>162</v>
      </c>
      <c r="K24" s="1" t="s">
        <v>163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164</v>
      </c>
      <c r="B25" s="1" t="s">
        <v>154</v>
      </c>
      <c r="C25" s="1" t="s">
        <v>155</v>
      </c>
      <c r="D25" s="1" t="s">
        <v>156</v>
      </c>
      <c r="E25" s="1" t="s">
        <v>157</v>
      </c>
      <c r="F25" s="1" t="s">
        <v>158</v>
      </c>
      <c r="G25" s="1" t="s">
        <v>159</v>
      </c>
      <c r="H25" s="1" t="s">
        <v>160</v>
      </c>
      <c r="I25" s="1" t="s">
        <v>161</v>
      </c>
      <c r="J25" s="1" t="s">
        <v>162</v>
      </c>
      <c r="K25" s="1" t="s">
        <v>163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165</v>
      </c>
      <c r="B26" s="1">
        <v>47.0</v>
      </c>
      <c r="C26" s="1">
        <v>27.0</v>
      </c>
      <c r="D26" s="1">
        <v>28.0</v>
      </c>
      <c r="E26" s="1">
        <v>29.0</v>
      </c>
      <c r="F26" s="1">
        <v>29.0</v>
      </c>
      <c r="G26" s="1">
        <v>29.0</v>
      </c>
      <c r="H26" s="1">
        <v>29.0</v>
      </c>
      <c r="I26" s="1">
        <v>29.0</v>
      </c>
      <c r="J26" s="1">
        <v>29.0</v>
      </c>
      <c r="K26" s="1">
        <v>29.0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166</v>
      </c>
      <c r="B27" s="1" t="s">
        <v>154</v>
      </c>
      <c r="C27" s="1" t="s">
        <v>167</v>
      </c>
      <c r="D27" s="1" t="s">
        <v>168</v>
      </c>
      <c r="E27" s="1" t="s">
        <v>169</v>
      </c>
      <c r="F27" s="1" t="s">
        <v>170</v>
      </c>
      <c r="G27" s="1" t="s">
        <v>171</v>
      </c>
      <c r="H27" s="1" t="s">
        <v>172</v>
      </c>
      <c r="I27" s="1" t="s">
        <v>173</v>
      </c>
      <c r="J27" s="1" t="s">
        <v>162</v>
      </c>
      <c r="K27" s="1" t="s">
        <v>174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175</v>
      </c>
      <c r="B28" s="1" t="s">
        <v>154</v>
      </c>
      <c r="C28" s="1" t="s">
        <v>167</v>
      </c>
      <c r="D28" s="1" t="s">
        <v>168</v>
      </c>
      <c r="E28" s="1" t="s">
        <v>169</v>
      </c>
      <c r="F28" s="1" t="s">
        <v>170</v>
      </c>
      <c r="G28" s="1" t="s">
        <v>171</v>
      </c>
      <c r="H28" s="1" t="s">
        <v>172</v>
      </c>
      <c r="I28" s="1" t="s">
        <v>173</v>
      </c>
      <c r="J28" s="1" t="s">
        <v>162</v>
      </c>
      <c r="K28" s="1" t="s">
        <v>174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176</v>
      </c>
      <c r="B29" s="1">
        <v>48.0</v>
      </c>
      <c r="C29" s="1">
        <v>27.0</v>
      </c>
      <c r="D29" s="1">
        <v>28.0</v>
      </c>
      <c r="E29" s="1">
        <v>29.0</v>
      </c>
      <c r="F29" s="1">
        <v>29.0</v>
      </c>
      <c r="G29" s="1">
        <v>29.0</v>
      </c>
      <c r="H29" s="1">
        <v>29.0</v>
      </c>
      <c r="I29" s="1">
        <v>29.0</v>
      </c>
      <c r="J29" s="1">
        <v>29.0</v>
      </c>
      <c r="K29" s="1">
        <v>29.0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177</v>
      </c>
      <c r="B30" s="1" t="s">
        <v>154</v>
      </c>
      <c r="C30" s="1" t="s">
        <v>178</v>
      </c>
      <c r="D30" s="1" t="s">
        <v>156</v>
      </c>
      <c r="E30" s="1" t="s">
        <v>179</v>
      </c>
      <c r="F30" s="1" t="s">
        <v>180</v>
      </c>
      <c r="G30" s="1" t="s">
        <v>181</v>
      </c>
      <c r="H30" s="1" t="s">
        <v>182</v>
      </c>
      <c r="I30" s="1" t="s">
        <v>183</v>
      </c>
      <c r="J30" s="1" t="s">
        <v>184</v>
      </c>
      <c r="K30" s="1" t="s">
        <v>185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186</v>
      </c>
      <c r="B31" s="1" t="s">
        <v>154</v>
      </c>
      <c r="C31" s="1" t="s">
        <v>187</v>
      </c>
      <c r="D31" s="1" t="s">
        <v>168</v>
      </c>
      <c r="E31" s="1" t="s">
        <v>180</v>
      </c>
      <c r="F31" s="1" t="s">
        <v>188</v>
      </c>
      <c r="G31" s="1" t="s">
        <v>181</v>
      </c>
      <c r="H31" s="1" t="s">
        <v>182</v>
      </c>
      <c r="I31" s="1" t="s">
        <v>183</v>
      </c>
      <c r="J31" s="1" t="s">
        <v>184</v>
      </c>
      <c r="K31" s="1" t="s">
        <v>189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190</v>
      </c>
      <c r="B32" s="1">
        <v>0.0</v>
      </c>
      <c r="C32" s="1">
        <v>0.0</v>
      </c>
      <c r="D32" s="1">
        <v>0.0</v>
      </c>
      <c r="E32" s="1" t="s">
        <v>191</v>
      </c>
      <c r="F32" s="1" t="s">
        <v>192</v>
      </c>
      <c r="G32" s="1" t="s">
        <v>193</v>
      </c>
      <c r="H32" s="1" t="s">
        <v>194</v>
      </c>
      <c r="I32" s="1" t="s">
        <v>195</v>
      </c>
      <c r="J32" s="1" t="s">
        <v>196</v>
      </c>
      <c r="K32" s="1" t="s">
        <v>197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198</v>
      </c>
      <c r="B33" s="1">
        <v>0.0</v>
      </c>
      <c r="C33" s="1" t="s">
        <v>199</v>
      </c>
      <c r="D33" s="1">
        <v>0.0</v>
      </c>
      <c r="E33" s="1" t="s">
        <v>200</v>
      </c>
      <c r="F33" s="1" t="s">
        <v>201</v>
      </c>
      <c r="G33" s="1" t="s">
        <v>202</v>
      </c>
      <c r="H33" s="1" t="s">
        <v>203</v>
      </c>
      <c r="I33" s="1" t="s">
        <v>204</v>
      </c>
      <c r="J33" s="1" t="s">
        <v>205</v>
      </c>
      <c r="K33" s="1" t="s">
        <v>206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48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207</v>
      </c>
      <c r="B35" s="1">
        <v>20.0</v>
      </c>
      <c r="C35" s="1">
        <v>25.0</v>
      </c>
      <c r="D35" s="1">
        <v>32.0</v>
      </c>
      <c r="E35" s="1">
        <v>39.0</v>
      </c>
      <c r="F35" s="1">
        <v>45.0</v>
      </c>
      <c r="G35" s="1">
        <v>48.0</v>
      </c>
      <c r="H35" s="1">
        <v>64.0</v>
      </c>
      <c r="I35" s="1">
        <v>78.0</v>
      </c>
      <c r="J35" s="1">
        <v>104.0</v>
      </c>
      <c r="K35" s="1">
        <v>131.0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208</v>
      </c>
      <c r="B36" s="1">
        <v>19.0</v>
      </c>
      <c r="C36" s="1">
        <v>24.0</v>
      </c>
      <c r="D36" s="1">
        <v>30.0</v>
      </c>
      <c r="E36" s="1">
        <v>37.0</v>
      </c>
      <c r="F36" s="1">
        <v>43.0</v>
      </c>
      <c r="G36" s="1">
        <v>45.0</v>
      </c>
      <c r="H36" s="1">
        <v>59.0</v>
      </c>
      <c r="I36" s="1">
        <v>72.0</v>
      </c>
      <c r="J36" s="1">
        <v>95.0</v>
      </c>
      <c r="K36" s="1">
        <v>121.0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209</v>
      </c>
      <c r="B37" s="1">
        <v>18.0</v>
      </c>
      <c r="C37" s="1">
        <v>23.0</v>
      </c>
      <c r="D37" s="1">
        <v>29.0</v>
      </c>
      <c r="E37" s="1">
        <v>36.0</v>
      </c>
      <c r="F37" s="1">
        <v>40.0</v>
      </c>
      <c r="G37" s="1">
        <v>43.0</v>
      </c>
      <c r="H37" s="1">
        <v>57.0</v>
      </c>
      <c r="I37" s="1">
        <v>70.0</v>
      </c>
      <c r="J37" s="1">
        <v>93.0</v>
      </c>
      <c r="K37" s="1">
        <v>118.0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210</v>
      </c>
      <c r="B38" s="1">
        <v>22.0</v>
      </c>
      <c r="C38" s="1">
        <v>27.0</v>
      </c>
      <c r="D38" s="1">
        <v>34.0</v>
      </c>
      <c r="E38" s="1">
        <v>41.0</v>
      </c>
      <c r="F38" s="1">
        <v>47.0</v>
      </c>
      <c r="G38" s="1">
        <v>51.0</v>
      </c>
      <c r="H38" s="1">
        <v>67.0</v>
      </c>
      <c r="I38" s="1">
        <v>81.0</v>
      </c>
      <c r="J38" s="1">
        <v>108.0</v>
      </c>
      <c r="K38" s="1">
        <v>135.0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211</v>
      </c>
      <c r="B39" s="1">
        <v>67.0</v>
      </c>
      <c r="C39" s="1">
        <v>77.0</v>
      </c>
      <c r="D39" s="1">
        <v>91.0</v>
      </c>
      <c r="E39" s="1">
        <v>106.0</v>
      </c>
      <c r="F39" s="1">
        <v>153.0</v>
      </c>
      <c r="G39" s="1">
        <v>200.0</v>
      </c>
      <c r="H39" s="1">
        <v>249.0</v>
      </c>
      <c r="I39" s="1">
        <v>283.0</v>
      </c>
      <c r="J39" s="1">
        <v>358.0</v>
      </c>
      <c r="K39" s="1">
        <v>460.0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212</v>
      </c>
      <c r="B40" s="1" t="s">
        <v>213</v>
      </c>
      <c r="C40" s="1" t="s">
        <v>214</v>
      </c>
      <c r="D40" s="1" t="s">
        <v>215</v>
      </c>
      <c r="E40" s="1" t="s">
        <v>216</v>
      </c>
      <c r="F40" s="1" t="s">
        <v>217</v>
      </c>
      <c r="G40" s="1" t="s">
        <v>218</v>
      </c>
      <c r="H40" s="1" t="s">
        <v>219</v>
      </c>
      <c r="I40" s="1" t="s">
        <v>220</v>
      </c>
      <c r="J40" s="1" t="s">
        <v>221</v>
      </c>
      <c r="K40" s="1" t="s">
        <v>222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223</v>
      </c>
      <c r="B41" s="1">
        <v>6.0</v>
      </c>
      <c r="C41" s="1">
        <v>6.0</v>
      </c>
      <c r="D41" s="1">
        <v>9.0</v>
      </c>
      <c r="E41" s="1">
        <v>7.0</v>
      </c>
      <c r="F41" s="1">
        <v>6.0</v>
      </c>
      <c r="G41" s="1">
        <v>5.0</v>
      </c>
      <c r="H41" s="1">
        <v>3.0</v>
      </c>
      <c r="I41" s="1">
        <v>13.0</v>
      </c>
      <c r="J41" s="1">
        <v>19.0</v>
      </c>
      <c r="K41" s="1">
        <v>23.0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224</v>
      </c>
      <c r="B42" s="1">
        <v>16.0</v>
      </c>
      <c r="C42" s="1">
        <v>23.0</v>
      </c>
      <c r="D42" s="1">
        <v>13.0</v>
      </c>
      <c r="E42" s="1">
        <v>34.0</v>
      </c>
      <c r="F42" s="1">
        <v>24.0</v>
      </c>
      <c r="G42" s="1">
        <v>25.0</v>
      </c>
      <c r="H42" s="1">
        <v>19.0</v>
      </c>
      <c r="I42" s="1">
        <v>26.0</v>
      </c>
      <c r="J42" s="1">
        <v>32.0</v>
      </c>
      <c r="K42" s="1">
        <v>61.0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225</v>
      </c>
      <c r="B43" s="1">
        <v>6.0</v>
      </c>
      <c r="C43" s="1">
        <v>6.0</v>
      </c>
      <c r="D43" s="1">
        <v>9.0</v>
      </c>
      <c r="E43" s="1">
        <v>7.0</v>
      </c>
      <c r="F43" s="1">
        <v>6.0</v>
      </c>
      <c r="G43" s="1">
        <v>5.0</v>
      </c>
      <c r="H43" s="1">
        <v>3.0</v>
      </c>
      <c r="I43" s="1">
        <v>13.0</v>
      </c>
      <c r="J43" s="1">
        <v>19.0</v>
      </c>
      <c r="K43" s="1">
        <v>24.0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226</v>
      </c>
      <c r="B44" s="1">
        <v>-1.0</v>
      </c>
      <c r="C44" s="1">
        <v>-1.0</v>
      </c>
      <c r="D44" s="1">
        <v>-71.0</v>
      </c>
      <c r="E44" s="1">
        <v>-3.0</v>
      </c>
      <c r="F44" s="1">
        <v>-1.0</v>
      </c>
      <c r="G44" s="1">
        <v>-42.0</v>
      </c>
      <c r="H44" s="1">
        <v>0.0</v>
      </c>
      <c r="I44" s="1">
        <v>2.0</v>
      </c>
      <c r="J44" s="1">
        <v>-3.0</v>
      </c>
      <c r="K44" s="1">
        <v>-45.0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227</v>
      </c>
      <c r="B45" s="1">
        <v>-1.0</v>
      </c>
      <c r="C45" s="1">
        <v>-1.0</v>
      </c>
      <c r="D45" s="1">
        <v>-71.0</v>
      </c>
      <c r="E45" s="1">
        <v>-3.0</v>
      </c>
      <c r="F45" s="1">
        <v>-1.0</v>
      </c>
      <c r="G45" s="1">
        <v>-42.0</v>
      </c>
      <c r="H45" s="1">
        <v>0.0</v>
      </c>
      <c r="I45" s="1">
        <v>2.0</v>
      </c>
      <c r="J45" s="1">
        <v>-3.0</v>
      </c>
      <c r="K45" s="1">
        <v>-45.0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228</v>
      </c>
      <c r="B46" s="1">
        <v>8.0</v>
      </c>
      <c r="C46" s="1">
        <v>12.0</v>
      </c>
      <c r="D46" s="1">
        <v>15.0</v>
      </c>
      <c r="E46" s="1">
        <v>19.0</v>
      </c>
      <c r="F46" s="1">
        <v>19.0</v>
      </c>
      <c r="G46" s="1">
        <v>16.0</v>
      </c>
      <c r="H46" s="1">
        <v>25.0</v>
      </c>
      <c r="I46" s="1">
        <v>34.0</v>
      </c>
      <c r="J46" s="1">
        <v>44.0</v>
      </c>
      <c r="K46" s="1">
        <v>62.0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229</v>
      </c>
      <c r="B47" s="1">
        <v>0.0</v>
      </c>
      <c r="C47" s="1">
        <v>0.0</v>
      </c>
      <c r="D47" s="1">
        <v>0.0</v>
      </c>
      <c r="E47" s="1">
        <v>0.0</v>
      </c>
      <c r="F47" s="1">
        <v>0.0</v>
      </c>
      <c r="G47" s="1">
        <v>1.0</v>
      </c>
      <c r="H47" s="1">
        <v>0.0</v>
      </c>
      <c r="I47" s="1">
        <v>0.0</v>
      </c>
      <c r="J47" s="1">
        <v>0.0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230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231</v>
      </c>
      <c r="B49" s="1">
        <v>3.0</v>
      </c>
      <c r="C49" s="1">
        <v>2.0</v>
      </c>
      <c r="D49" s="1">
        <v>1.0</v>
      </c>
      <c r="E49" s="1">
        <v>7.0</v>
      </c>
      <c r="F49" s="1">
        <v>0.0</v>
      </c>
      <c r="G49" s="1">
        <v>0.0</v>
      </c>
      <c r="H49" s="1">
        <v>0.0</v>
      </c>
      <c r="I49" s="1">
        <v>0.0</v>
      </c>
      <c r="J49" s="1">
        <v>0.0</v>
      </c>
      <c r="K49" s="1">
        <v>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232</v>
      </c>
      <c r="B50" s="1">
        <v>1.0</v>
      </c>
      <c r="C50" s="1">
        <v>2.0</v>
      </c>
      <c r="D50" s="1">
        <v>1.0</v>
      </c>
      <c r="E50" s="1">
        <v>2.0</v>
      </c>
      <c r="F50" s="1">
        <v>2.0</v>
      </c>
      <c r="G50" s="1">
        <v>2.0</v>
      </c>
      <c r="H50" s="1">
        <v>3.0</v>
      </c>
      <c r="I50" s="1">
        <v>2.0</v>
      </c>
      <c r="J50" s="1">
        <v>3.0</v>
      </c>
      <c r="K50" s="1">
        <v>4.0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233</v>
      </c>
      <c r="B51" s="1">
        <v>57.0</v>
      </c>
      <c r="C51" s="1">
        <v>58.0</v>
      </c>
      <c r="D51" s="1">
        <v>54.0</v>
      </c>
      <c r="E51" s="1">
        <v>57.0</v>
      </c>
      <c r="F51" s="1">
        <v>83.0</v>
      </c>
      <c r="G51" s="1">
        <v>1.0</v>
      </c>
      <c r="H51" s="1">
        <v>1.0</v>
      </c>
      <c r="I51" s="1">
        <v>70.0</v>
      </c>
      <c r="J51" s="1">
        <v>1.0</v>
      </c>
      <c r="K51" s="1">
        <v>84.0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234</v>
      </c>
      <c r="B52" s="1">
        <v>1.0</v>
      </c>
      <c r="C52" s="1">
        <v>1.0</v>
      </c>
      <c r="D52" s="1">
        <v>1.0</v>
      </c>
      <c r="E52" s="1">
        <v>1.0</v>
      </c>
      <c r="F52" s="1">
        <v>1.0</v>
      </c>
      <c r="G52" s="1">
        <v>1.0</v>
      </c>
      <c r="H52" s="1">
        <v>2.0</v>
      </c>
      <c r="I52" s="1">
        <v>2.0</v>
      </c>
      <c r="J52" s="1">
        <v>2.0</v>
      </c>
      <c r="K52" s="1">
        <v>3.0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235</v>
      </c>
      <c r="B53" s="1">
        <v>96.0</v>
      </c>
      <c r="C53" s="1">
        <v>1.0</v>
      </c>
      <c r="D53" s="1">
        <v>1.0</v>
      </c>
      <c r="E53" s="1">
        <v>1.0</v>
      </c>
      <c r="F53" s="1">
        <v>3.0</v>
      </c>
      <c r="G53" s="1">
        <v>6.0</v>
      </c>
      <c r="H53" s="1">
        <v>8.0</v>
      </c>
      <c r="I53" s="1">
        <v>9.0</v>
      </c>
      <c r="J53" s="1">
        <v>4.0</v>
      </c>
      <c r="K53" s="1">
        <v>15.0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236</v>
      </c>
      <c r="B54" s="1">
        <v>96.0</v>
      </c>
      <c r="C54" s="1">
        <v>1.0</v>
      </c>
      <c r="D54" s="1">
        <v>1.0</v>
      </c>
      <c r="E54" s="1">
        <v>1.0</v>
      </c>
      <c r="F54" s="1">
        <v>3.0</v>
      </c>
      <c r="G54" s="1">
        <v>6.0</v>
      </c>
      <c r="H54" s="1">
        <v>8.0</v>
      </c>
      <c r="I54" s="1">
        <v>9.0</v>
      </c>
      <c r="J54" s="1">
        <v>4.0</v>
      </c>
      <c r="K54" s="1">
        <v>15.0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238</v>
      </c>
      <c r="B3" s="1" t="s">
        <v>239</v>
      </c>
      <c r="C3" s="1" t="s">
        <v>240</v>
      </c>
      <c r="D3" s="1" t="s">
        <v>241</v>
      </c>
      <c r="E3" s="1" t="s">
        <v>242</v>
      </c>
      <c r="F3" s="1" t="s">
        <v>243</v>
      </c>
      <c r="G3" s="1" t="s">
        <v>244</v>
      </c>
      <c r="H3" s="1" t="s">
        <v>245</v>
      </c>
      <c r="I3" s="1" t="s">
        <v>246</v>
      </c>
      <c r="J3" s="1" t="s">
        <v>247</v>
      </c>
      <c r="K3" s="1" t="s">
        <v>248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249</v>
      </c>
      <c r="B4" s="1" t="s">
        <v>250</v>
      </c>
      <c r="C4" s="1" t="s">
        <v>251</v>
      </c>
      <c r="D4" s="1" t="s">
        <v>252</v>
      </c>
      <c r="E4" s="1" t="s">
        <v>253</v>
      </c>
      <c r="F4" s="1" t="s">
        <v>254</v>
      </c>
      <c r="G4" s="1" t="s">
        <v>255</v>
      </c>
      <c r="H4" s="1" t="s">
        <v>256</v>
      </c>
      <c r="I4" s="1" t="s">
        <v>257</v>
      </c>
      <c r="J4" s="1" t="s">
        <v>258</v>
      </c>
      <c r="K4" s="1" t="s">
        <v>259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260</v>
      </c>
      <c r="B5" s="1" t="s">
        <v>261</v>
      </c>
      <c r="C5" s="1" t="s">
        <v>262</v>
      </c>
      <c r="D5" s="1" t="s">
        <v>263</v>
      </c>
      <c r="E5" s="1" t="s">
        <v>264</v>
      </c>
      <c r="F5" s="1" t="s">
        <v>265</v>
      </c>
      <c r="G5" s="1" t="s">
        <v>266</v>
      </c>
      <c r="H5" s="1" t="s">
        <v>267</v>
      </c>
      <c r="I5" s="1" t="s">
        <v>268</v>
      </c>
      <c r="J5" s="1" t="s">
        <v>269</v>
      </c>
      <c r="K5" s="1" t="s">
        <v>270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271</v>
      </c>
      <c r="B6" s="1" t="s">
        <v>261</v>
      </c>
      <c r="C6" s="1" t="s">
        <v>262</v>
      </c>
      <c r="D6" s="1" t="s">
        <v>263</v>
      </c>
      <c r="E6" s="1" t="s">
        <v>264</v>
      </c>
      <c r="F6" s="1" t="s">
        <v>265</v>
      </c>
      <c r="G6" s="1" t="s">
        <v>266</v>
      </c>
      <c r="H6" s="1" t="s">
        <v>267</v>
      </c>
      <c r="I6" s="1" t="s">
        <v>268</v>
      </c>
      <c r="J6" s="1" t="s">
        <v>269</v>
      </c>
      <c r="K6" s="1" t="s">
        <v>270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272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273</v>
      </c>
      <c r="B8" s="1" t="s">
        <v>274</v>
      </c>
      <c r="C8" s="1" t="s">
        <v>275</v>
      </c>
      <c r="D8" s="1" t="s">
        <v>276</v>
      </c>
      <c r="E8" s="1" t="s">
        <v>277</v>
      </c>
      <c r="F8" s="1" t="s">
        <v>278</v>
      </c>
      <c r="G8" s="1" t="s">
        <v>279</v>
      </c>
      <c r="H8" s="1" t="s">
        <v>280</v>
      </c>
      <c r="I8" s="1" t="s">
        <v>281</v>
      </c>
      <c r="J8" s="1" t="s">
        <v>282</v>
      </c>
      <c r="K8" s="1" t="s">
        <v>283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284</v>
      </c>
      <c r="B9" s="1" t="s">
        <v>285</v>
      </c>
      <c r="C9" s="1" t="s">
        <v>286</v>
      </c>
      <c r="D9" s="1" t="s">
        <v>287</v>
      </c>
      <c r="E9" s="1" t="s">
        <v>288</v>
      </c>
      <c r="F9" s="1" t="s">
        <v>289</v>
      </c>
      <c r="G9" s="1" t="s">
        <v>290</v>
      </c>
      <c r="H9" s="1" t="s">
        <v>291</v>
      </c>
      <c r="I9" s="1" t="s">
        <v>292</v>
      </c>
      <c r="J9" s="1" t="s">
        <v>293</v>
      </c>
      <c r="K9" s="1" t="s">
        <v>294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295</v>
      </c>
      <c r="B10" s="1" t="s">
        <v>296</v>
      </c>
      <c r="C10" s="1" t="s">
        <v>297</v>
      </c>
      <c r="D10" s="1" t="s">
        <v>298</v>
      </c>
      <c r="E10" s="1" t="s">
        <v>299</v>
      </c>
      <c r="F10" s="1" t="s">
        <v>300</v>
      </c>
      <c r="G10" s="1" t="s">
        <v>301</v>
      </c>
      <c r="H10" s="1" t="s">
        <v>302</v>
      </c>
      <c r="I10" s="1" t="s">
        <v>303</v>
      </c>
      <c r="J10" s="1" t="s">
        <v>304</v>
      </c>
      <c r="K10" s="1" t="s">
        <v>305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306</v>
      </c>
      <c r="B11" s="1" t="s">
        <v>307</v>
      </c>
      <c r="C11" s="1" t="s">
        <v>308</v>
      </c>
      <c r="D11" s="1" t="s">
        <v>309</v>
      </c>
      <c r="E11" s="1" t="s">
        <v>310</v>
      </c>
      <c r="F11" s="1" t="s">
        <v>311</v>
      </c>
      <c r="G11" s="1" t="s">
        <v>312</v>
      </c>
      <c r="H11" s="1" t="s">
        <v>313</v>
      </c>
      <c r="I11" s="1" t="s">
        <v>314</v>
      </c>
      <c r="J11" s="1" t="s">
        <v>315</v>
      </c>
      <c r="K11" s="1" t="s">
        <v>316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317</v>
      </c>
      <c r="B12" s="1" t="s">
        <v>318</v>
      </c>
      <c r="C12" s="1" t="s">
        <v>319</v>
      </c>
      <c r="D12" s="1" t="s">
        <v>320</v>
      </c>
      <c r="E12" s="1" t="s">
        <v>321</v>
      </c>
      <c r="F12" s="1" t="s">
        <v>322</v>
      </c>
      <c r="G12" s="1" t="s">
        <v>323</v>
      </c>
      <c r="H12" s="1" t="s">
        <v>324</v>
      </c>
      <c r="I12" s="1" t="s">
        <v>325</v>
      </c>
      <c r="J12" s="1" t="s">
        <v>326</v>
      </c>
      <c r="K12" s="1" t="s">
        <v>327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328</v>
      </c>
      <c r="B13" s="1" t="s">
        <v>329</v>
      </c>
      <c r="C13" s="1" t="s">
        <v>330</v>
      </c>
      <c r="D13" s="1" t="s">
        <v>331</v>
      </c>
      <c r="E13" s="1" t="s">
        <v>332</v>
      </c>
      <c r="F13" s="1" t="s">
        <v>333</v>
      </c>
      <c r="G13" s="1" t="s">
        <v>334</v>
      </c>
      <c r="H13" s="1" t="s">
        <v>335</v>
      </c>
      <c r="I13" s="1" t="s">
        <v>336</v>
      </c>
      <c r="J13" s="1" t="s">
        <v>337</v>
      </c>
      <c r="K13" s="1" t="s">
        <v>338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339</v>
      </c>
      <c r="B14" s="1" t="s">
        <v>329</v>
      </c>
      <c r="C14" s="1" t="s">
        <v>330</v>
      </c>
      <c r="D14" s="1" t="s">
        <v>331</v>
      </c>
      <c r="E14" s="1" t="s">
        <v>332</v>
      </c>
      <c r="F14" s="1" t="s">
        <v>333</v>
      </c>
      <c r="G14" s="1" t="s">
        <v>334</v>
      </c>
      <c r="H14" s="1" t="s">
        <v>335</v>
      </c>
      <c r="I14" s="1" t="s">
        <v>336</v>
      </c>
      <c r="J14" s="1" t="s">
        <v>337</v>
      </c>
      <c r="K14" s="1" t="s">
        <v>338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340</v>
      </c>
      <c r="B15" s="1" t="s">
        <v>329</v>
      </c>
      <c r="C15" s="1" t="s">
        <v>330</v>
      </c>
      <c r="D15" s="1" t="s">
        <v>331</v>
      </c>
      <c r="E15" s="1" t="s">
        <v>332</v>
      </c>
      <c r="F15" s="1" t="s">
        <v>333</v>
      </c>
      <c r="G15" s="1" t="s">
        <v>334</v>
      </c>
      <c r="H15" s="1" t="s">
        <v>335</v>
      </c>
      <c r="I15" s="1" t="s">
        <v>336</v>
      </c>
      <c r="J15" s="1" t="s">
        <v>337</v>
      </c>
      <c r="K15" s="1" t="s">
        <v>338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341</v>
      </c>
      <c r="B16" s="1" t="s">
        <v>342</v>
      </c>
      <c r="C16" s="1" t="s">
        <v>343</v>
      </c>
      <c r="D16" s="1" t="s">
        <v>344</v>
      </c>
      <c r="E16" s="1" t="s">
        <v>345</v>
      </c>
      <c r="F16" s="1" t="s">
        <v>346</v>
      </c>
      <c r="G16" s="1" t="s">
        <v>347</v>
      </c>
      <c r="H16" s="1" t="s">
        <v>348</v>
      </c>
      <c r="I16" s="1" t="s">
        <v>349</v>
      </c>
      <c r="J16" s="1" t="s">
        <v>350</v>
      </c>
      <c r="K16" s="1" t="s">
        <v>351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352</v>
      </c>
      <c r="B17" s="1" t="s">
        <v>353</v>
      </c>
      <c r="C17" s="1" t="s">
        <v>354</v>
      </c>
      <c r="D17" s="1" t="s">
        <v>355</v>
      </c>
      <c r="E17" s="1" t="s">
        <v>246</v>
      </c>
      <c r="F17" s="1" t="s">
        <v>356</v>
      </c>
      <c r="G17" s="1" t="s">
        <v>357</v>
      </c>
      <c r="H17" s="1" t="s">
        <v>358</v>
      </c>
      <c r="I17" s="1" t="s">
        <v>359</v>
      </c>
      <c r="J17" s="1" t="s">
        <v>360</v>
      </c>
      <c r="K17" s="1" t="s">
        <v>361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362</v>
      </c>
      <c r="B18" s="1" t="s">
        <v>363</v>
      </c>
      <c r="C18" s="1" t="s">
        <v>243</v>
      </c>
      <c r="D18" s="1" t="s">
        <v>364</v>
      </c>
      <c r="E18" s="1" t="s">
        <v>365</v>
      </c>
      <c r="F18" s="1" t="s">
        <v>366</v>
      </c>
      <c r="G18" s="1" t="s">
        <v>367</v>
      </c>
      <c r="H18" s="1" t="s">
        <v>368</v>
      </c>
      <c r="I18" s="1" t="s">
        <v>369</v>
      </c>
      <c r="J18" s="1" t="s">
        <v>370</v>
      </c>
      <c r="K18" s="1" t="s">
        <v>371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372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372</v>
      </c>
      <c r="B20" s="1" t="s">
        <v>373</v>
      </c>
      <c r="C20" s="1" t="s">
        <v>188</v>
      </c>
      <c r="D20" s="1" t="s">
        <v>160</v>
      </c>
      <c r="E20" s="1" t="s">
        <v>374</v>
      </c>
      <c r="F20" s="1" t="s">
        <v>375</v>
      </c>
      <c r="G20" s="1" t="s">
        <v>376</v>
      </c>
      <c r="H20" s="1" t="s">
        <v>377</v>
      </c>
      <c r="I20" s="1" t="s">
        <v>378</v>
      </c>
      <c r="J20" s="1" t="s">
        <v>379</v>
      </c>
      <c r="K20" s="1" t="s">
        <v>380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381</v>
      </c>
      <c r="B21" s="1" t="s">
        <v>382</v>
      </c>
      <c r="C21" s="1" t="s">
        <v>383</v>
      </c>
      <c r="D21" s="1" t="s">
        <v>384</v>
      </c>
      <c r="E21" s="1" t="s">
        <v>385</v>
      </c>
      <c r="F21" s="1" t="s">
        <v>386</v>
      </c>
      <c r="G21" s="1" t="s">
        <v>387</v>
      </c>
      <c r="H21" s="1" t="s">
        <v>388</v>
      </c>
      <c r="I21" s="1" t="s">
        <v>389</v>
      </c>
      <c r="J21" s="1" t="s">
        <v>390</v>
      </c>
      <c r="K21" s="1" t="s">
        <v>391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392</v>
      </c>
      <c r="B22" s="1" t="s">
        <v>393</v>
      </c>
      <c r="C22" s="1" t="s">
        <v>394</v>
      </c>
      <c r="D22" s="1" t="s">
        <v>395</v>
      </c>
      <c r="E22" s="1" t="s">
        <v>396</v>
      </c>
      <c r="F22" s="1" t="s">
        <v>397</v>
      </c>
      <c r="G22" s="1" t="s">
        <v>398</v>
      </c>
      <c r="H22" s="1" t="s">
        <v>399</v>
      </c>
      <c r="I22" s="1" t="s">
        <v>400</v>
      </c>
      <c r="J22" s="1" t="s">
        <v>401</v>
      </c>
      <c r="K22" s="1" t="s">
        <v>402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403</v>
      </c>
      <c r="B23" s="1" t="s">
        <v>404</v>
      </c>
      <c r="C23" s="1" t="s">
        <v>405</v>
      </c>
      <c r="D23" s="1" t="s">
        <v>406</v>
      </c>
      <c r="E23" s="1" t="s">
        <v>407</v>
      </c>
      <c r="F23" s="1" t="s">
        <v>408</v>
      </c>
      <c r="G23" s="1" t="s">
        <v>409</v>
      </c>
      <c r="H23" s="1" t="s">
        <v>410</v>
      </c>
      <c r="I23" s="1" t="s">
        <v>411</v>
      </c>
      <c r="J23" s="1" t="s">
        <v>412</v>
      </c>
      <c r="K23" s="1" t="s">
        <v>413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414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415</v>
      </c>
      <c r="B25" s="1" t="s">
        <v>416</v>
      </c>
      <c r="C25" s="1" t="s">
        <v>417</v>
      </c>
      <c r="D25" s="1" t="s">
        <v>180</v>
      </c>
      <c r="E25" s="1" t="s">
        <v>418</v>
      </c>
      <c r="F25" s="1" t="s">
        <v>419</v>
      </c>
      <c r="G25" s="1" t="s">
        <v>420</v>
      </c>
      <c r="H25" s="1" t="s">
        <v>421</v>
      </c>
      <c r="I25" s="1" t="s">
        <v>162</v>
      </c>
      <c r="J25" s="1" t="s">
        <v>422</v>
      </c>
      <c r="K25" s="1" t="s">
        <v>423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424</v>
      </c>
      <c r="B26" s="1" t="s">
        <v>158</v>
      </c>
      <c r="C26" s="1" t="s">
        <v>425</v>
      </c>
      <c r="D26" s="1" t="s">
        <v>426</v>
      </c>
      <c r="E26" s="1" t="s">
        <v>427</v>
      </c>
      <c r="F26" s="1" t="s">
        <v>171</v>
      </c>
      <c r="G26" s="1" t="s">
        <v>428</v>
      </c>
      <c r="H26" s="1" t="s">
        <v>429</v>
      </c>
      <c r="I26" s="1" t="s">
        <v>161</v>
      </c>
      <c r="J26" s="1" t="s">
        <v>430</v>
      </c>
      <c r="K26" s="1" t="s">
        <v>431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432</v>
      </c>
      <c r="B27" s="1" t="s">
        <v>433</v>
      </c>
      <c r="C27" s="1" t="s">
        <v>434</v>
      </c>
      <c r="D27" s="1" t="s">
        <v>377</v>
      </c>
      <c r="E27" s="1" t="s">
        <v>161</v>
      </c>
      <c r="F27" s="1" t="s">
        <v>435</v>
      </c>
      <c r="G27" s="1" t="s">
        <v>436</v>
      </c>
      <c r="H27" s="1" t="s">
        <v>437</v>
      </c>
      <c r="I27" s="1" t="s">
        <v>378</v>
      </c>
      <c r="J27" s="1" t="s">
        <v>438</v>
      </c>
      <c r="K27" s="1" t="s">
        <v>439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440</v>
      </c>
      <c r="B28" s="1" t="s">
        <v>441</v>
      </c>
      <c r="C28" s="1" t="s">
        <v>442</v>
      </c>
      <c r="D28" s="1" t="s">
        <v>443</v>
      </c>
      <c r="E28" s="1" t="s">
        <v>444</v>
      </c>
      <c r="F28" s="1" t="s">
        <v>445</v>
      </c>
      <c r="G28" s="1" t="s">
        <v>446</v>
      </c>
      <c r="H28" s="1" t="s">
        <v>447</v>
      </c>
      <c r="I28" s="1" t="s">
        <v>448</v>
      </c>
      <c r="J28" s="1" t="s">
        <v>449</v>
      </c>
      <c r="K28" s="1" t="s">
        <v>450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451</v>
      </c>
      <c r="B29" s="1" t="s">
        <v>452</v>
      </c>
      <c r="C29" s="1" t="s">
        <v>453</v>
      </c>
      <c r="D29" s="1" t="s">
        <v>454</v>
      </c>
      <c r="E29" s="1" t="s">
        <v>455</v>
      </c>
      <c r="F29" s="1" t="s">
        <v>161</v>
      </c>
      <c r="G29" s="1" t="s">
        <v>456</v>
      </c>
      <c r="H29" s="1" t="s">
        <v>416</v>
      </c>
      <c r="I29" s="1" t="s">
        <v>419</v>
      </c>
      <c r="J29" s="1" t="s">
        <v>433</v>
      </c>
      <c r="K29" s="1" t="s">
        <v>457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458</v>
      </c>
      <c r="B30" s="1" t="s">
        <v>459</v>
      </c>
      <c r="C30" s="1" t="s">
        <v>460</v>
      </c>
      <c r="D30" s="1" t="s">
        <v>461</v>
      </c>
      <c r="E30" s="1" t="s">
        <v>462</v>
      </c>
      <c r="F30" s="1" t="s">
        <v>463</v>
      </c>
      <c r="G30" s="1" t="s">
        <v>464</v>
      </c>
      <c r="H30" s="1" t="s">
        <v>465</v>
      </c>
      <c r="I30" s="1" t="s">
        <v>466</v>
      </c>
      <c r="J30" s="1" t="s">
        <v>467</v>
      </c>
      <c r="K30" s="1" t="s">
        <v>468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469</v>
      </c>
      <c r="B31" s="1" t="s">
        <v>470</v>
      </c>
      <c r="C31" s="1" t="s">
        <v>471</v>
      </c>
      <c r="D31" s="1" t="s">
        <v>472</v>
      </c>
      <c r="E31" s="1" t="s">
        <v>473</v>
      </c>
      <c r="F31" s="1" t="s">
        <v>192</v>
      </c>
      <c r="G31" s="1" t="s">
        <v>474</v>
      </c>
      <c r="H31" s="1" t="s">
        <v>475</v>
      </c>
      <c r="I31" s="1" t="s">
        <v>476</v>
      </c>
      <c r="J31" s="1" t="s">
        <v>477</v>
      </c>
      <c r="K31" s="1" t="s">
        <v>478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479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480</v>
      </c>
      <c r="B33" s="1">
        <v>0.0</v>
      </c>
      <c r="C33" s="1" t="s">
        <v>481</v>
      </c>
      <c r="D33" s="1" t="s">
        <v>482</v>
      </c>
      <c r="E33" s="1" t="s">
        <v>483</v>
      </c>
      <c r="F33" s="1" t="s">
        <v>484</v>
      </c>
      <c r="G33" s="1" t="s">
        <v>485</v>
      </c>
      <c r="H33" s="1" t="s">
        <v>486</v>
      </c>
      <c r="I33" s="1" t="s">
        <v>487</v>
      </c>
      <c r="J33" s="1" t="s">
        <v>488</v>
      </c>
      <c r="K33" s="1" t="s">
        <v>489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490</v>
      </c>
      <c r="B34" s="1" t="s">
        <v>491</v>
      </c>
      <c r="C34" s="1" t="s">
        <v>492</v>
      </c>
      <c r="D34" s="1" t="s">
        <v>493</v>
      </c>
      <c r="E34" s="1" t="s">
        <v>494</v>
      </c>
      <c r="F34" s="1" t="s">
        <v>495</v>
      </c>
      <c r="G34" s="1" t="s">
        <v>496</v>
      </c>
      <c r="H34" s="1" t="s">
        <v>497</v>
      </c>
      <c r="I34" s="1" t="s">
        <v>498</v>
      </c>
      <c r="J34" s="1" t="s">
        <v>499</v>
      </c>
      <c r="K34" s="1" t="s">
        <v>500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501</v>
      </c>
      <c r="B35" s="1" t="s">
        <v>502</v>
      </c>
      <c r="C35" s="1" t="s">
        <v>481</v>
      </c>
      <c r="D35" s="1" t="s">
        <v>503</v>
      </c>
      <c r="E35" s="1" t="s">
        <v>504</v>
      </c>
      <c r="F35" s="1" t="s">
        <v>505</v>
      </c>
      <c r="G35" s="1" t="s">
        <v>506</v>
      </c>
      <c r="H35" s="1" t="s">
        <v>507</v>
      </c>
      <c r="I35" s="1" t="s">
        <v>508</v>
      </c>
      <c r="J35" s="1" t="s">
        <v>509</v>
      </c>
      <c r="K35" s="1" t="s">
        <v>510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511</v>
      </c>
      <c r="B36" s="1" t="s">
        <v>512</v>
      </c>
      <c r="C36" s="1" t="s">
        <v>492</v>
      </c>
      <c r="D36" s="1" t="s">
        <v>513</v>
      </c>
      <c r="E36" s="1" t="s">
        <v>514</v>
      </c>
      <c r="F36" s="1" t="s">
        <v>515</v>
      </c>
      <c r="G36" s="1" t="s">
        <v>516</v>
      </c>
      <c r="H36" s="1" t="s">
        <v>517</v>
      </c>
      <c r="I36" s="1" t="s">
        <v>518</v>
      </c>
      <c r="J36" s="1" t="s">
        <v>519</v>
      </c>
      <c r="K36" s="1" t="s">
        <v>520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521</v>
      </c>
      <c r="B37" s="1" t="s">
        <v>522</v>
      </c>
      <c r="C37" s="1" t="s">
        <v>523</v>
      </c>
      <c r="D37" s="1" t="s">
        <v>524</v>
      </c>
      <c r="E37" s="1" t="s">
        <v>525</v>
      </c>
      <c r="F37" s="1" t="s">
        <v>526</v>
      </c>
      <c r="G37" s="1" t="s">
        <v>527</v>
      </c>
      <c r="H37" s="1" t="s">
        <v>528</v>
      </c>
      <c r="I37" s="1" t="s">
        <v>529</v>
      </c>
      <c r="J37" s="1" t="s">
        <v>530</v>
      </c>
      <c r="K37" s="1" t="s">
        <v>531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532</v>
      </c>
      <c r="B38" s="1" t="s">
        <v>533</v>
      </c>
      <c r="C38" s="1" t="s">
        <v>534</v>
      </c>
      <c r="D38" s="1" t="s">
        <v>535</v>
      </c>
      <c r="E38" s="1" t="s">
        <v>536</v>
      </c>
      <c r="F38" s="1" t="s">
        <v>537</v>
      </c>
      <c r="G38" s="1" t="s">
        <v>538</v>
      </c>
      <c r="H38" s="1" t="s">
        <v>539</v>
      </c>
      <c r="I38" s="1" t="s">
        <v>540</v>
      </c>
      <c r="J38" s="1" t="s">
        <v>541</v>
      </c>
      <c r="K38" s="1" t="s">
        <v>542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543</v>
      </c>
      <c r="B39" s="1" t="s">
        <v>544</v>
      </c>
      <c r="C39" s="1" t="s">
        <v>545</v>
      </c>
      <c r="D39" s="1" t="s">
        <v>546</v>
      </c>
      <c r="E39" s="1" t="s">
        <v>547</v>
      </c>
      <c r="F39" s="1" t="s">
        <v>548</v>
      </c>
      <c r="G39" s="1" t="s">
        <v>549</v>
      </c>
      <c r="H39" s="1" t="s">
        <v>550</v>
      </c>
      <c r="I39" s="1" t="s">
        <v>551</v>
      </c>
      <c r="J39" s="1" t="s">
        <v>552</v>
      </c>
      <c r="K39" s="1" t="s">
        <v>553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554</v>
      </c>
      <c r="B40" s="1" t="s">
        <v>555</v>
      </c>
      <c r="C40" s="1" t="s">
        <v>556</v>
      </c>
      <c r="D40" s="1" t="s">
        <v>557</v>
      </c>
      <c r="E40" s="1" t="s">
        <v>558</v>
      </c>
      <c r="F40" s="1" t="s">
        <v>559</v>
      </c>
      <c r="G40" s="1" t="s">
        <v>560</v>
      </c>
      <c r="H40" s="1" t="s">
        <v>561</v>
      </c>
      <c r="I40" s="1" t="s">
        <v>562</v>
      </c>
      <c r="J40" s="1" t="s">
        <v>563</v>
      </c>
      <c r="K40" s="1" t="s">
        <v>564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565</v>
      </c>
      <c r="B41" s="1" t="s">
        <v>548</v>
      </c>
      <c r="C41" s="1" t="s">
        <v>566</v>
      </c>
      <c r="D41" s="1" t="s">
        <v>567</v>
      </c>
      <c r="E41" s="1" t="s">
        <v>568</v>
      </c>
      <c r="F41" s="1" t="s">
        <v>569</v>
      </c>
      <c r="G41" s="1" t="s">
        <v>570</v>
      </c>
      <c r="H41" s="1" t="s">
        <v>536</v>
      </c>
      <c r="I41" s="1" t="s">
        <v>571</v>
      </c>
      <c r="J41" s="1" t="s">
        <v>572</v>
      </c>
      <c r="K41" s="1" t="s">
        <v>551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573</v>
      </c>
      <c r="B42" s="1" t="s">
        <v>574</v>
      </c>
      <c r="C42" s="1" t="s">
        <v>575</v>
      </c>
      <c r="D42" s="1" t="s">
        <v>576</v>
      </c>
      <c r="E42" s="1" t="s">
        <v>577</v>
      </c>
      <c r="F42" s="1" t="s">
        <v>534</v>
      </c>
      <c r="G42" s="1" t="s">
        <v>578</v>
      </c>
      <c r="H42" s="1" t="s">
        <v>542</v>
      </c>
      <c r="I42" s="1" t="s">
        <v>579</v>
      </c>
      <c r="J42" s="1" t="s">
        <v>552</v>
      </c>
      <c r="K42" s="1" t="s">
        <v>580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581</v>
      </c>
      <c r="B43" s="1" t="s">
        <v>582</v>
      </c>
      <c r="C43" s="1" t="s">
        <v>583</v>
      </c>
      <c r="D43" s="1">
        <v>5.0</v>
      </c>
      <c r="E43" s="1" t="s">
        <v>584</v>
      </c>
      <c r="F43" s="1" t="s">
        <v>585</v>
      </c>
      <c r="G43" s="1" t="s">
        <v>586</v>
      </c>
      <c r="H43" s="1" t="s">
        <v>587</v>
      </c>
      <c r="I43" s="1" t="s">
        <v>588</v>
      </c>
      <c r="J43" s="1" t="s">
        <v>589</v>
      </c>
      <c r="K43" s="1" t="s">
        <v>590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591</v>
      </c>
      <c r="B44" s="1" t="s">
        <v>592</v>
      </c>
      <c r="C44" s="1" t="s">
        <v>593</v>
      </c>
      <c r="D44" s="1" t="s">
        <v>594</v>
      </c>
      <c r="E44" s="1" t="s">
        <v>595</v>
      </c>
      <c r="F44" s="1" t="s">
        <v>596</v>
      </c>
      <c r="G44" s="1" t="s">
        <v>597</v>
      </c>
      <c r="H44" s="1" t="s">
        <v>598</v>
      </c>
      <c r="I44" s="1" t="s">
        <v>347</v>
      </c>
      <c r="J44" s="1" t="s">
        <v>599</v>
      </c>
      <c r="K44" s="1" t="s">
        <v>600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601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602</v>
      </c>
      <c r="B46" s="1" t="s">
        <v>603</v>
      </c>
      <c r="C46" s="1" t="s">
        <v>604</v>
      </c>
      <c r="D46" s="1" t="s">
        <v>605</v>
      </c>
      <c r="E46" s="1" t="s">
        <v>606</v>
      </c>
      <c r="F46" s="1" t="s">
        <v>607</v>
      </c>
      <c r="G46" s="1" t="s">
        <v>608</v>
      </c>
      <c r="H46" s="1" t="s">
        <v>609</v>
      </c>
      <c r="I46" s="1" t="s">
        <v>610</v>
      </c>
      <c r="J46" s="1" t="s">
        <v>611</v>
      </c>
      <c r="K46" s="1" t="s">
        <v>612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613</v>
      </c>
      <c r="B47" s="1" t="s">
        <v>614</v>
      </c>
      <c r="C47" s="1" t="s">
        <v>615</v>
      </c>
      <c r="D47" s="1" t="s">
        <v>616</v>
      </c>
      <c r="E47" s="1" t="s">
        <v>617</v>
      </c>
      <c r="F47" s="1" t="s">
        <v>618</v>
      </c>
      <c r="G47" s="1" t="s">
        <v>619</v>
      </c>
      <c r="H47" s="1" t="s">
        <v>620</v>
      </c>
      <c r="I47" s="1" t="s">
        <v>337</v>
      </c>
      <c r="J47" s="1" t="s">
        <v>366</v>
      </c>
      <c r="K47" s="1" t="s">
        <v>621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622</v>
      </c>
      <c r="B48" s="1" t="s">
        <v>623</v>
      </c>
      <c r="C48" s="1" t="s">
        <v>624</v>
      </c>
      <c r="D48" s="1" t="s">
        <v>625</v>
      </c>
      <c r="E48" s="1" t="s">
        <v>626</v>
      </c>
      <c r="F48" s="1" t="s">
        <v>627</v>
      </c>
      <c r="G48" s="1" t="s">
        <v>628</v>
      </c>
      <c r="H48" s="1" t="s">
        <v>629</v>
      </c>
      <c r="I48" s="1" t="s">
        <v>630</v>
      </c>
      <c r="J48" s="1" t="s">
        <v>631</v>
      </c>
      <c r="K48" s="1" t="s">
        <v>632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633</v>
      </c>
      <c r="B49" s="1" t="s">
        <v>634</v>
      </c>
      <c r="C49" s="1" t="s">
        <v>635</v>
      </c>
      <c r="D49" s="1" t="s">
        <v>636</v>
      </c>
      <c r="E49" s="1" t="s">
        <v>637</v>
      </c>
      <c r="F49" s="1" t="s">
        <v>638</v>
      </c>
      <c r="G49" s="1" t="s">
        <v>639</v>
      </c>
      <c r="H49" s="1" t="s">
        <v>640</v>
      </c>
      <c r="I49" s="1" t="s">
        <v>641</v>
      </c>
      <c r="J49" s="1" t="s">
        <v>642</v>
      </c>
      <c r="K49" s="1" t="s">
        <v>636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643</v>
      </c>
      <c r="B50" s="1" t="s">
        <v>644</v>
      </c>
      <c r="C50" s="1" t="s">
        <v>645</v>
      </c>
      <c r="D50" s="1" t="s">
        <v>646</v>
      </c>
      <c r="E50" s="1" t="s">
        <v>647</v>
      </c>
      <c r="F50" s="1" t="s">
        <v>648</v>
      </c>
      <c r="G50" s="1" t="s">
        <v>649</v>
      </c>
      <c r="H50" s="1" t="s">
        <v>650</v>
      </c>
      <c r="I50" s="1" t="s">
        <v>651</v>
      </c>
      <c r="J50" s="1" t="s">
        <v>652</v>
      </c>
      <c r="K50" s="1" t="s">
        <v>653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654</v>
      </c>
      <c r="B51" s="1" t="s">
        <v>217</v>
      </c>
      <c r="C51" s="1" t="s">
        <v>350</v>
      </c>
      <c r="D51" s="1" t="s">
        <v>655</v>
      </c>
      <c r="E51" s="1" t="s">
        <v>656</v>
      </c>
      <c r="F51" s="1" t="s">
        <v>657</v>
      </c>
      <c r="G51" s="1" t="s">
        <v>658</v>
      </c>
      <c r="H51" s="1" t="s">
        <v>659</v>
      </c>
      <c r="I51" s="1" t="s">
        <v>660</v>
      </c>
      <c r="J51" s="1" t="s">
        <v>661</v>
      </c>
      <c r="K51" s="1" t="s">
        <v>662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663</v>
      </c>
      <c r="B52" s="1" t="s">
        <v>217</v>
      </c>
      <c r="C52" s="1" t="s">
        <v>350</v>
      </c>
      <c r="D52" s="1" t="s">
        <v>655</v>
      </c>
      <c r="E52" s="1" t="s">
        <v>656</v>
      </c>
      <c r="F52" s="1" t="s">
        <v>657</v>
      </c>
      <c r="G52" s="1" t="s">
        <v>658</v>
      </c>
      <c r="H52" s="1" t="s">
        <v>659</v>
      </c>
      <c r="I52" s="1" t="s">
        <v>660</v>
      </c>
      <c r="J52" s="1" t="s">
        <v>661</v>
      </c>
      <c r="K52" s="1" t="s">
        <v>662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664</v>
      </c>
      <c r="B53" s="1" t="s">
        <v>665</v>
      </c>
      <c r="C53" s="1" t="s">
        <v>666</v>
      </c>
      <c r="D53" s="1" t="s">
        <v>667</v>
      </c>
      <c r="E53" s="1" t="s">
        <v>668</v>
      </c>
      <c r="F53" s="1" t="s">
        <v>596</v>
      </c>
      <c r="G53" s="1" t="s">
        <v>669</v>
      </c>
      <c r="H53" s="1" t="s">
        <v>670</v>
      </c>
      <c r="I53" s="1" t="s">
        <v>671</v>
      </c>
      <c r="J53" s="1" t="s">
        <v>672</v>
      </c>
      <c r="K53" s="1" t="s">
        <v>673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674</v>
      </c>
      <c r="B54" s="1" t="s">
        <v>675</v>
      </c>
      <c r="C54" s="1" t="s">
        <v>676</v>
      </c>
      <c r="D54" s="1" t="s">
        <v>677</v>
      </c>
      <c r="E54" s="1" t="s">
        <v>678</v>
      </c>
      <c r="F54" s="1" t="s">
        <v>679</v>
      </c>
      <c r="G54" s="1" t="s">
        <v>680</v>
      </c>
      <c r="H54" s="1" t="s">
        <v>681</v>
      </c>
      <c r="I54" s="1" t="s">
        <v>682</v>
      </c>
      <c r="J54" s="1" t="s">
        <v>683</v>
      </c>
      <c r="K54" s="1" t="s">
        <v>684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685</v>
      </c>
      <c r="B55" s="1">
        <v>39.0</v>
      </c>
      <c r="C55" s="1" t="s">
        <v>686</v>
      </c>
      <c r="D55" s="1" t="s">
        <v>687</v>
      </c>
      <c r="E55" s="1" t="s">
        <v>688</v>
      </c>
      <c r="F55" s="1" t="s">
        <v>689</v>
      </c>
      <c r="G55" s="1" t="s">
        <v>690</v>
      </c>
      <c r="H55" s="1" t="s">
        <v>691</v>
      </c>
      <c r="I55" s="1" t="s">
        <v>692</v>
      </c>
      <c r="J55" s="1" t="s">
        <v>693</v>
      </c>
      <c r="K55" s="1" t="s">
        <v>694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695</v>
      </c>
      <c r="B56" s="1" t="s">
        <v>696</v>
      </c>
      <c r="C56" s="1">
        <v>4.0</v>
      </c>
      <c r="D56" s="1" t="s">
        <v>697</v>
      </c>
      <c r="E56" s="1" t="s">
        <v>698</v>
      </c>
      <c r="F56" s="1" t="s">
        <v>699</v>
      </c>
      <c r="G56" s="1" t="s">
        <v>700</v>
      </c>
      <c r="H56" s="1" t="s">
        <v>701</v>
      </c>
      <c r="I56" s="1" t="s">
        <v>702</v>
      </c>
      <c r="J56" s="1" t="s">
        <v>703</v>
      </c>
      <c r="K56" s="1" t="s">
        <v>704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705</v>
      </c>
      <c r="B57" s="1" t="s">
        <v>706</v>
      </c>
      <c r="C57" s="1" t="s">
        <v>707</v>
      </c>
      <c r="D57" s="1" t="s">
        <v>708</v>
      </c>
      <c r="E57" s="1" t="s">
        <v>709</v>
      </c>
      <c r="F57" s="1" t="s">
        <v>710</v>
      </c>
      <c r="G57" s="1" t="s">
        <v>711</v>
      </c>
      <c r="H57" s="1" t="s">
        <v>712</v>
      </c>
      <c r="I57" s="1" t="s">
        <v>713</v>
      </c>
      <c r="J57" s="1" t="s">
        <v>714</v>
      </c>
      <c r="K57" s="1" t="s">
        <v>715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716</v>
      </c>
      <c r="B58" s="1" t="s">
        <v>357</v>
      </c>
      <c r="C58" s="1" t="s">
        <v>717</v>
      </c>
      <c r="D58" s="1" t="s">
        <v>718</v>
      </c>
      <c r="E58" s="1" t="s">
        <v>719</v>
      </c>
      <c r="F58" s="1" t="s">
        <v>720</v>
      </c>
      <c r="G58" s="1" t="s">
        <v>721</v>
      </c>
      <c r="H58" s="1" t="s">
        <v>722</v>
      </c>
      <c r="I58" s="1" t="s">
        <v>723</v>
      </c>
      <c r="J58" s="1" t="s">
        <v>724</v>
      </c>
      <c r="K58" s="1" t="s">
        <v>725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726</v>
      </c>
      <c r="B59" s="1" t="s">
        <v>727</v>
      </c>
      <c r="C59" s="1" t="s">
        <v>728</v>
      </c>
      <c r="D59" s="1" t="s">
        <v>729</v>
      </c>
      <c r="E59" s="1" t="s">
        <v>730</v>
      </c>
      <c r="F59" s="1" t="s">
        <v>731</v>
      </c>
      <c r="G59" s="1" t="s">
        <v>732</v>
      </c>
      <c r="H59" s="1" t="s">
        <v>733</v>
      </c>
      <c r="I59" s="1" t="s">
        <v>734</v>
      </c>
      <c r="J59" s="1" t="s">
        <v>735</v>
      </c>
      <c r="K59" s="1" t="s">
        <v>736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737</v>
      </c>
      <c r="B60" s="1" t="s">
        <v>738</v>
      </c>
      <c r="C60" s="1" t="s">
        <v>739</v>
      </c>
      <c r="D60" s="1" t="s">
        <v>740</v>
      </c>
      <c r="E60" s="1" t="s">
        <v>741</v>
      </c>
      <c r="F60" s="1" t="s">
        <v>742</v>
      </c>
      <c r="G60" s="1" t="s">
        <v>743</v>
      </c>
      <c r="H60" s="1" t="s">
        <v>744</v>
      </c>
      <c r="I60" s="1" t="s">
        <v>745</v>
      </c>
      <c r="J60" s="1" t="s">
        <v>746</v>
      </c>
      <c r="K60" s="1" t="s">
        <v>747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748</v>
      </c>
      <c r="B61" s="1" t="s">
        <v>749</v>
      </c>
      <c r="C61" s="1" t="s">
        <v>750</v>
      </c>
      <c r="D61" s="1" t="s">
        <v>751</v>
      </c>
      <c r="E61" s="1" t="s">
        <v>752</v>
      </c>
      <c r="F61" s="1" t="s">
        <v>753</v>
      </c>
      <c r="G61" s="1" t="s">
        <v>754</v>
      </c>
      <c r="H61" s="1" t="s">
        <v>755</v>
      </c>
      <c r="I61" s="1" t="s">
        <v>756</v>
      </c>
      <c r="J61" s="1" t="s">
        <v>757</v>
      </c>
      <c r="K61" s="1" t="s">
        <v>758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759</v>
      </c>
      <c r="B62" s="1" t="s">
        <v>760</v>
      </c>
      <c r="C62" s="1" t="s">
        <v>761</v>
      </c>
      <c r="D62" s="1" t="s">
        <v>762</v>
      </c>
      <c r="E62" s="1" t="s">
        <v>763</v>
      </c>
      <c r="F62" s="1" t="s">
        <v>764</v>
      </c>
      <c r="G62" s="1" t="s">
        <v>765</v>
      </c>
      <c r="H62" s="1" t="s">
        <v>766</v>
      </c>
      <c r="I62" s="1">
        <v>363.0</v>
      </c>
      <c r="J62" s="1" t="s">
        <v>767</v>
      </c>
      <c r="K62" s="1" t="s">
        <v>768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769</v>
      </c>
      <c r="B63" s="1">
        <v>0.0</v>
      </c>
      <c r="C63" s="1" t="s">
        <v>426</v>
      </c>
      <c r="D63" s="1" t="s">
        <v>770</v>
      </c>
      <c r="E63" s="1" t="s">
        <v>771</v>
      </c>
      <c r="F63" s="1" t="s">
        <v>772</v>
      </c>
      <c r="G63" s="1" t="s">
        <v>773</v>
      </c>
      <c r="H63" s="1" t="s">
        <v>774</v>
      </c>
      <c r="I63" s="1" t="s">
        <v>775</v>
      </c>
      <c r="J63" s="1" t="s">
        <v>776</v>
      </c>
      <c r="K63" s="1" t="s">
        <v>777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778</v>
      </c>
      <c r="B64" s="1">
        <v>0.0</v>
      </c>
      <c r="C64" s="1" t="s">
        <v>779</v>
      </c>
      <c r="D64" s="1" t="s">
        <v>780</v>
      </c>
      <c r="E64" s="1" t="s">
        <v>781</v>
      </c>
      <c r="F64" s="1" t="s">
        <v>782</v>
      </c>
      <c r="G64" s="1" t="s">
        <v>783</v>
      </c>
      <c r="H64" s="1" t="s">
        <v>784</v>
      </c>
      <c r="I64" s="1" t="s">
        <v>785</v>
      </c>
      <c r="J64" s="1" t="s">
        <v>786</v>
      </c>
      <c r="K64" s="1" t="s">
        <v>787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788</v>
      </c>
      <c r="B65" s="1">
        <v>0.0</v>
      </c>
      <c r="C65" s="1">
        <v>0.0</v>
      </c>
      <c r="D65" s="1">
        <v>0.0</v>
      </c>
      <c r="E65" s="1">
        <v>0.0</v>
      </c>
      <c r="F65" s="1" t="s">
        <v>789</v>
      </c>
      <c r="G65" s="1">
        <v>25.0</v>
      </c>
      <c r="H65" s="1">
        <v>25.0</v>
      </c>
      <c r="I65" s="1">
        <v>24.0</v>
      </c>
      <c r="J65" s="1" t="s">
        <v>790</v>
      </c>
      <c r="K65" s="1" t="s">
        <v>791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792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793</v>
      </c>
      <c r="B67" s="1" t="s">
        <v>794</v>
      </c>
      <c r="C67" s="1" t="s">
        <v>795</v>
      </c>
      <c r="D67" s="1" t="s">
        <v>796</v>
      </c>
      <c r="E67" s="1" t="s">
        <v>797</v>
      </c>
      <c r="F67" s="1" t="s">
        <v>798</v>
      </c>
      <c r="G67" s="1" t="s">
        <v>799</v>
      </c>
      <c r="H67" s="1" t="s">
        <v>800</v>
      </c>
      <c r="I67" s="1" t="s">
        <v>801</v>
      </c>
      <c r="J67" s="1" t="s">
        <v>802</v>
      </c>
      <c r="K67" s="1" t="s">
        <v>803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804</v>
      </c>
      <c r="B68" s="1" t="s">
        <v>805</v>
      </c>
      <c r="C68" s="1" t="s">
        <v>806</v>
      </c>
      <c r="D68" s="1" t="s">
        <v>807</v>
      </c>
      <c r="E68" s="1" t="s">
        <v>808</v>
      </c>
      <c r="F68" s="1" t="s">
        <v>809</v>
      </c>
      <c r="G68" s="1" t="s">
        <v>810</v>
      </c>
      <c r="H68" s="1" t="s">
        <v>811</v>
      </c>
      <c r="I68" s="1" t="s">
        <v>812</v>
      </c>
      <c r="J68" s="1" t="s">
        <v>813</v>
      </c>
      <c r="K68" s="1" t="s">
        <v>814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815</v>
      </c>
      <c r="B69" s="1" t="s">
        <v>816</v>
      </c>
      <c r="C69" s="1" t="s">
        <v>817</v>
      </c>
      <c r="D69" s="1" t="s">
        <v>818</v>
      </c>
      <c r="E69" s="1" t="s">
        <v>647</v>
      </c>
      <c r="F69" s="1" t="s">
        <v>819</v>
      </c>
      <c r="G69" s="1" t="s">
        <v>820</v>
      </c>
      <c r="H69" s="1" t="s">
        <v>821</v>
      </c>
      <c r="I69" s="1" t="s">
        <v>822</v>
      </c>
      <c r="J69" s="1" t="s">
        <v>823</v>
      </c>
      <c r="K69" s="1" t="s">
        <v>824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825</v>
      </c>
      <c r="B70" s="1" t="s">
        <v>826</v>
      </c>
      <c r="C70" s="1" t="s">
        <v>827</v>
      </c>
      <c r="D70" s="1" t="s">
        <v>828</v>
      </c>
      <c r="E70" s="1" t="s">
        <v>829</v>
      </c>
      <c r="F70" s="1" t="s">
        <v>830</v>
      </c>
      <c r="G70" s="1" t="s">
        <v>831</v>
      </c>
      <c r="H70" s="1" t="s">
        <v>832</v>
      </c>
      <c r="I70" s="1" t="s">
        <v>611</v>
      </c>
      <c r="J70" s="1" t="s">
        <v>833</v>
      </c>
      <c r="K70" s="1" t="s">
        <v>834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835</v>
      </c>
      <c r="B71" s="1" t="s">
        <v>836</v>
      </c>
      <c r="C71" s="1" t="s">
        <v>837</v>
      </c>
      <c r="D71" s="1" t="s">
        <v>838</v>
      </c>
      <c r="E71" s="1" t="s">
        <v>839</v>
      </c>
      <c r="F71" s="1" t="s">
        <v>840</v>
      </c>
      <c r="G71" s="1" t="s">
        <v>329</v>
      </c>
      <c r="H71" s="1" t="s">
        <v>786</v>
      </c>
      <c r="I71" s="1" t="s">
        <v>841</v>
      </c>
      <c r="J71" s="1" t="s">
        <v>842</v>
      </c>
      <c r="K71" s="1" t="s">
        <v>843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844</v>
      </c>
      <c r="B72" s="1" t="s">
        <v>845</v>
      </c>
      <c r="C72" s="1" t="s">
        <v>846</v>
      </c>
      <c r="D72" s="1" t="s">
        <v>847</v>
      </c>
      <c r="E72" s="1" t="s">
        <v>848</v>
      </c>
      <c r="F72" s="1" t="s">
        <v>222</v>
      </c>
      <c r="G72" s="1" t="s">
        <v>849</v>
      </c>
      <c r="H72" s="1" t="s">
        <v>584</v>
      </c>
      <c r="I72" s="1" t="s">
        <v>850</v>
      </c>
      <c r="J72" s="1" t="s">
        <v>851</v>
      </c>
      <c r="K72" s="1" t="s">
        <v>852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853</v>
      </c>
      <c r="B73" s="1" t="s">
        <v>845</v>
      </c>
      <c r="C73" s="1" t="s">
        <v>846</v>
      </c>
      <c r="D73" s="1" t="s">
        <v>847</v>
      </c>
      <c r="E73" s="1" t="s">
        <v>848</v>
      </c>
      <c r="F73" s="1" t="s">
        <v>222</v>
      </c>
      <c r="G73" s="1" t="s">
        <v>849</v>
      </c>
      <c r="H73" s="1" t="s">
        <v>584</v>
      </c>
      <c r="I73" s="1" t="s">
        <v>850</v>
      </c>
      <c r="J73" s="1" t="s">
        <v>851</v>
      </c>
      <c r="K73" s="1" t="s">
        <v>852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854</v>
      </c>
      <c r="B74" s="1" t="s">
        <v>855</v>
      </c>
      <c r="C74" s="1" t="s">
        <v>856</v>
      </c>
      <c r="D74" s="1" t="s">
        <v>857</v>
      </c>
      <c r="E74" s="1" t="s">
        <v>858</v>
      </c>
      <c r="F74" s="1" t="s">
        <v>859</v>
      </c>
      <c r="G74" s="1" t="s">
        <v>860</v>
      </c>
      <c r="H74" s="1" t="s">
        <v>861</v>
      </c>
      <c r="I74" s="1" t="s">
        <v>862</v>
      </c>
      <c r="J74" s="1" t="s">
        <v>863</v>
      </c>
      <c r="K74" s="1" t="s">
        <v>864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865</v>
      </c>
      <c r="B75" s="1" t="s">
        <v>866</v>
      </c>
      <c r="C75" s="1" t="s">
        <v>867</v>
      </c>
      <c r="D75" s="1" t="s">
        <v>868</v>
      </c>
      <c r="E75" s="1" t="s">
        <v>869</v>
      </c>
      <c r="F75" s="1" t="s">
        <v>870</v>
      </c>
      <c r="G75" s="1" t="s">
        <v>871</v>
      </c>
      <c r="H75" s="1" t="s">
        <v>872</v>
      </c>
      <c r="I75" s="1" t="s">
        <v>873</v>
      </c>
      <c r="J75" s="1" t="s">
        <v>874</v>
      </c>
      <c r="K75" s="1" t="s">
        <v>875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876</v>
      </c>
      <c r="B76" s="1">
        <v>0.0</v>
      </c>
      <c r="C76" s="1" t="s">
        <v>877</v>
      </c>
      <c r="D76" s="1" t="s">
        <v>878</v>
      </c>
      <c r="E76" s="1" t="s">
        <v>879</v>
      </c>
      <c r="F76" s="1" t="s">
        <v>880</v>
      </c>
      <c r="G76" s="1" t="s">
        <v>881</v>
      </c>
      <c r="H76" s="1" t="s">
        <v>882</v>
      </c>
      <c r="I76" s="1" t="s">
        <v>423</v>
      </c>
      <c r="J76" s="1" t="s">
        <v>883</v>
      </c>
      <c r="K76" s="1" t="s">
        <v>884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885</v>
      </c>
      <c r="B77" s="1">
        <v>0.0</v>
      </c>
      <c r="C77" s="1" t="s">
        <v>886</v>
      </c>
      <c r="D77" s="1" t="s">
        <v>887</v>
      </c>
      <c r="E77" s="1" t="s">
        <v>888</v>
      </c>
      <c r="F77" s="1" t="s">
        <v>889</v>
      </c>
      <c r="G77" s="1" t="s">
        <v>832</v>
      </c>
      <c r="H77" s="1" t="s">
        <v>890</v>
      </c>
      <c r="I77" s="1" t="s">
        <v>891</v>
      </c>
      <c r="J77" s="1" t="s">
        <v>892</v>
      </c>
      <c r="K77" s="1" t="s">
        <v>893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894</v>
      </c>
      <c r="B78" s="1">
        <v>0.0</v>
      </c>
      <c r="C78" s="1" t="s">
        <v>568</v>
      </c>
      <c r="D78" s="1" t="s">
        <v>895</v>
      </c>
      <c r="E78" s="1" t="s">
        <v>896</v>
      </c>
      <c r="F78" s="1" t="s">
        <v>897</v>
      </c>
      <c r="G78" s="1" t="s">
        <v>898</v>
      </c>
      <c r="H78" s="1" t="s">
        <v>899</v>
      </c>
      <c r="I78" s="1" t="s">
        <v>900</v>
      </c>
      <c r="J78" s="1" t="s">
        <v>901</v>
      </c>
      <c r="K78" s="1" t="s">
        <v>902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903</v>
      </c>
      <c r="B79" s="1">
        <v>0.0</v>
      </c>
      <c r="C79" s="1" t="s">
        <v>904</v>
      </c>
      <c r="D79" s="1">
        <v>-3.0</v>
      </c>
      <c r="E79" s="1" t="s">
        <v>100</v>
      </c>
      <c r="F79" s="1" t="s">
        <v>905</v>
      </c>
      <c r="G79" s="1" t="s">
        <v>906</v>
      </c>
      <c r="H79" s="1" t="s">
        <v>806</v>
      </c>
      <c r="I79" s="1" t="s">
        <v>907</v>
      </c>
      <c r="J79" s="1" t="s">
        <v>908</v>
      </c>
      <c r="K79" s="1" t="s">
        <v>909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910</v>
      </c>
      <c r="B80" s="1">
        <v>0.0</v>
      </c>
      <c r="C80" s="1" t="s">
        <v>911</v>
      </c>
      <c r="D80" s="1" t="s">
        <v>912</v>
      </c>
      <c r="E80" s="1" t="s">
        <v>605</v>
      </c>
      <c r="F80" s="1" t="s">
        <v>913</v>
      </c>
      <c r="G80" s="1" t="s">
        <v>914</v>
      </c>
      <c r="H80" s="1" t="s">
        <v>915</v>
      </c>
      <c r="I80" s="1" t="s">
        <v>604</v>
      </c>
      <c r="J80" s="1" t="s">
        <v>916</v>
      </c>
      <c r="K80" s="1" t="s">
        <v>917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918</v>
      </c>
      <c r="B81" s="1">
        <v>0.0</v>
      </c>
      <c r="C81" s="1" t="s">
        <v>919</v>
      </c>
      <c r="D81" s="1" t="s">
        <v>920</v>
      </c>
      <c r="E81" s="1" t="s">
        <v>921</v>
      </c>
      <c r="F81" s="1" t="s">
        <v>922</v>
      </c>
      <c r="G81" s="1" t="s">
        <v>923</v>
      </c>
      <c r="H81" s="1" t="s">
        <v>924</v>
      </c>
      <c r="I81" s="1" t="s">
        <v>925</v>
      </c>
      <c r="J81" s="1" t="s">
        <v>926</v>
      </c>
      <c r="K81" s="1" t="s">
        <v>927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928</v>
      </c>
      <c r="B82" s="1" t="s">
        <v>929</v>
      </c>
      <c r="C82" s="1" t="s">
        <v>930</v>
      </c>
      <c r="D82" s="1" t="s">
        <v>931</v>
      </c>
      <c r="E82" s="1" t="s">
        <v>932</v>
      </c>
      <c r="F82" s="1" t="s">
        <v>933</v>
      </c>
      <c r="G82" s="1" t="s">
        <v>714</v>
      </c>
      <c r="H82" s="1" t="s">
        <v>934</v>
      </c>
      <c r="I82" s="1" t="s">
        <v>935</v>
      </c>
      <c r="J82" s="1" t="s">
        <v>936</v>
      </c>
      <c r="K82" s="1" t="s">
        <v>937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938</v>
      </c>
      <c r="B83" s="1" t="s">
        <v>939</v>
      </c>
      <c r="C83" s="1" t="s">
        <v>940</v>
      </c>
      <c r="D83" s="1" t="s">
        <v>941</v>
      </c>
      <c r="E83" s="1" t="s">
        <v>942</v>
      </c>
      <c r="F83" s="1" t="s">
        <v>943</v>
      </c>
      <c r="G83" s="1" t="s">
        <v>944</v>
      </c>
      <c r="H83" s="1" t="s">
        <v>945</v>
      </c>
      <c r="I83" s="1" t="s">
        <v>946</v>
      </c>
      <c r="J83" s="1" t="s">
        <v>947</v>
      </c>
      <c r="K83" s="1" t="s">
        <v>948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949</v>
      </c>
      <c r="B84" s="1">
        <v>0.0</v>
      </c>
      <c r="C84" s="1">
        <v>0.0</v>
      </c>
      <c r="D84" s="1" t="s">
        <v>950</v>
      </c>
      <c r="E84" s="1" t="s">
        <v>951</v>
      </c>
      <c r="F84" s="1" t="s">
        <v>952</v>
      </c>
      <c r="G84" s="1" t="s">
        <v>953</v>
      </c>
      <c r="H84" s="1" t="s">
        <v>954</v>
      </c>
      <c r="I84" s="1" t="s">
        <v>955</v>
      </c>
      <c r="J84" s="1" t="s">
        <v>956</v>
      </c>
      <c r="K84" s="1" t="s">
        <v>957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958</v>
      </c>
      <c r="B85" s="1">
        <v>0.0</v>
      </c>
      <c r="C85" s="1">
        <v>0.0</v>
      </c>
      <c r="D85" s="1" t="s">
        <v>959</v>
      </c>
      <c r="E85" s="1" t="s">
        <v>960</v>
      </c>
      <c r="F85" s="1" t="s">
        <v>961</v>
      </c>
      <c r="G85" s="1" t="s">
        <v>962</v>
      </c>
      <c r="H85" s="1" t="s">
        <v>931</v>
      </c>
      <c r="I85" s="1" t="s">
        <v>963</v>
      </c>
      <c r="J85" s="1" t="s">
        <v>964</v>
      </c>
      <c r="K85" s="1" t="s">
        <v>965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966</v>
      </c>
      <c r="B86" s="1">
        <v>0.0</v>
      </c>
      <c r="C86" s="1">
        <v>0.0</v>
      </c>
      <c r="D86" s="1">
        <v>0.0</v>
      </c>
      <c r="E86" s="1">
        <v>0.0</v>
      </c>
      <c r="F86" s="1">
        <v>0.0</v>
      </c>
      <c r="G86" s="1" t="s">
        <v>967</v>
      </c>
      <c r="H86" s="1">
        <v>25.0</v>
      </c>
      <c r="I86" s="1" t="s">
        <v>968</v>
      </c>
      <c r="J86" s="1">
        <v>20.0</v>
      </c>
      <c r="K86" s="1">
        <v>15.0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969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970</v>
      </c>
      <c r="B88" s="1">
        <v>0.0</v>
      </c>
      <c r="C88" s="1" t="s">
        <v>971</v>
      </c>
      <c r="D88" s="1" t="s">
        <v>972</v>
      </c>
      <c r="E88" s="1" t="s">
        <v>973</v>
      </c>
      <c r="F88" s="1" t="s">
        <v>974</v>
      </c>
      <c r="G88" s="1" t="s">
        <v>975</v>
      </c>
      <c r="H88" s="1" t="s">
        <v>976</v>
      </c>
      <c r="I88" s="1" t="s">
        <v>977</v>
      </c>
      <c r="J88" s="1" t="s">
        <v>978</v>
      </c>
      <c r="K88" s="1" t="s">
        <v>979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980</v>
      </c>
      <c r="B89" s="1">
        <v>0.0</v>
      </c>
      <c r="C89" s="1" t="s">
        <v>981</v>
      </c>
      <c r="D89" s="1" t="s">
        <v>982</v>
      </c>
      <c r="E89" s="1" t="s">
        <v>983</v>
      </c>
      <c r="F89" s="1" t="s">
        <v>984</v>
      </c>
      <c r="G89" s="1" t="s">
        <v>985</v>
      </c>
      <c r="H89" s="1" t="s">
        <v>986</v>
      </c>
      <c r="I89" s="1" t="s">
        <v>987</v>
      </c>
      <c r="J89" s="1" t="s">
        <v>988</v>
      </c>
      <c r="K89" s="1" t="s">
        <v>986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989</v>
      </c>
      <c r="B90" s="1">
        <v>0.0</v>
      </c>
      <c r="C90" s="1" t="s">
        <v>990</v>
      </c>
      <c r="D90" s="1" t="s">
        <v>991</v>
      </c>
      <c r="E90" s="1" t="s">
        <v>992</v>
      </c>
      <c r="F90" s="1" t="s">
        <v>993</v>
      </c>
      <c r="G90" s="1" t="s">
        <v>994</v>
      </c>
      <c r="H90" s="1" t="s">
        <v>995</v>
      </c>
      <c r="I90" s="1" t="s">
        <v>996</v>
      </c>
      <c r="J90" s="1" t="s">
        <v>997</v>
      </c>
      <c r="K90" s="1" t="s">
        <v>998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999</v>
      </c>
      <c r="B91" s="1">
        <v>0.0</v>
      </c>
      <c r="C91" s="1" t="s">
        <v>979</v>
      </c>
      <c r="D91" s="1" t="s">
        <v>1000</v>
      </c>
      <c r="E91" s="1" t="s">
        <v>1001</v>
      </c>
      <c r="F91" s="1" t="s">
        <v>1002</v>
      </c>
      <c r="G91" s="1" t="s">
        <v>1003</v>
      </c>
      <c r="H91" s="1" t="s">
        <v>1004</v>
      </c>
      <c r="I91" s="1" t="s">
        <v>366</v>
      </c>
      <c r="J91" s="1" t="s">
        <v>1005</v>
      </c>
      <c r="K91" s="1" t="s">
        <v>1006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1007</v>
      </c>
      <c r="B92" s="1">
        <v>0.0</v>
      </c>
      <c r="C92" s="1" t="s">
        <v>1008</v>
      </c>
      <c r="D92" s="1" t="s">
        <v>1009</v>
      </c>
      <c r="E92" s="1" t="s">
        <v>1010</v>
      </c>
      <c r="F92" s="1" t="s">
        <v>689</v>
      </c>
      <c r="G92" s="1" t="s">
        <v>983</v>
      </c>
      <c r="H92" s="1" t="s">
        <v>1011</v>
      </c>
      <c r="I92" s="1" t="s">
        <v>1012</v>
      </c>
      <c r="J92" s="1" t="s">
        <v>824</v>
      </c>
      <c r="K92" s="1" t="s">
        <v>824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1013</v>
      </c>
      <c r="B93" s="1">
        <v>0.0</v>
      </c>
      <c r="C93" s="1" t="s">
        <v>1014</v>
      </c>
      <c r="D93" s="1" t="s">
        <v>1015</v>
      </c>
      <c r="E93" s="1" t="s">
        <v>1016</v>
      </c>
      <c r="F93" s="1" t="s">
        <v>997</v>
      </c>
      <c r="G93" s="1" t="s">
        <v>1017</v>
      </c>
      <c r="H93" s="1" t="s">
        <v>892</v>
      </c>
      <c r="I93" s="1" t="s">
        <v>1018</v>
      </c>
      <c r="J93" s="1" t="s">
        <v>1019</v>
      </c>
      <c r="K93" s="1" t="s">
        <v>1020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1021</v>
      </c>
      <c r="B94" s="1">
        <v>0.0</v>
      </c>
      <c r="C94" s="1" t="s">
        <v>1014</v>
      </c>
      <c r="D94" s="1" t="s">
        <v>1015</v>
      </c>
      <c r="E94" s="1" t="s">
        <v>1016</v>
      </c>
      <c r="F94" s="1" t="s">
        <v>997</v>
      </c>
      <c r="G94" s="1" t="s">
        <v>1017</v>
      </c>
      <c r="H94" s="1" t="s">
        <v>892</v>
      </c>
      <c r="I94" s="1" t="s">
        <v>1018</v>
      </c>
      <c r="J94" s="1" t="s">
        <v>1019</v>
      </c>
      <c r="K94" s="1" t="s">
        <v>1020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1022</v>
      </c>
      <c r="B95" s="1">
        <v>0.0</v>
      </c>
      <c r="C95" s="1" t="s">
        <v>1023</v>
      </c>
      <c r="D95" s="1" t="s">
        <v>1024</v>
      </c>
      <c r="E95" s="1" t="s">
        <v>1025</v>
      </c>
      <c r="F95" s="1" t="s">
        <v>251</v>
      </c>
      <c r="G95" s="1" t="s">
        <v>1026</v>
      </c>
      <c r="H95" s="1" t="s">
        <v>1027</v>
      </c>
      <c r="I95" s="1" t="s">
        <v>1028</v>
      </c>
      <c r="J95" s="1" t="s">
        <v>1029</v>
      </c>
      <c r="K95" s="1" t="s">
        <v>1030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1031</v>
      </c>
      <c r="B96" s="1">
        <v>0.0</v>
      </c>
      <c r="C96" s="1">
        <v>37.0</v>
      </c>
      <c r="D96" s="1" t="s">
        <v>798</v>
      </c>
      <c r="E96" s="1" t="s">
        <v>1032</v>
      </c>
      <c r="F96" s="1" t="s">
        <v>1033</v>
      </c>
      <c r="G96" s="1" t="s">
        <v>1034</v>
      </c>
      <c r="H96" s="1" t="s">
        <v>1035</v>
      </c>
      <c r="I96" s="1" t="s">
        <v>1036</v>
      </c>
      <c r="J96" s="1" t="s">
        <v>1037</v>
      </c>
      <c r="K96" s="1" t="s">
        <v>1038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1039</v>
      </c>
      <c r="B97" s="1">
        <v>0.0</v>
      </c>
      <c r="C97" s="1">
        <v>0.0</v>
      </c>
      <c r="D97" s="1" t="s">
        <v>1040</v>
      </c>
      <c r="E97" s="1" t="s">
        <v>1041</v>
      </c>
      <c r="F97" s="1" t="s">
        <v>1042</v>
      </c>
      <c r="G97" s="1" t="s">
        <v>1043</v>
      </c>
      <c r="H97" s="1" t="s">
        <v>1044</v>
      </c>
      <c r="I97" s="1" t="s">
        <v>1045</v>
      </c>
      <c r="J97" s="1" t="s">
        <v>889</v>
      </c>
      <c r="K97" s="1" t="s">
        <v>1046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1047</v>
      </c>
      <c r="B98" s="1">
        <v>0.0</v>
      </c>
      <c r="C98" s="1">
        <v>0.0</v>
      </c>
      <c r="D98" s="1" t="s">
        <v>1048</v>
      </c>
      <c r="E98" s="1" t="s">
        <v>1049</v>
      </c>
      <c r="F98" s="1">
        <v>18.0</v>
      </c>
      <c r="G98" s="1" t="s">
        <v>1050</v>
      </c>
      <c r="H98" s="1" t="s">
        <v>1051</v>
      </c>
      <c r="I98" s="1" t="s">
        <v>1052</v>
      </c>
      <c r="J98" s="1" t="s">
        <v>1053</v>
      </c>
      <c r="K98" s="1" t="s">
        <v>367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1054</v>
      </c>
      <c r="B99" s="1">
        <v>0.0</v>
      </c>
      <c r="C99" s="1">
        <v>0.0</v>
      </c>
      <c r="D99" s="1" t="s">
        <v>1055</v>
      </c>
      <c r="E99" s="1" t="s">
        <v>605</v>
      </c>
      <c r="F99" s="1" t="s">
        <v>1056</v>
      </c>
      <c r="G99" s="1" t="s">
        <v>1057</v>
      </c>
      <c r="H99" s="1" t="s">
        <v>1058</v>
      </c>
      <c r="I99" s="1" t="s">
        <v>1059</v>
      </c>
      <c r="J99" s="1" t="s">
        <v>880</v>
      </c>
      <c r="K99" s="1" t="s">
        <v>1060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1061</v>
      </c>
      <c r="B100" s="1">
        <v>0.0</v>
      </c>
      <c r="C100" s="1">
        <v>0.0</v>
      </c>
      <c r="D100" s="1" t="s">
        <v>1062</v>
      </c>
      <c r="E100" s="1" t="s">
        <v>1063</v>
      </c>
      <c r="F100" s="1" t="s">
        <v>1064</v>
      </c>
      <c r="G100" s="1" t="s">
        <v>1065</v>
      </c>
      <c r="H100" s="1" t="s">
        <v>1066</v>
      </c>
      <c r="I100" s="1" t="s">
        <v>1067</v>
      </c>
      <c r="J100" s="1" t="s">
        <v>1068</v>
      </c>
      <c r="K100" s="1" t="s">
        <v>1069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1070</v>
      </c>
      <c r="B101" s="1">
        <v>0.0</v>
      </c>
      <c r="C101" s="1">
        <v>0.0</v>
      </c>
      <c r="D101" s="1" t="s">
        <v>1071</v>
      </c>
      <c r="E101" s="1" t="s">
        <v>1072</v>
      </c>
      <c r="F101" s="1" t="s">
        <v>1073</v>
      </c>
      <c r="G101" s="1" t="s">
        <v>1074</v>
      </c>
      <c r="H101" s="1" t="s">
        <v>1075</v>
      </c>
      <c r="I101" s="1" t="s">
        <v>1076</v>
      </c>
      <c r="J101" s="1" t="s">
        <v>1077</v>
      </c>
      <c r="K101" s="1" t="s">
        <v>1078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1079</v>
      </c>
      <c r="B102" s="1">
        <v>0.0</v>
      </c>
      <c r="C102" s="1">
        <v>0.0</v>
      </c>
      <c r="D102" s="1" t="s">
        <v>1080</v>
      </c>
      <c r="E102" s="1" t="s">
        <v>1081</v>
      </c>
      <c r="F102" s="1" t="s">
        <v>1082</v>
      </c>
      <c r="G102" s="1" t="s">
        <v>1083</v>
      </c>
      <c r="H102" s="1" t="s">
        <v>1084</v>
      </c>
      <c r="I102" s="1" t="s">
        <v>1085</v>
      </c>
      <c r="J102" s="1" t="s">
        <v>976</v>
      </c>
      <c r="K102" s="1" t="s">
        <v>334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1086</v>
      </c>
      <c r="B103" s="1">
        <v>0.0</v>
      </c>
      <c r="C103" s="1" t="s">
        <v>1087</v>
      </c>
      <c r="D103" s="1" t="s">
        <v>1088</v>
      </c>
      <c r="E103" s="1" t="s">
        <v>1089</v>
      </c>
      <c r="F103" s="1" t="s">
        <v>1090</v>
      </c>
      <c r="G103" s="1" t="s">
        <v>648</v>
      </c>
      <c r="H103" s="1" t="s">
        <v>1091</v>
      </c>
      <c r="I103" s="1" t="s">
        <v>1092</v>
      </c>
      <c r="J103" s="1" t="s">
        <v>1093</v>
      </c>
      <c r="K103" s="1" t="s">
        <v>1094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1095</v>
      </c>
      <c r="B104" s="1">
        <v>0.0</v>
      </c>
      <c r="C104" s="1" t="s">
        <v>1096</v>
      </c>
      <c r="D104" s="1" t="s">
        <v>1097</v>
      </c>
      <c r="E104" s="1" t="s">
        <v>1098</v>
      </c>
      <c r="F104" s="1" t="s">
        <v>1099</v>
      </c>
      <c r="G104" s="1" t="s">
        <v>1100</v>
      </c>
      <c r="H104" s="1" t="s">
        <v>1101</v>
      </c>
      <c r="I104" s="1" t="s">
        <v>1102</v>
      </c>
      <c r="J104" s="1" t="s">
        <v>1103</v>
      </c>
      <c r="K104" s="1" t="s">
        <v>1104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1105</v>
      </c>
      <c r="B105" s="1">
        <v>0.0</v>
      </c>
      <c r="C105" s="1">
        <v>0.0</v>
      </c>
      <c r="D105" s="1">
        <v>0.0</v>
      </c>
      <c r="E105" s="1" t="s">
        <v>1106</v>
      </c>
      <c r="F105" s="1" t="s">
        <v>1107</v>
      </c>
      <c r="G105" s="1" t="s">
        <v>1108</v>
      </c>
      <c r="H105" s="1" t="s">
        <v>1109</v>
      </c>
      <c r="I105" s="1" t="s">
        <v>1110</v>
      </c>
      <c r="J105" s="1" t="s">
        <v>1111</v>
      </c>
      <c r="K105" s="1" t="s">
        <v>1112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1113</v>
      </c>
      <c r="B106" s="1">
        <v>0.0</v>
      </c>
      <c r="C106" s="1">
        <v>0.0</v>
      </c>
      <c r="D106" s="1">
        <v>0.0</v>
      </c>
      <c r="E106" s="1" t="s">
        <v>831</v>
      </c>
      <c r="F106" s="1" t="s">
        <v>290</v>
      </c>
      <c r="G106" s="1" t="s">
        <v>1114</v>
      </c>
      <c r="H106" s="1" t="s">
        <v>934</v>
      </c>
      <c r="I106" s="1" t="s">
        <v>1115</v>
      </c>
      <c r="J106" s="1" t="s">
        <v>1116</v>
      </c>
      <c r="K106" s="1" t="s">
        <v>1117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1118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>
        <v>0.0</v>
      </c>
      <c r="H107" s="1" t="s">
        <v>1119</v>
      </c>
      <c r="I107" s="1" t="s">
        <v>1120</v>
      </c>
      <c r="J107" s="1" t="s">
        <v>1121</v>
      </c>
      <c r="K107" s="1" t="s">
        <v>1122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1123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1124</v>
      </c>
      <c r="B109" s="1">
        <v>0.0</v>
      </c>
      <c r="C109" s="1">
        <v>0.0</v>
      </c>
      <c r="D109" s="1">
        <v>0.0</v>
      </c>
      <c r="E109" s="1" t="s">
        <v>1125</v>
      </c>
      <c r="F109" s="1" t="s">
        <v>363</v>
      </c>
      <c r="G109" s="1" t="s">
        <v>1126</v>
      </c>
      <c r="H109" s="1" t="s">
        <v>1127</v>
      </c>
      <c r="I109" s="1" t="s">
        <v>355</v>
      </c>
      <c r="J109" s="1" t="s">
        <v>1128</v>
      </c>
      <c r="K109" s="1" t="s">
        <v>1129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1130</v>
      </c>
      <c r="B110" s="1">
        <v>0.0</v>
      </c>
      <c r="C110" s="1">
        <v>0.0</v>
      </c>
      <c r="D110" s="1">
        <v>0.0</v>
      </c>
      <c r="E110" s="1" t="s">
        <v>1131</v>
      </c>
      <c r="F110" s="1" t="s">
        <v>1132</v>
      </c>
      <c r="G110" s="1" t="s">
        <v>1133</v>
      </c>
      <c r="H110" s="1" t="s">
        <v>1134</v>
      </c>
      <c r="I110" s="1" t="s">
        <v>1135</v>
      </c>
      <c r="J110" s="1" t="s">
        <v>1098</v>
      </c>
      <c r="K110" s="1" t="s">
        <v>959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1136</v>
      </c>
      <c r="B111" s="1">
        <v>0.0</v>
      </c>
      <c r="C111" s="1">
        <v>0.0</v>
      </c>
      <c r="D111" s="1">
        <v>0.0</v>
      </c>
      <c r="E111" s="1" t="s">
        <v>1137</v>
      </c>
      <c r="F111" s="1" t="s">
        <v>1138</v>
      </c>
      <c r="G111" s="1" t="s">
        <v>1139</v>
      </c>
      <c r="H111" s="1" t="s">
        <v>1140</v>
      </c>
      <c r="I111" s="1" t="s">
        <v>978</v>
      </c>
      <c r="J111" s="1" t="s">
        <v>1141</v>
      </c>
      <c r="K111" s="1" t="s">
        <v>1142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1143</v>
      </c>
      <c r="B112" s="1">
        <v>0.0</v>
      </c>
      <c r="C112" s="1">
        <v>0.0</v>
      </c>
      <c r="D112" s="1">
        <v>0.0</v>
      </c>
      <c r="E112" s="1" t="s">
        <v>1144</v>
      </c>
      <c r="F112" s="1" t="s">
        <v>1145</v>
      </c>
      <c r="G112" s="1" t="s">
        <v>1146</v>
      </c>
      <c r="H112" s="1" t="s">
        <v>1147</v>
      </c>
      <c r="I112" s="1" t="s">
        <v>1148</v>
      </c>
      <c r="J112" s="1" t="s">
        <v>638</v>
      </c>
      <c r="K112" s="1" t="s">
        <v>1126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1149</v>
      </c>
      <c r="B113" s="1">
        <v>0.0</v>
      </c>
      <c r="C113" s="1">
        <v>0.0</v>
      </c>
      <c r="D113" s="1">
        <v>0.0</v>
      </c>
      <c r="E113" s="1" t="s">
        <v>1150</v>
      </c>
      <c r="F113" s="1" t="s">
        <v>960</v>
      </c>
      <c r="G113" s="1" t="s">
        <v>1151</v>
      </c>
      <c r="H113" s="1" t="s">
        <v>1152</v>
      </c>
      <c r="I113" s="1" t="s">
        <v>978</v>
      </c>
      <c r="J113" s="1" t="s">
        <v>1153</v>
      </c>
      <c r="K113" s="1" t="s">
        <v>1154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1155</v>
      </c>
      <c r="B114" s="1">
        <v>0.0</v>
      </c>
      <c r="C114" s="1">
        <v>0.0</v>
      </c>
      <c r="D114" s="1">
        <v>0.0</v>
      </c>
      <c r="E114" s="1" t="s">
        <v>1156</v>
      </c>
      <c r="F114" s="1" t="s">
        <v>819</v>
      </c>
      <c r="G114" s="1" t="s">
        <v>859</v>
      </c>
      <c r="H114" s="1" t="s">
        <v>1157</v>
      </c>
      <c r="I114" s="1" t="s">
        <v>828</v>
      </c>
      <c r="J114" s="1" t="s">
        <v>1158</v>
      </c>
      <c r="K114" s="1" t="s">
        <v>1041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1159</v>
      </c>
      <c r="B115" s="1">
        <v>0.0</v>
      </c>
      <c r="C115" s="1">
        <v>0.0</v>
      </c>
      <c r="D115" s="1">
        <v>0.0</v>
      </c>
      <c r="E115" s="1" t="s">
        <v>1156</v>
      </c>
      <c r="F115" s="1" t="s">
        <v>819</v>
      </c>
      <c r="G115" s="1" t="s">
        <v>859</v>
      </c>
      <c r="H115" s="1" t="s">
        <v>1157</v>
      </c>
      <c r="I115" s="1" t="s">
        <v>828</v>
      </c>
      <c r="J115" s="1" t="s">
        <v>1158</v>
      </c>
      <c r="K115" s="1" t="s">
        <v>1041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1160</v>
      </c>
      <c r="B116" s="1">
        <v>0.0</v>
      </c>
      <c r="C116" s="1">
        <v>0.0</v>
      </c>
      <c r="D116" s="1">
        <v>0.0</v>
      </c>
      <c r="E116" s="1" t="s">
        <v>1161</v>
      </c>
      <c r="F116" s="1" t="s">
        <v>948</v>
      </c>
      <c r="G116" s="1" t="s">
        <v>1162</v>
      </c>
      <c r="H116" s="1" t="s">
        <v>1163</v>
      </c>
      <c r="I116" s="1" t="s">
        <v>1164</v>
      </c>
      <c r="J116" s="1" t="s">
        <v>1165</v>
      </c>
      <c r="K116" s="1" t="s">
        <v>1166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1167</v>
      </c>
      <c r="B117" s="1">
        <v>0.0</v>
      </c>
      <c r="C117" s="1">
        <v>0.0</v>
      </c>
      <c r="D117" s="1">
        <v>0.0</v>
      </c>
      <c r="E117" s="1" t="s">
        <v>1168</v>
      </c>
      <c r="F117" s="1" t="s">
        <v>1169</v>
      </c>
      <c r="G117" s="1" t="s">
        <v>1170</v>
      </c>
      <c r="H117" s="1" t="s">
        <v>809</v>
      </c>
      <c r="I117" s="1" t="s">
        <v>1171</v>
      </c>
      <c r="J117" s="1" t="s">
        <v>1172</v>
      </c>
      <c r="K117" s="1" t="s">
        <v>1173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1174</v>
      </c>
      <c r="B118" s="1">
        <v>0.0</v>
      </c>
      <c r="C118" s="1">
        <v>0.0</v>
      </c>
      <c r="D118" s="1">
        <v>0.0</v>
      </c>
      <c r="E118" s="1">
        <v>0.0</v>
      </c>
      <c r="F118" s="1" t="s">
        <v>1175</v>
      </c>
      <c r="G118" s="1" t="s">
        <v>1176</v>
      </c>
      <c r="H118" s="1" t="s">
        <v>1177</v>
      </c>
      <c r="I118" s="1" t="s">
        <v>1178</v>
      </c>
      <c r="J118" s="1" t="s">
        <v>1179</v>
      </c>
      <c r="K118" s="1" t="s">
        <v>973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1180</v>
      </c>
      <c r="B119" s="1">
        <v>0.0</v>
      </c>
      <c r="C119" s="1">
        <v>0.0</v>
      </c>
      <c r="D119" s="1">
        <v>0.0</v>
      </c>
      <c r="E119" s="1">
        <v>0.0</v>
      </c>
      <c r="F119" s="1" t="s">
        <v>1181</v>
      </c>
      <c r="G119" s="1" t="s">
        <v>1182</v>
      </c>
      <c r="H119" s="1" t="s">
        <v>1183</v>
      </c>
      <c r="I119" s="1" t="s">
        <v>1184</v>
      </c>
      <c r="J119" s="1" t="s">
        <v>1185</v>
      </c>
      <c r="K119" s="1" t="s">
        <v>216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1186</v>
      </c>
      <c r="B120" s="1">
        <v>0.0</v>
      </c>
      <c r="C120" s="1">
        <v>0.0</v>
      </c>
      <c r="D120" s="1">
        <v>0.0</v>
      </c>
      <c r="E120" s="1">
        <v>0.0</v>
      </c>
      <c r="F120" s="1" t="s">
        <v>1187</v>
      </c>
      <c r="G120" s="1" t="s">
        <v>1188</v>
      </c>
      <c r="H120" s="1" t="s">
        <v>1189</v>
      </c>
      <c r="I120" s="1" t="s">
        <v>1190</v>
      </c>
      <c r="J120" s="1" t="s">
        <v>751</v>
      </c>
      <c r="K120" s="1" t="s">
        <v>1191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1192</v>
      </c>
      <c r="B121" s="1">
        <v>0.0</v>
      </c>
      <c r="C121" s="1">
        <v>0.0</v>
      </c>
      <c r="D121" s="1">
        <v>0.0</v>
      </c>
      <c r="E121" s="1">
        <v>0.0</v>
      </c>
      <c r="F121" s="1" t="s">
        <v>1193</v>
      </c>
      <c r="G121" s="1" t="s">
        <v>1194</v>
      </c>
      <c r="H121" s="1" t="s">
        <v>1195</v>
      </c>
      <c r="I121" s="1" t="s">
        <v>1077</v>
      </c>
      <c r="J121" s="1" t="s">
        <v>1196</v>
      </c>
      <c r="K121" s="1" t="s">
        <v>1197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1198</v>
      </c>
      <c r="B122" s="1">
        <v>0.0</v>
      </c>
      <c r="C122" s="1">
        <v>0.0</v>
      </c>
      <c r="D122" s="1">
        <v>0.0</v>
      </c>
      <c r="E122" s="1">
        <v>0.0</v>
      </c>
      <c r="F122" s="1" t="s">
        <v>1074</v>
      </c>
      <c r="G122" s="1" t="s">
        <v>1199</v>
      </c>
      <c r="H122" s="1" t="s">
        <v>1200</v>
      </c>
      <c r="I122" s="1" t="s">
        <v>1201</v>
      </c>
      <c r="J122" s="1" t="s">
        <v>1202</v>
      </c>
      <c r="K122" s="1" t="s">
        <v>1203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1204</v>
      </c>
      <c r="B123" s="1">
        <v>0.0</v>
      </c>
      <c r="C123" s="1">
        <v>0.0</v>
      </c>
      <c r="D123" s="1">
        <v>0.0</v>
      </c>
      <c r="E123" s="1">
        <v>0.0</v>
      </c>
      <c r="F123" s="1" t="s">
        <v>1205</v>
      </c>
      <c r="G123" s="1" t="s">
        <v>1206</v>
      </c>
      <c r="H123" s="1" t="s">
        <v>1207</v>
      </c>
      <c r="I123" s="1" t="s">
        <v>1208</v>
      </c>
      <c r="J123" s="1" t="s">
        <v>1209</v>
      </c>
      <c r="K123" s="1" t="s">
        <v>1210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1211</v>
      </c>
      <c r="B124" s="1">
        <v>0.0</v>
      </c>
      <c r="C124" s="1">
        <v>0.0</v>
      </c>
      <c r="D124" s="1">
        <v>0.0</v>
      </c>
      <c r="E124" s="1" t="s">
        <v>363</v>
      </c>
      <c r="F124" s="1" t="s">
        <v>1212</v>
      </c>
      <c r="G124" s="1" t="s">
        <v>1213</v>
      </c>
      <c r="H124" s="1" t="s">
        <v>1214</v>
      </c>
      <c r="I124" s="1" t="s">
        <v>1215</v>
      </c>
      <c r="J124" s="1" t="s">
        <v>1216</v>
      </c>
      <c r="K124" s="1" t="s">
        <v>1217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1218</v>
      </c>
      <c r="B125" s="1">
        <v>0.0</v>
      </c>
      <c r="C125" s="1">
        <v>0.0</v>
      </c>
      <c r="D125" s="1">
        <v>0.0</v>
      </c>
      <c r="E125" s="1" t="s">
        <v>1219</v>
      </c>
      <c r="F125" s="1" t="s">
        <v>1220</v>
      </c>
      <c r="G125" s="1" t="s">
        <v>1221</v>
      </c>
      <c r="H125" s="1" t="s">
        <v>1222</v>
      </c>
      <c r="I125" s="1" t="s">
        <v>1223</v>
      </c>
      <c r="J125" s="1" t="s">
        <v>1224</v>
      </c>
      <c r="K125" s="1" t="s">
        <v>1225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1226</v>
      </c>
      <c r="B126" s="1">
        <v>0.0</v>
      </c>
      <c r="C126" s="1">
        <v>0.0</v>
      </c>
      <c r="D126" s="1">
        <v>0.0</v>
      </c>
      <c r="E126" s="1">
        <v>0.0</v>
      </c>
      <c r="F126" s="1">
        <v>0.0</v>
      </c>
      <c r="G126" s="1" t="s">
        <v>1227</v>
      </c>
      <c r="H126" s="1" t="s">
        <v>1228</v>
      </c>
      <c r="I126" s="1" t="s">
        <v>1229</v>
      </c>
      <c r="J126" s="1" t="s">
        <v>1230</v>
      </c>
      <c r="K126" s="1" t="s">
        <v>1231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1232</v>
      </c>
      <c r="B127" s="1">
        <v>0.0</v>
      </c>
      <c r="C127" s="1">
        <v>0.0</v>
      </c>
      <c r="D127" s="1">
        <v>0.0</v>
      </c>
      <c r="E127" s="1">
        <v>0.0</v>
      </c>
      <c r="F127" s="1">
        <v>0.0</v>
      </c>
      <c r="G127" s="1" t="s">
        <v>1233</v>
      </c>
      <c r="H127" s="1" t="s">
        <v>1234</v>
      </c>
      <c r="I127" s="1" t="s">
        <v>1235</v>
      </c>
      <c r="J127" s="1" t="s">
        <v>1236</v>
      </c>
      <c r="K127" s="1" t="s">
        <v>973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1237</v>
      </c>
      <c r="B128" s="1">
        <v>0.0</v>
      </c>
      <c r="C128" s="1">
        <v>0.0</v>
      </c>
      <c r="D128" s="1">
        <v>0.0</v>
      </c>
      <c r="E128" s="1" t="s">
        <v>1238</v>
      </c>
      <c r="F128" s="1" t="s">
        <v>1239</v>
      </c>
      <c r="G128" s="1">
        <v>0.0</v>
      </c>
      <c r="H128" s="1">
        <v>0.0</v>
      </c>
      <c r="I128" s="1">
        <v>0.0</v>
      </c>
      <c r="J128" s="1" t="s">
        <v>1240</v>
      </c>
      <c r="K128" s="1" t="s">
        <v>1241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16</v>
      </c>
      <c r="B1" s="1" t="s">
        <v>1242</v>
      </c>
      <c r="C1" s="1" t="s">
        <v>1243</v>
      </c>
      <c r="D1" s="1" t="s">
        <v>1244</v>
      </c>
      <c r="E1" s="1" t="s">
        <v>1245</v>
      </c>
      <c r="F1" s="1" t="s">
        <v>1246</v>
      </c>
      <c r="G1" s="1" t="s">
        <v>1247</v>
      </c>
      <c r="H1" s="1" t="s">
        <v>1248</v>
      </c>
      <c r="I1" s="1" t="s">
        <v>1249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1250</v>
      </c>
      <c r="B2" s="1" t="s">
        <v>1251</v>
      </c>
      <c r="C2" s="1" t="s">
        <v>1252</v>
      </c>
      <c r="D2" s="1" t="s">
        <v>1253</v>
      </c>
      <c r="E2" s="1" t="s">
        <v>1254</v>
      </c>
      <c r="F2" s="1" t="s">
        <v>1255</v>
      </c>
      <c r="G2" s="1" t="s">
        <v>1256</v>
      </c>
      <c r="H2" s="1" t="s">
        <v>1256</v>
      </c>
      <c r="I2" s="1" t="s">
        <v>1257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1258</v>
      </c>
      <c r="B3" s="1" t="s">
        <v>1257</v>
      </c>
      <c r="C3" s="1" t="s">
        <v>1259</v>
      </c>
      <c r="D3" s="1" t="s">
        <v>1260</v>
      </c>
      <c r="E3" s="1" t="s">
        <v>1261</v>
      </c>
      <c r="F3" s="1" t="s">
        <v>1262</v>
      </c>
      <c r="G3" s="1" t="s">
        <v>1263</v>
      </c>
      <c r="H3" s="1" t="s">
        <v>1264</v>
      </c>
      <c r="I3" s="1" t="s">
        <v>1257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1265</v>
      </c>
      <c r="B4" s="1" t="s">
        <v>1266</v>
      </c>
      <c r="C4" s="1" t="s">
        <v>1267</v>
      </c>
      <c r="D4" s="1" t="s">
        <v>1268</v>
      </c>
      <c r="E4" s="1" t="s">
        <v>1269</v>
      </c>
      <c r="F4" s="1" t="s">
        <v>1270</v>
      </c>
      <c r="G4" s="1" t="s">
        <v>1271</v>
      </c>
      <c r="H4" s="1" t="s">
        <v>1272</v>
      </c>
      <c r="I4" s="1" t="s">
        <v>1273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1258</v>
      </c>
      <c r="B5" s="1" t="s">
        <v>1257</v>
      </c>
      <c r="C5" s="1" t="s">
        <v>1274</v>
      </c>
      <c r="D5" s="1" t="s">
        <v>1275</v>
      </c>
      <c r="E5" s="1" t="s">
        <v>1276</v>
      </c>
      <c r="F5" s="1" t="s">
        <v>1277</v>
      </c>
      <c r="G5" s="1" t="s">
        <v>1278</v>
      </c>
      <c r="H5" s="1" t="s">
        <v>1279</v>
      </c>
      <c r="I5" s="1" t="s">
        <v>1280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1281</v>
      </c>
      <c r="B6" s="1" t="s">
        <v>1282</v>
      </c>
      <c r="C6" s="1" t="s">
        <v>1283</v>
      </c>
      <c r="D6" s="1" t="s">
        <v>1284</v>
      </c>
      <c r="E6" s="1" t="s">
        <v>1285</v>
      </c>
      <c r="F6" s="1" t="s">
        <v>1286</v>
      </c>
      <c r="G6" s="1" t="s">
        <v>1287</v>
      </c>
      <c r="H6" s="1" t="s">
        <v>1288</v>
      </c>
      <c r="I6" s="1" t="s">
        <v>1289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1290</v>
      </c>
      <c r="B7" s="1" t="s">
        <v>1291</v>
      </c>
      <c r="C7" s="1" t="s">
        <v>1292</v>
      </c>
      <c r="D7" s="1" t="s">
        <v>1293</v>
      </c>
      <c r="E7" s="1" t="s">
        <v>1294</v>
      </c>
      <c r="F7" s="1" t="s">
        <v>1295</v>
      </c>
      <c r="G7" s="1" t="s">
        <v>1296</v>
      </c>
      <c r="H7" s="1" t="s">
        <v>1297</v>
      </c>
      <c r="I7" s="1" t="s">
        <v>1298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1299</v>
      </c>
      <c r="B8" s="1" t="s">
        <v>1257</v>
      </c>
      <c r="C8" s="1" t="s">
        <v>1300</v>
      </c>
      <c r="D8" s="1" t="s">
        <v>1301</v>
      </c>
      <c r="E8" s="1" t="s">
        <v>1302</v>
      </c>
      <c r="F8" s="1" t="s">
        <v>1303</v>
      </c>
      <c r="G8" s="1" t="s">
        <v>1304</v>
      </c>
      <c r="H8" s="1" t="s">
        <v>1305</v>
      </c>
      <c r="I8" s="1" t="s">
        <v>1306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1307</v>
      </c>
      <c r="B9" s="1" t="s">
        <v>1308</v>
      </c>
      <c r="C9" s="1" t="s">
        <v>1309</v>
      </c>
      <c r="D9" s="1" t="s">
        <v>1310</v>
      </c>
      <c r="E9" s="1" t="s">
        <v>1311</v>
      </c>
      <c r="F9" s="1" t="s">
        <v>1312</v>
      </c>
      <c r="G9" s="1" t="s">
        <v>1313</v>
      </c>
      <c r="H9" s="1" t="s">
        <v>1314</v>
      </c>
      <c r="I9" s="1" t="s">
        <v>1315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1316</v>
      </c>
      <c r="B10" s="1" t="s">
        <v>1317</v>
      </c>
      <c r="C10" s="1" t="s">
        <v>1318</v>
      </c>
      <c r="D10" s="1" t="s">
        <v>1319</v>
      </c>
      <c r="E10" s="1" t="s">
        <v>1320</v>
      </c>
      <c r="F10" s="1" t="s">
        <v>1321</v>
      </c>
      <c r="G10" s="1" t="s">
        <v>1322</v>
      </c>
      <c r="H10" s="1" t="s">
        <v>1323</v>
      </c>
      <c r="I10" s="1" t="s">
        <v>1324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1325</v>
      </c>
      <c r="B11" s="1" t="s">
        <v>1326</v>
      </c>
      <c r="C11" s="1" t="s">
        <v>1327</v>
      </c>
      <c r="D11" s="1" t="s">
        <v>1328</v>
      </c>
      <c r="E11" s="1" t="s">
        <v>1329</v>
      </c>
      <c r="F11" s="1" t="s">
        <v>1330</v>
      </c>
      <c r="G11" s="1" t="s">
        <v>1331</v>
      </c>
      <c r="H11" s="1" t="s">
        <v>1332</v>
      </c>
      <c r="I11" s="1" t="s">
        <v>1333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1334</v>
      </c>
      <c r="B12" s="1" t="s">
        <v>1335</v>
      </c>
      <c r="C12" s="1" t="s">
        <v>1336</v>
      </c>
      <c r="D12" s="1" t="s">
        <v>1337</v>
      </c>
      <c r="E12" s="1" t="s">
        <v>1338</v>
      </c>
      <c r="F12" s="1" t="s">
        <v>1339</v>
      </c>
      <c r="G12" s="1" t="s">
        <v>1340</v>
      </c>
      <c r="H12" s="1" t="s">
        <v>1341</v>
      </c>
      <c r="I12" s="1" t="s">
        <v>1342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1343</v>
      </c>
      <c r="B13" s="1" t="s">
        <v>1344</v>
      </c>
      <c r="C13" s="1" t="s">
        <v>1345</v>
      </c>
      <c r="D13" s="1" t="s">
        <v>1346</v>
      </c>
      <c r="E13" s="1" t="s">
        <v>1347</v>
      </c>
      <c r="F13" s="1" t="s">
        <v>1348</v>
      </c>
      <c r="G13" s="1" t="s">
        <v>1349</v>
      </c>
      <c r="H13" s="1" t="s">
        <v>1350</v>
      </c>
      <c r="I13" s="1" t="s">
        <v>1351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1352</v>
      </c>
      <c r="B14" s="1" t="s">
        <v>1353</v>
      </c>
      <c r="C14" s="1" t="s">
        <v>1354</v>
      </c>
      <c r="D14" s="1" t="s">
        <v>1355</v>
      </c>
      <c r="E14" s="1" t="s">
        <v>1356</v>
      </c>
      <c r="F14" s="1" t="s">
        <v>1357</v>
      </c>
      <c r="G14" s="1" t="s">
        <v>1358</v>
      </c>
      <c r="H14" s="1" t="s">
        <v>1359</v>
      </c>
      <c r="I14" s="1" t="s">
        <v>1360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1361</v>
      </c>
      <c r="B15" s="1" t="s">
        <v>193</v>
      </c>
      <c r="C15" s="1" t="s">
        <v>1362</v>
      </c>
      <c r="D15" s="1" t="s">
        <v>195</v>
      </c>
      <c r="E15" s="1" t="s">
        <v>196</v>
      </c>
      <c r="F15" s="1" t="s">
        <v>197</v>
      </c>
      <c r="G15" s="1" t="s">
        <v>1363</v>
      </c>
      <c r="H15" s="1" t="s">
        <v>1364</v>
      </c>
      <c r="I15" s="1" t="s">
        <v>1365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1366</v>
      </c>
      <c r="B16" s="1" t="s">
        <v>1367</v>
      </c>
      <c r="C16" s="1" t="s">
        <v>1368</v>
      </c>
      <c r="D16" s="1" t="s">
        <v>1369</v>
      </c>
      <c r="E16" s="1" t="s">
        <v>1370</v>
      </c>
      <c r="F16" s="1" t="s">
        <v>1371</v>
      </c>
      <c r="G16" s="1" t="s">
        <v>1369</v>
      </c>
      <c r="H16" s="1" t="s">
        <v>1372</v>
      </c>
      <c r="I16" s="1" t="s">
        <v>1373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1374</v>
      </c>
      <c r="B17" s="1" t="s">
        <v>171</v>
      </c>
      <c r="C17" s="1" t="s">
        <v>172</v>
      </c>
      <c r="D17" s="1" t="s">
        <v>173</v>
      </c>
      <c r="E17" s="1" t="s">
        <v>162</v>
      </c>
      <c r="F17" s="1" t="s">
        <v>174</v>
      </c>
      <c r="G17" s="1" t="s">
        <v>1375</v>
      </c>
      <c r="H17" s="1" t="s">
        <v>1376</v>
      </c>
      <c r="I17" s="1" t="s">
        <v>1377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1378</v>
      </c>
      <c r="B18" s="1" t="s">
        <v>1379</v>
      </c>
      <c r="C18" s="1" t="s">
        <v>1380</v>
      </c>
      <c r="D18" s="1" t="s">
        <v>1381</v>
      </c>
      <c r="E18" s="1" t="s">
        <v>1382</v>
      </c>
      <c r="F18" s="1" t="s">
        <v>1383</v>
      </c>
      <c r="G18" s="1" t="s">
        <v>1384</v>
      </c>
      <c r="H18" s="1" t="s">
        <v>1385</v>
      </c>
      <c r="I18" s="1" t="s">
        <v>1386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1387</v>
      </c>
      <c r="B19" s="1" t="s">
        <v>1388</v>
      </c>
      <c r="C19" s="1" t="s">
        <v>1389</v>
      </c>
      <c r="D19" s="1" t="s">
        <v>1390</v>
      </c>
      <c r="E19" s="1" t="s">
        <v>1391</v>
      </c>
      <c r="F19" s="1" t="s">
        <v>1392</v>
      </c>
      <c r="G19" s="1" t="s">
        <v>1393</v>
      </c>
      <c r="H19" s="1" t="s">
        <v>1394</v>
      </c>
      <c r="I19" s="1" t="s">
        <v>1395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1396</v>
      </c>
      <c r="B20" s="1" t="s">
        <v>1397</v>
      </c>
      <c r="C20" s="1" t="s">
        <v>1398</v>
      </c>
      <c r="D20" s="1" t="s">
        <v>1399</v>
      </c>
      <c r="E20" s="1" t="s">
        <v>1400</v>
      </c>
      <c r="F20" s="1" t="s">
        <v>1401</v>
      </c>
      <c r="G20" s="1" t="s">
        <v>1402</v>
      </c>
      <c r="H20" s="1" t="s">
        <v>1389</v>
      </c>
      <c r="I20" s="1" t="s">
        <v>1403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1404</v>
      </c>
      <c r="B21" s="1" t="s">
        <v>1405</v>
      </c>
      <c r="C21" s="1" t="s">
        <v>1406</v>
      </c>
      <c r="D21" s="1" t="s">
        <v>1407</v>
      </c>
      <c r="E21" s="1" t="s">
        <v>1408</v>
      </c>
      <c r="F21" s="1" t="s">
        <v>1409</v>
      </c>
      <c r="G21" s="1" t="s">
        <v>1410</v>
      </c>
      <c r="H21" s="1" t="s">
        <v>1411</v>
      </c>
      <c r="I21" s="1" t="s">
        <v>1412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1413</v>
      </c>
      <c r="B22" s="1" t="s">
        <v>1414</v>
      </c>
      <c r="C22" s="1" t="s">
        <v>1415</v>
      </c>
      <c r="D22" s="1" t="s">
        <v>1416</v>
      </c>
      <c r="E22" s="1" t="s">
        <v>1417</v>
      </c>
      <c r="F22" s="1" t="s">
        <v>1418</v>
      </c>
      <c r="G22" s="1" t="s">
        <v>1419</v>
      </c>
      <c r="H22" s="1" t="s">
        <v>1420</v>
      </c>
      <c r="I22" s="1" t="s">
        <v>1421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1422</v>
      </c>
      <c r="B23" s="1" t="s">
        <v>1423</v>
      </c>
      <c r="C23" s="1" t="s">
        <v>1424</v>
      </c>
      <c r="D23" s="1" t="s">
        <v>1425</v>
      </c>
      <c r="E23" s="1" t="s">
        <v>1426</v>
      </c>
      <c r="F23" s="1" t="s">
        <v>1427</v>
      </c>
      <c r="G23" s="1" t="s">
        <v>1428</v>
      </c>
      <c r="H23" s="1" t="s">
        <v>1429</v>
      </c>
      <c r="I23" s="1" t="s">
        <v>1430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1431</v>
      </c>
      <c r="B24" s="1" t="s">
        <v>1432</v>
      </c>
      <c r="C24" s="1" t="s">
        <v>1433</v>
      </c>
      <c r="D24" s="1" t="s">
        <v>1434</v>
      </c>
      <c r="E24" s="1" t="s">
        <v>1435</v>
      </c>
      <c r="F24" s="1" t="s">
        <v>1436</v>
      </c>
      <c r="G24" s="1" t="s">
        <v>1437</v>
      </c>
      <c r="H24" s="1" t="s">
        <v>1437</v>
      </c>
      <c r="I24" s="1" t="s">
        <v>1437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1438</v>
      </c>
      <c r="B25" s="1" t="s">
        <v>1439</v>
      </c>
      <c r="C25" s="1" t="s">
        <v>1440</v>
      </c>
      <c r="D25" s="1" t="s">
        <v>1441</v>
      </c>
      <c r="E25" s="1" t="s">
        <v>1442</v>
      </c>
      <c r="F25" s="1" t="s">
        <v>1443</v>
      </c>
      <c r="G25" s="1" t="s">
        <v>1444</v>
      </c>
      <c r="H25" s="1" t="s">
        <v>1444</v>
      </c>
      <c r="I25" s="1" t="s">
        <v>1257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1445</v>
      </c>
      <c r="B26" s="1" t="s">
        <v>1446</v>
      </c>
      <c r="C26" s="1" t="s">
        <v>1447</v>
      </c>
      <c r="D26" s="1" t="s">
        <v>1448</v>
      </c>
      <c r="E26" s="1" t="s">
        <v>1449</v>
      </c>
      <c r="F26" s="1" t="s">
        <v>1450</v>
      </c>
      <c r="G26" s="1" t="s">
        <v>1257</v>
      </c>
      <c r="H26" s="1" t="s">
        <v>1257</v>
      </c>
      <c r="I26" s="1" t="s">
        <v>1257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1451</v>
      </c>
      <c r="B2" s="1" t="s">
        <v>1452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1453</v>
      </c>
      <c r="B3" s="1" t="s">
        <v>1454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1455</v>
      </c>
      <c r="B4" s="1" t="s">
        <v>1456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1457</v>
      </c>
      <c r="B5" s="1" t="s">
        <v>1458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1459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1460</v>
      </c>
      <c r="B7" s="1" t="s">
        <v>1461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1462</v>
      </c>
      <c r="B8" s="4" t="s">
        <v>1463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1464</v>
      </c>
      <c r="B9" s="1" t="s">
        <v>1465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1466</v>
      </c>
      <c r="B10" s="1" t="s">
        <v>1467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1468</v>
      </c>
      <c r="B11" s="1" t="s">
        <v>1465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1469</v>
      </c>
      <c r="B12" s="1" t="s">
        <v>1470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1471</v>
      </c>
      <c r="B13" s="1" t="s">
        <v>1472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1473</v>
      </c>
      <c r="B14" s="1" t="s">
        <v>1470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1474</v>
      </c>
      <c r="B15" s="1" t="s">
        <v>1475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1476</v>
      </c>
      <c r="B16" s="1">
        <v>271.0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1477</v>
      </c>
      <c r="B17" s="1" t="s">
        <v>1478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1479</v>
      </c>
      <c r="B18" s="1">
        <v>6.0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1480</v>
      </c>
      <c r="B19" s="1">
        <v>4.0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1481</v>
      </c>
      <c r="B20" s="1">
        <v>2.0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1482</v>
      </c>
      <c r="B21" s="1">
        <v>7.0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1483</v>
      </c>
      <c r="B22" s="1">
        <v>5.0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1484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1485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1486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1487</v>
      </c>
      <c r="B26" s="1">
        <v>2.0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1488</v>
      </c>
      <c r="B27" s="1">
        <v>278.47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1489</v>
      </c>
      <c r="B28" s="1">
        <v>275.0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1490</v>
      </c>
      <c r="B29" s="1">
        <v>273.65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1491</v>
      </c>
      <c r="B30" s="1">
        <v>279.83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1492</v>
      </c>
      <c r="B31" s="1">
        <v>278.47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1493</v>
      </c>
      <c r="B32" s="1">
        <v>275.0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1494</v>
      </c>
      <c r="B33" s="1">
        <v>273.65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1495</v>
      </c>
      <c r="B34" s="1">
        <v>279.83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1496</v>
      </c>
      <c r="B35" s="1">
        <v>1.08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1497</v>
      </c>
      <c r="B36" s="1">
        <v>0.0039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1498</v>
      </c>
      <c r="B37" s="1">
        <v>1.7316288E9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1499</v>
      </c>
      <c r="B38" s="1">
        <v>0.2719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1500</v>
      </c>
      <c r="B39" s="1">
        <v>0.4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1501</v>
      </c>
      <c r="B40" s="1">
        <v>1.735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1502</v>
      </c>
      <c r="B41" s="1">
        <v>80.60058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1503</v>
      </c>
      <c r="B42" s="1">
        <v>59.822475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1504</v>
      </c>
      <c r="B43" s="1">
        <v>408934.0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1505</v>
      </c>
      <c r="B44" s="1">
        <v>408934.0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1506</v>
      </c>
      <c r="B45" s="1">
        <v>558834.0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1507</v>
      </c>
      <c r="B46" s="1">
        <v>449120.0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1508</v>
      </c>
      <c r="B47" s="1">
        <v>449120.0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1509</v>
      </c>
      <c r="B48" s="1">
        <v>275.15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1510</v>
      </c>
      <c r="B49" s="1">
        <v>277.69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1511</v>
      </c>
      <c r="B50" s="1">
        <v>200.0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1512</v>
      </c>
      <c r="B51" s="1">
        <v>100.0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1513</v>
      </c>
      <c r="B52" s="1">
        <v>8.076032E9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1514</v>
      </c>
      <c r="B53" s="1">
        <v>261.23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1515</v>
      </c>
      <c r="B54" s="1">
        <v>433.86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1516</v>
      </c>
      <c r="B55" s="1">
        <v>13.664035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1517</v>
      </c>
      <c r="B56" s="1">
        <v>315.787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1518</v>
      </c>
      <c r="B57" s="1">
        <v>368.68835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1519</v>
      </c>
      <c r="B58" s="1">
        <v>0.93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1520</v>
      </c>
      <c r="B59" s="1">
        <v>0.0033396776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1521</v>
      </c>
      <c r="B60" s="1" t="s">
        <v>1522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1523</v>
      </c>
      <c r="B61" s="1">
        <v>8.828463104E9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1524</v>
      </c>
      <c r="B62" s="1">
        <v>0.17051001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1525</v>
      </c>
      <c r="B63" s="1">
        <v>2.9099525E7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1526</v>
      </c>
      <c r="B64" s="1">
        <v>2.92123E7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1527</v>
      </c>
      <c r="B65" s="1">
        <v>1806719.0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1528</v>
      </c>
      <c r="B66" s="1">
        <v>1335398.0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1529</v>
      </c>
      <c r="B67" s="1">
        <v>1.7316288E9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1530</v>
      </c>
      <c r="B68" s="1">
        <v>1.734048E9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1531</v>
      </c>
      <c r="B69" s="1">
        <v>0.0618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1532</v>
      </c>
      <c r="B70" s="1">
        <v>0.00298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1533</v>
      </c>
      <c r="B71" s="1">
        <v>1.03758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1534</v>
      </c>
      <c r="B72" s="1">
        <v>3.93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1535</v>
      </c>
      <c r="B73" s="1">
        <v>0.062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1536</v>
      </c>
      <c r="B74" s="1">
        <v>2.92123E7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1537</v>
      </c>
      <c r="B75" s="1">
        <v>-15.318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1538</v>
      </c>
      <c r="B76" s="1">
        <v>1.7038944E9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1539</v>
      </c>
      <c r="B77" s="1">
        <v>1.7355168E9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1540</v>
      </c>
      <c r="B78" s="1">
        <v>1.7274816E9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1541</v>
      </c>
      <c r="B79" s="1">
        <v>0.319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1542</v>
      </c>
      <c r="B80" s="1">
        <v>1.00778E8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1543</v>
      </c>
      <c r="B81" s="1">
        <v>3.43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1544</v>
      </c>
      <c r="B82" s="1">
        <v>4.6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1545</v>
      </c>
      <c r="B83" s="1">
        <v>14.937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1546</v>
      </c>
      <c r="B84" s="1">
        <v>51.451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1547</v>
      </c>
      <c r="B85" s="1">
        <v>0.06583226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1548</v>
      </c>
      <c r="B86" s="1">
        <v>0.23713636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1549</v>
      </c>
      <c r="B87" s="1">
        <v>0.27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1550</v>
      </c>
      <c r="B88" s="1">
        <v>1.7316288E9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1551</v>
      </c>
      <c r="B89" s="1" t="s">
        <v>1552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1553</v>
      </c>
      <c r="B90" s="1" t="s">
        <v>1554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1555</v>
      </c>
      <c r="B91" s="1" t="s">
        <v>1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1556</v>
      </c>
      <c r="B92" s="1" t="s">
        <v>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1557</v>
      </c>
      <c r="B93" s="1" t="s">
        <v>1558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1559</v>
      </c>
      <c r="B94" s="1" t="s">
        <v>1558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1560</v>
      </c>
      <c r="B95" s="1">
        <v>1.4341158E9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1561</v>
      </c>
      <c r="B96" s="1" t="s">
        <v>1562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1563</v>
      </c>
      <c r="B97" s="1" t="s">
        <v>1564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1565</v>
      </c>
      <c r="B98" s="1" t="s">
        <v>1566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1567</v>
      </c>
      <c r="B99" s="1" t="s">
        <v>1568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1569</v>
      </c>
      <c r="B100" s="1">
        <v>-1.8E7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1570</v>
      </c>
      <c r="B101" s="1">
        <v>276.46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1571</v>
      </c>
      <c r="B102" s="1">
        <v>468.0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1572</v>
      </c>
      <c r="B103" s="1">
        <v>180.0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1573</v>
      </c>
      <c r="B104" s="1">
        <v>362.4835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1574</v>
      </c>
      <c r="B105" s="1">
        <v>370.0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1575</v>
      </c>
      <c r="B106" s="1">
        <v>2.03846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1576</v>
      </c>
      <c r="B107" s="1" t="s">
        <v>1577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1578</v>
      </c>
      <c r="B108" s="1">
        <v>23.0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1579</v>
      </c>
      <c r="B109" s="1">
        <v>8.3958E7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1580</v>
      </c>
      <c r="B110" s="1">
        <v>2.874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1581</v>
      </c>
      <c r="B111" s="1">
        <v>1.7159E8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1582</v>
      </c>
      <c r="B112" s="1">
        <v>7.77676032E8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1583</v>
      </c>
      <c r="B113" s="1">
        <v>0.849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1584</v>
      </c>
      <c r="B114" s="1">
        <v>1.398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1585</v>
      </c>
      <c r="B115" s="1">
        <v>5.91043008E8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1586</v>
      </c>
      <c r="B116" s="1">
        <v>20.144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1587</v>
      </c>
      <c r="B117" s="1">
        <v>0.23062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1588</v>
      </c>
      <c r="B118" s="1">
        <v>9.7486624E7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1589</v>
      </c>
      <c r="B119" s="1">
        <v>1.87722E8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1590</v>
      </c>
      <c r="B120" s="1">
        <v>0.353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1591</v>
      </c>
      <c r="B121" s="1">
        <v>0.388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1592</v>
      </c>
      <c r="B122" s="1">
        <v>0.48137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1593</v>
      </c>
      <c r="B123" s="1">
        <v>0.29032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1594</v>
      </c>
      <c r="B124" s="1">
        <v>0.24951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1595</v>
      </c>
      <c r="B125" s="1" t="s">
        <v>1522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1596</v>
      </c>
      <c r="B126" s="1">
        <v>2.2508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52</v>
      </c>
      <c r="B3" s="1">
        <v>14.0</v>
      </c>
      <c r="C3" s="1">
        <v>15.0</v>
      </c>
      <c r="D3" s="1">
        <v>22.0</v>
      </c>
      <c r="E3" s="1">
        <v>23.0</v>
      </c>
      <c r="F3" s="1">
        <v>32.0</v>
      </c>
      <c r="G3" s="1">
        <v>21.0</v>
      </c>
      <c r="H3" s="1">
        <v>47.0</v>
      </c>
      <c r="I3" s="1">
        <v>36.0</v>
      </c>
      <c r="J3" s="1">
        <v>44.0</v>
      </c>
      <c r="K3" s="1">
        <v>65.0</v>
      </c>
      <c r="L3" s="1">
        <f>IF(K3*FORECAST(L2,B3:K3,B2:K2)&gt;0,FORECAST(L2,B3:K3,B2:K2),K3)*$X$1</f>
        <v>58.33333333</v>
      </c>
      <c r="M3" s="1">
        <f>IF(L3*FORECAST(M2,B3:L3,B2:L2)&gt;0,FORECAST(M2,B3:L3,B2:L2),L3)*$X$1</f>
        <v>63.13939394</v>
      </c>
      <c r="N3" s="1">
        <f>IF(M3*FORECAST(N2,B3:M3,B2:M2)&gt;0,FORECAST(N2,B3:M3,B2:M2),M3)*$X$1</f>
        <v>67.94545455</v>
      </c>
      <c r="O3" s="1">
        <f>IF(N3*FORECAST(O2,B3:N3,B2:N2)&gt;0,FORECAST(O2,B3:N3,B2:N2),N3)*$X$1</f>
        <v>72.75151515</v>
      </c>
      <c r="P3" s="1">
        <f>IF(O3*FORECAST(P2,B3:O3,B2:O2)&gt;0,FORECAST(P2,B3:O3,B2:O2),O3)*$X$1</f>
        <v>77.55757576</v>
      </c>
      <c r="Q3" s="1">
        <f>IF(P3*FORECAST(Q2,B3:P3,B2:P2)&gt;0,FORECAST(Q2,B3:P3,B2:P2),P3)*$X$1</f>
        <v>82.36363636</v>
      </c>
      <c r="R3" s="1">
        <f>IF(Q3*FORECAST(R2,B3:Q3,B2:Q2)&gt;0,FORECAST(R2,B3:Q3,B2:Q2),Q3)*$X$1</f>
        <v>87.16969697</v>
      </c>
      <c r="S3" s="5">
        <f>IF(R3*FORECAST(S2,B3:R3,B2:R2)&gt;0,FORECAST(S2,B3:R3,B2:R2),R3)*$X$1</f>
        <v>91.97575758</v>
      </c>
      <c r="T3" s="5">
        <f>IF(S3*FORECAST(T2,B3:S3,B2:S2)&gt;0,FORECAST(T2,B3:S3,B2:S2),S3)*$X$1</f>
        <v>96.78181818</v>
      </c>
      <c r="U3" s="5">
        <f>IF(T3*FORECAST(U2,B3:T3,B2:T2)&gt;0,FORECAST(U2,B3:T3,B2:T2),T3)*$X$1</f>
        <v>101.5878788</v>
      </c>
      <c r="V3" s="5">
        <f>IF(U3*FORECAST(V2,B3:U3,B2:U2)&gt;0,FORECAST(V2,B3:U3,B2:U2),U3)*$X$1</f>
        <v>106.3939394</v>
      </c>
      <c r="W3" s="5">
        <f>IF(V3*FORECAST(W2,B3:V3,B2:V2)&gt;0,FORECAST(W2,B3:V3,B2:V2),V3)*$X$1</f>
        <v>111.2</v>
      </c>
      <c r="X3" s="2"/>
      <c r="Y3" s="2"/>
      <c r="Z3" s="2"/>
    </row>
    <row r="4">
      <c r="A4" s="3" t="s">
        <v>121</v>
      </c>
      <c r="B4" s="1">
        <v>84.0</v>
      </c>
      <c r="C4" s="1">
        <v>84.0</v>
      </c>
      <c r="D4" s="1">
        <v>147.0</v>
      </c>
      <c r="E4" s="1">
        <v>129.0</v>
      </c>
      <c r="F4" s="1">
        <v>299.0</v>
      </c>
      <c r="G4" s="1">
        <v>308.0</v>
      </c>
      <c r="H4" s="1">
        <v>438.0</v>
      </c>
      <c r="I4" s="1">
        <v>437.0</v>
      </c>
      <c r="J4" s="1">
        <v>546.0</v>
      </c>
      <c r="K4" s="1">
        <v>642.0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1597</v>
      </c>
      <c r="B5" s="1">
        <v>48.0</v>
      </c>
      <c r="C5" s="1">
        <v>27.0</v>
      </c>
      <c r="D5" s="1">
        <v>28.0</v>
      </c>
      <c r="E5" s="1">
        <v>29.0</v>
      </c>
      <c r="F5" s="1">
        <v>29.0</v>
      </c>
      <c r="G5" s="1">
        <v>29.0</v>
      </c>
      <c r="H5" s="1">
        <v>29.0</v>
      </c>
      <c r="I5" s="1">
        <v>29.0</v>
      </c>
      <c r="J5" s="1">
        <v>29.0</v>
      </c>
      <c r="K5" s="1">
        <v>29.0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1598</v>
      </c>
      <c r="L7" s="1">
        <f>IF(W3*FORECAST(W2,B3:W3,B2:W2)&gt;0,FORECAST(W2,B3:W3,B2:W2),V3)*$X$1 * (1+0.02)/(0.0733999999999999-0.02)</f>
        <v>2124.044944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1599</v>
      </c>
      <c r="L8" s="6">
        <f t="array" ref="L8">NPV(0.0733999999999999,M3:W3)</f>
        <v>617.8814714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1600</v>
      </c>
      <c r="L9" s="6">
        <f t="array" ref="L9">NPV(0.0733999999999999,M16:W16)</f>
        <v>974.509779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1601</v>
      </c>
      <c r="L10" s="6">
        <f>L8 + L9</f>
        <v>1592.39125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122</v>
      </c>
      <c r="L11" s="1">
        <v>642.0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1602</v>
      </c>
      <c r="L12" s="6">
        <f>L10 - L11</f>
        <v>950.3912504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1603</v>
      </c>
      <c r="L13" s="1">
        <v>29.0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32.77211208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(1+0.02)/(0.0733999999999999-0.02)</f>
        <v>2124.044944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17</v>
      </c>
      <c r="B3" s="1">
        <v>8.0</v>
      </c>
      <c r="C3" s="1">
        <v>10.0</v>
      </c>
      <c r="D3" s="1">
        <v>15.0</v>
      </c>
      <c r="E3" s="1">
        <v>27.0</v>
      </c>
      <c r="F3" s="1">
        <v>21.0</v>
      </c>
      <c r="G3" s="1">
        <v>20.0</v>
      </c>
      <c r="H3" s="1">
        <v>23.0</v>
      </c>
      <c r="I3" s="1">
        <v>42.0</v>
      </c>
      <c r="J3" s="1">
        <v>52.0</v>
      </c>
      <c r="K3" s="1">
        <v>70.0</v>
      </c>
      <c r="L3" s="1">
        <f>IF(K3*FORECAST(L2,B3:K3,B2:K2)&gt;0,FORECAST(L2,B3:K3,B2:K2),K3)*$X$1</f>
        <v>61.26666667</v>
      </c>
      <c r="M3" s="1">
        <f>IF(L3*FORECAST(M2,B3:L3,B2:L2)&gt;0,FORECAST(M2,B3:L3,B2:L2),L3)*$X$1</f>
        <v>67.16969697</v>
      </c>
      <c r="N3" s="1">
        <f>IF(M3*FORECAST(N2,B3:M3,B2:M2)&gt;0,FORECAST(N2,B3:M3,B2:M2),M3)*$X$1</f>
        <v>73.07272727</v>
      </c>
      <c r="O3" s="1">
        <f>IF(N3*FORECAST(O2,B3:N3,B2:N2)&gt;0,FORECAST(O2,B3:N3,B2:N2),N3)*$X$1</f>
        <v>78.97575758</v>
      </c>
      <c r="P3" s="1">
        <f>IF(O3*FORECAST(P2,B3:O3,B2:O2)&gt;0,FORECAST(P2,B3:O3,B2:O2),O3)*$X$1</f>
        <v>84.87878788</v>
      </c>
      <c r="Q3" s="1">
        <f>IF(P3*FORECAST(Q2,B3:P3,B2:P2)&gt;0,FORECAST(Q2,B3:P3,B2:P2),P3)*$X$1</f>
        <v>90.78181818</v>
      </c>
      <c r="R3" s="1">
        <f>IF(Q3*FORECAST(R2,B3:Q3,B2:Q2)&gt;0,FORECAST(R2,B3:Q3,B2:Q2),Q3)*$X$1</f>
        <v>96.68484848</v>
      </c>
      <c r="S3" s="5">
        <f>IF(R3*FORECAST(S2,B3:R3,B2:R2)&gt;0,FORECAST(S2,B3:R3,B2:R2),R3)*$X$1</f>
        <v>102.5878788</v>
      </c>
      <c r="T3" s="5">
        <f>IF(S3*FORECAST(T2,B3:S3,B2:S2)&gt;0,FORECAST(T2,B3:S3,B2:S2),S3)*$X$1</f>
        <v>108.4909091</v>
      </c>
      <c r="U3" s="5">
        <f>IF(T3*FORECAST(U2,B3:T3,B2:T2)&gt;0,FORECAST(U2,B3:T3,B2:T2),T3)*$X$1</f>
        <v>114.3939394</v>
      </c>
      <c r="V3" s="5">
        <f>IF(U3*FORECAST(V2,B3:U3,B2:U2)&gt;0,FORECAST(V2,B3:U3,B2:U2),U3)*$X$1</f>
        <v>120.2969697</v>
      </c>
      <c r="W3" s="5">
        <f>IF(V3*FORECAST(W2,B3:V3,B2:V2)&gt;0,FORECAST(W2,B3:V3,B2:V2),V3)*$X$1</f>
        <v>126.2</v>
      </c>
      <c r="X3" s="2"/>
      <c r="Y3" s="2"/>
      <c r="Z3" s="2"/>
    </row>
    <row r="4">
      <c r="A4" s="3" t="s">
        <v>121</v>
      </c>
      <c r="B4" s="1">
        <v>84.0</v>
      </c>
      <c r="C4" s="1">
        <v>84.0</v>
      </c>
      <c r="D4" s="1">
        <v>147.0</v>
      </c>
      <c r="E4" s="1">
        <v>129.0</v>
      </c>
      <c r="F4" s="1">
        <v>299.0</v>
      </c>
      <c r="G4" s="1">
        <v>308.0</v>
      </c>
      <c r="H4" s="1">
        <v>438.0</v>
      </c>
      <c r="I4" s="1">
        <v>437.0</v>
      </c>
      <c r="J4" s="1">
        <v>546.0</v>
      </c>
      <c r="K4" s="1">
        <v>642.0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1597</v>
      </c>
      <c r="B5" s="1">
        <v>48.0</v>
      </c>
      <c r="C5" s="1">
        <v>27.0</v>
      </c>
      <c r="D5" s="1">
        <v>28.0</v>
      </c>
      <c r="E5" s="1">
        <v>29.0</v>
      </c>
      <c r="F5" s="1">
        <v>29.0</v>
      </c>
      <c r="G5" s="1">
        <v>29.0</v>
      </c>
      <c r="H5" s="1">
        <v>29.0</v>
      </c>
      <c r="I5" s="1">
        <v>29.0</v>
      </c>
      <c r="J5" s="1">
        <v>29.0</v>
      </c>
      <c r="K5" s="1">
        <v>29.0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1598</v>
      </c>
      <c r="L7" s="1">
        <f>IF(W3*FORECAST(W2,B3:W3,B2:W2)&gt;0,FORECAST(W2,B3:W3,B2:W2),V3)*$X$1 * (1+0.02)/(0.0733999999999999-0.02)</f>
        <v>2410.561798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1599</v>
      </c>
      <c r="L8" s="6">
        <f t="array" ref="L8">NPV(0.0733999999999999,M3:W3)</f>
        <v>682.3682091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1600</v>
      </c>
      <c r="L9" s="6">
        <f t="array" ref="L9">NPV(0.0733999999999999,M16:W16)</f>
        <v>1105.963436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1601</v>
      </c>
      <c r="L10" s="6">
        <f>L8 + L9</f>
        <v>1788.331645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122</v>
      </c>
      <c r="L11" s="1">
        <v>642.0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1602</v>
      </c>
      <c r="L12" s="6">
        <f>L10 - L11</f>
        <v>1146.331645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1603</v>
      </c>
      <c r="L13" s="1">
        <v>29.0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39.52867742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(1+0.02)/(0.0733999999999999-0.02)</f>
        <v>2410.561798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