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<sst xmlns="http://schemas.openxmlformats.org/spreadsheetml/2006/main" count="996" uniqueCount="886">
  <si>
    <t>ticker</t>
  </si>
  <si>
    <t>WBX</t>
  </si>
  <si>
    <t>nombre</t>
  </si>
  <si>
    <t>WALLBOX N V</t>
  </si>
  <si>
    <t>empresa</t>
  </si>
  <si>
    <t>Electrical Components &amp; Equipment</t>
  </si>
  <si>
    <t>Open</t>
  </si>
  <si>
    <t>Target Price</t>
  </si>
  <si>
    <t>Upside</t>
  </si>
  <si>
    <t>-7767.88%</t>
  </si>
  <si>
    <t>Country</t>
  </si>
  <si>
    <t>Spain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</si>
  <si>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</si>
  <si>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</si>
  <si>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</si>
  <si>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</si>
  <si>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</si>
  <si>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</si>
  <si>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</si>
  <si>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</si>
  <si>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</si>
  <si>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</si>
  <si>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</si>
  <si>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</si>
  <si>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</si>
  <si>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</si>
  <si>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</si>
  <si>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</si>
  <si>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</si>
  <si>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</si>
  <si>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</si>
  <si>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</si>
  <si>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</si>
  <si>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</si>
  <si>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</si>
  <si>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</si>
  <si>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</si>
  <si>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</si>
  <si>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</si>
  <si>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</si>
  <si>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</si>
  <si>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</si>
  <si>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</si>
  <si>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</si>
  <si>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</si>
  <si>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</si>
  <si>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</si>
  <si>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</si>
  <si>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</si>
  <si>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</si>
  <si>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</si>
  <si>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</si>
  <si>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</si>
  <si>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</si>
  <si>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</si>
  <si>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</si>
  <si>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</si>
  <si>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</si>
  <si>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</si>
  <si>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</si>
  <si>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</si>
  <si>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</si>
  <si>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</si>
  <si>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</si>
  <si>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</si>
  <si>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</si>
  <si>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</si>
  <si>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</si>
  <si>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</si>
  <si>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</si>
  <si>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</si>
  <si>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</si>
  <si>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</si>
  <si>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</si>
  <si>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</si>
  <si>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Loans Receivable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</si>
  <si>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</si>
  <si>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</si>
  <si>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</si>
  <si>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</si>
  <si>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</si>
  <si>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</si>
  <si>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</si>
  <si>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</si>
  <si>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</si>
  <si>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</si>
  <si>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</si>
  <si>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</si>
  <si>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</si>
  <si>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</si>
  <si>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</si>
  <si>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</si>
  <si>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</si>
  <si>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</si>
  <si>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</si>
  <si>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</si>
  <si>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</si>
  <si>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</si>
  <si>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</si>
  <si>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</si>
  <si>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</si>
  <si>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</si>
  <si>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</si>
  <si>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</si>
  <si>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</si>
  <si>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31.84</t>
  </si>
  <si>
    <t>31.2</t>
  </si>
  <si>
    <t>0.81</t>
  </si>
  <si>
    <t>0.98</t>
  </si>
  <si>
    <t>0.71</t>
  </si>
  <si>
    <t>Tangible Book Value</t>
  </si>
  <si>
    <t>Tangible Book Value Per Share</t>
  </si>
  <si>
    <t>27.88</t>
  </si>
  <si>
    <t>5.19</t>
  </si>
  <si>
    <t>0.74</t>
  </si>
  <si>
    <t>0.83</t>
  </si>
  <si>
    <t>0.52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</si>
  <si>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</si>
  <si>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</si>
  <si>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</si>
  <si>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</si>
  <si>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</si>
  <si>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</si>
  <si>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</si>
  <si>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</si>
  <si>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</si>
  <si>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Buildings, Total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</si>
  <si>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</si>
  <si>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</si>
  <si>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</si>
  <si>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</si>
  <si>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</si>
  <si>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</si>
  <si>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</si>
  <si>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</si>
  <si>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</si>
  <si>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</si>
  <si>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</si>
  <si>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</si>
  <si>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</si>
  <si>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</si>
  <si>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</si>
  <si>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</si>
  <si>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</si>
  <si>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</si>
  <si>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Gain (Loss) On Sale Of Investments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</si>
  <si>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</si>
  <si>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</si>
  <si>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</si>
  <si>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</si>
  <si>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</si>
  <si>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</si>
  <si>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</si>
  <si>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</si>
  <si>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</si>
  <si>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</si>
  <si>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</si>
  <si>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-20.82</t>
  </si>
  <si>
    <t>-29.95</t>
  </si>
  <si>
    <t>-1.99</t>
  </si>
  <si>
    <t>-0.38</t>
  </si>
  <si>
    <t>-0.6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</si>
  <si>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</si>
  <si>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</si>
  <si>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</si>
  <si>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</si>
  <si>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</si>
  <si>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</si>
  <si>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-13.01</t>
  </si>
  <si>
    <t>-19.75</t>
  </si>
  <si>
    <t>-0.85</t>
  </si>
  <si>
    <t>-0.25</t>
  </si>
  <si>
    <t>Normalized Diluted EPS</t>
  </si>
  <si>
    <t>EBITDA</t>
  </si>
  <si>
    <t>EBITA</t>
  </si>
  <si>
    <t>EBIT</t>
  </si>
  <si>
    <t>EBITDAR</t>
  </si>
  <si>
    <t>Effective Tax Rate - (Ratio)</t>
  </si>
  <si>
    <t>7.39</t>
  </si>
  <si>
    <t>0.8</t>
  </si>
  <si>
    <t>7.27</t>
  </si>
  <si>
    <t>0.62</t>
  </si>
  <si>
    <t>Normalized Net Income</t>
  </si>
  <si>
    <t>Interest Capitalized</t>
  </si>
  <si>
    <t>Interest on Long-Term Debt</t>
  </si>
  <si>
    <t>Supplemental Operating Expense Items</t>
  </si>
  <si>
    <t>Marketing Expenses</t>
  </si>
  <si>
    <t>Selling and Marketing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</si>
  <si>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</si>
  <si>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</si>
  <si>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</si>
  <si>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</si>
  <si>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Maintenance &amp; Repair Expenses, Total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</si>
  <si>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</si>
  <si>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</si>
  <si>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</si>
  <si>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</si>
  <si>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</si>
  <si>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-11.71</t>
  </si>
  <si>
    <t>-15.71</t>
  </si>
  <si>
    <t>-22.7</t>
  </si>
  <si>
    <t>-14.76</t>
  </si>
  <si>
    <t>Return on Total Capital</t>
  </si>
  <si>
    <t>-14.86</t>
  </si>
  <si>
    <t>-24.98</t>
  </si>
  <si>
    <t>-32.61</t>
  </si>
  <si>
    <t>-18.41</t>
  </si>
  <si>
    <t>Return On Equity %</t>
  </si>
  <si>
    <t>-105.49</t>
  </si>
  <si>
    <t>-312.31</t>
  </si>
  <si>
    <t>-41.84</t>
  </si>
  <si>
    <t>-70.27</t>
  </si>
  <si>
    <t>Return on Common Equity</t>
  </si>
  <si>
    <t>-70.28</t>
  </si>
  <si>
    <t>Margin Analysis</t>
  </si>
  <si>
    <t>Gross Profit Margin %</t>
  </si>
  <si>
    <t>54.23</t>
  </si>
  <si>
    <t>46.07</t>
  </si>
  <si>
    <t>37.85</t>
  </si>
  <si>
    <t>40.28</t>
  </si>
  <si>
    <t>32.62</t>
  </si>
  <si>
    <t>SG&amp;A Margin</t>
  </si>
  <si>
    <t>66.53</t>
  </si>
  <si>
    <t>58.14</t>
  </si>
  <si>
    <t>52.48</t>
  </si>
  <si>
    <t>80.59</t>
  </si>
  <si>
    <t>65.34</t>
  </si>
  <si>
    <t>EBITDA Margin %</t>
  </si>
  <si>
    <t>-65.43</t>
  </si>
  <si>
    <t>-52.4</t>
  </si>
  <si>
    <t>-72.93</t>
  </si>
  <si>
    <t>-92.57</t>
  </si>
  <si>
    <t>-67.95</t>
  </si>
  <si>
    <t>EBITA Margin %</t>
  </si>
  <si>
    <t>-66.69</t>
  </si>
  <si>
    <t>-54.18</t>
  </si>
  <si>
    <t>-74.39</t>
  </si>
  <si>
    <t>-96.04</t>
  </si>
  <si>
    <t>-73.82</t>
  </si>
  <si>
    <t>EBIT Margin %</t>
  </si>
  <si>
    <t>-66.93</t>
  </si>
  <si>
    <t>-54.39</t>
  </si>
  <si>
    <t>-74.55</t>
  </si>
  <si>
    <t>-96.29</t>
  </si>
  <si>
    <t>-74.38</t>
  </si>
  <si>
    <t>Income From Continuing Operations Margin %</t>
  </si>
  <si>
    <t>-76.51</t>
  </si>
  <si>
    <t>-57.94</t>
  </si>
  <si>
    <t>-312.63</t>
  </si>
  <si>
    <t>-43.56</t>
  </si>
  <si>
    <t>-77.95</t>
  </si>
  <si>
    <t>Net Income Margin %</t>
  </si>
  <si>
    <t>Net Avail. For Common Margin %</t>
  </si>
  <si>
    <t>Normalized Net Income Margin</t>
  </si>
  <si>
    <t>-47.82</t>
  </si>
  <si>
    <t>-38.21</t>
  </si>
  <si>
    <t>-133.77</t>
  </si>
  <si>
    <t>-28.28</t>
  </si>
  <si>
    <t>-49.51</t>
  </si>
  <si>
    <t>Levered Free Cash Flow Margin</t>
  </si>
  <si>
    <t>-135.82</t>
  </si>
  <si>
    <t>9.23</t>
  </si>
  <si>
    <t>-165.17</t>
  </si>
  <si>
    <t>-60.03</t>
  </si>
  <si>
    <t>Unlevered Free Cash Flow Margin</t>
  </si>
  <si>
    <t>-132.92</t>
  </si>
  <si>
    <t>14.68</t>
  </si>
  <si>
    <t>-163.01</t>
  </si>
  <si>
    <t>-53.45</t>
  </si>
  <si>
    <t>Asset Turnover</t>
  </si>
  <si>
    <t>0.34</t>
  </si>
  <si>
    <t>0.38</t>
  </si>
  <si>
    <t>0.32</t>
  </si>
  <si>
    <t>Fixed Assets Turnover</t>
  </si>
  <si>
    <t>2.69</t>
  </si>
  <si>
    <t>2.7</t>
  </si>
  <si>
    <t>2.28</t>
  </si>
  <si>
    <t>1.48</t>
  </si>
  <si>
    <t>Receivables Turnover (Average Receivables)</t>
  </si>
  <si>
    <t>3.41</t>
  </si>
  <si>
    <t>4.71</t>
  </si>
  <si>
    <t>4.63</t>
  </si>
  <si>
    <t>3.46</t>
  </si>
  <si>
    <t>Inventory Turnover (Average Inventory)</t>
  </si>
  <si>
    <t>1.92</t>
  </si>
  <si>
    <t>2.38</t>
  </si>
  <si>
    <t>1.24</t>
  </si>
  <si>
    <t>0.94</t>
  </si>
  <si>
    <t>Short Term Liquidity</t>
  </si>
  <si>
    <t>Current Ratio</t>
  </si>
  <si>
    <t>1.17</t>
  </si>
  <si>
    <t>1.75</t>
  </si>
  <si>
    <t>1.43</t>
  </si>
  <si>
    <t>1.35</t>
  </si>
  <si>
    <t>Quick Ratio</t>
  </si>
  <si>
    <t>0.89</t>
  </si>
  <si>
    <t>1.42</t>
  </si>
  <si>
    <t>Operating Cash Flow to Current Liabilities</t>
  </si>
  <si>
    <t>-0.49</t>
  </si>
  <si>
    <t>-0.41</t>
  </si>
  <si>
    <t>-0.76</t>
  </si>
  <si>
    <t>-0.34</t>
  </si>
  <si>
    <t>Days Sales Outstanding (Average Receivables)</t>
  </si>
  <si>
    <t>107.25</t>
  </si>
  <si>
    <t>77.51</t>
  </si>
  <si>
    <t>78.89</t>
  </si>
  <si>
    <t>105.43</t>
  </si>
  <si>
    <t>Days Outstanding Inventory (Average Inventory)</t>
  </si>
  <si>
    <t>190.36</t>
  </si>
  <si>
    <t>153.05</t>
  </si>
  <si>
    <t>388.94</t>
  </si>
  <si>
    <t>Average Days Payable Outstanding</t>
  </si>
  <si>
    <t>186.82</t>
  </si>
  <si>
    <t>133.91</t>
  </si>
  <si>
    <t>117.28</t>
  </si>
  <si>
    <t>222.14</t>
  </si>
  <si>
    <t>Cash Conversion Cycle (Average Days)</t>
  </si>
  <si>
    <t>110.79</t>
  </si>
  <si>
    <t>96.65</t>
  </si>
  <si>
    <t>256.6</t>
  </si>
  <si>
    <t>272.22</t>
  </si>
  <si>
    <t>Long Term Solvency</t>
  </si>
  <si>
    <t>Total Debt/Equity</t>
  </si>
  <si>
    <t>168.26</t>
  </si>
  <si>
    <t>430.27</t>
  </si>
  <si>
    <t>54.21</t>
  </si>
  <si>
    <t>95.14</t>
  </si>
  <si>
    <t>164.43</t>
  </si>
  <si>
    <t>Total Debt / Total Capital</t>
  </si>
  <si>
    <t>62.72</t>
  </si>
  <si>
    <t>81.14</t>
  </si>
  <si>
    <t>35.15</t>
  </si>
  <si>
    <t>48.75</t>
  </si>
  <si>
    <t>62.18</t>
  </si>
  <si>
    <t>LT Debt/Equity</t>
  </si>
  <si>
    <t>93.79</t>
  </si>
  <si>
    <t>321.45</t>
  </si>
  <si>
    <t>27.27</t>
  </si>
  <si>
    <t>40.8</t>
  </si>
  <si>
    <t>76.71</t>
  </si>
  <si>
    <t>Long-Term Debt / Total Capital</t>
  </si>
  <si>
    <t>34.96</t>
  </si>
  <si>
    <t>60.62</t>
  </si>
  <si>
    <t>17.69</t>
  </si>
  <si>
    <t>20.91</t>
  </si>
  <si>
    <t>29.01</t>
  </si>
  <si>
    <t>Total Liabilities / Total Assets</t>
  </si>
  <si>
    <t>71.09</t>
  </si>
  <si>
    <t>85.05</t>
  </si>
  <si>
    <t>61.74</t>
  </si>
  <si>
    <t>59.92</t>
  </si>
  <si>
    <t>69.02</t>
  </si>
  <si>
    <t>EBIT / Interest Expense</t>
  </si>
  <si>
    <t>-20.12</t>
  </si>
  <si>
    <t>-11.7</t>
  </si>
  <si>
    <t>-8.55</t>
  </si>
  <si>
    <t>-27.89</t>
  </si>
  <si>
    <t>-7.07</t>
  </si>
  <si>
    <t>EBITDA / Interest Expense</t>
  </si>
  <si>
    <t>-18.47</t>
  </si>
  <si>
    <t>-10.53</t>
  </si>
  <si>
    <t>-8.08</t>
  </si>
  <si>
    <t>-26.13</t>
  </si>
  <si>
    <t>-6.2</t>
  </si>
  <si>
    <t>(EBITDA - Capex) / Interest Expense</t>
  </si>
  <si>
    <t>-20.48</t>
  </si>
  <si>
    <t>-15.06</t>
  </si>
  <si>
    <t>-9.8</t>
  </si>
  <si>
    <t>-33.72</t>
  </si>
  <si>
    <t>-7.01</t>
  </si>
  <si>
    <t>Total Debt / EBITDA</t>
  </si>
  <si>
    <t>-3.21</t>
  </si>
  <si>
    <t>-5.47</t>
  </si>
  <si>
    <t>-1.41</t>
  </si>
  <si>
    <t>-1.24</t>
  </si>
  <si>
    <t>-2.62</t>
  </si>
  <si>
    <t>Net Debt / EBITDA</t>
  </si>
  <si>
    <t>-1.85</t>
  </si>
  <si>
    <t>-3.12</t>
  </si>
  <si>
    <t>1.98</t>
  </si>
  <si>
    <t>-0.56</t>
  </si>
  <si>
    <t>-1.49</t>
  </si>
  <si>
    <t>Total Debt / (EBITDA - Capex)</t>
  </si>
  <si>
    <t>-2.89</t>
  </si>
  <si>
    <t>-3.82</t>
  </si>
  <si>
    <t>-1.16</t>
  </si>
  <si>
    <t>-0.96</t>
  </si>
  <si>
    <t>-2.32</t>
  </si>
  <si>
    <t>Net Debt / (EBITDA - Capex)</t>
  </si>
  <si>
    <t>-1.67</t>
  </si>
  <si>
    <t>-2.18</t>
  </si>
  <si>
    <t>1.64</t>
  </si>
  <si>
    <t>-0.43</t>
  </si>
  <si>
    <t>-1.31</t>
  </si>
  <si>
    <t>Growth Over Prior Year</t>
  </si>
  <si>
    <t>Total Revenues, 1 Yr. Growth %</t>
  </si>
  <si>
    <t>145.35</t>
  </si>
  <si>
    <t>263.76</t>
  </si>
  <si>
    <t>101.43</t>
  </si>
  <si>
    <t>-0.29</t>
  </si>
  <si>
    <t>Gross Profit, 1 Yr. Growth %</t>
  </si>
  <si>
    <t>108.44</t>
  </si>
  <si>
    <t>198.84</t>
  </si>
  <si>
    <t>114.33</t>
  </si>
  <si>
    <t>-19.23</t>
  </si>
  <si>
    <t>EBITDA, 1 Yr. Growth %</t>
  </si>
  <si>
    <t>96.5</t>
  </si>
  <si>
    <t>406.27</t>
  </si>
  <si>
    <t>154.65</t>
  </si>
  <si>
    <t>-26.81</t>
  </si>
  <si>
    <t>EBITA, 1 Yr. Growth %</t>
  </si>
  <si>
    <t>99.31</t>
  </si>
  <si>
    <t>399.48</t>
  </si>
  <si>
    <t>159.02</t>
  </si>
  <si>
    <t>-23.35</t>
  </si>
  <si>
    <t>EBIT, 1 Yr. Growth %</t>
  </si>
  <si>
    <t>99.37</t>
  </si>
  <si>
    <t>398.61</t>
  </si>
  <si>
    <t>159.16</t>
  </si>
  <si>
    <t>-22.97</t>
  </si>
  <si>
    <t>Earnings From Cont. Operations, 1 Yr. Growth %</t>
  </si>
  <si>
    <t>85.82</t>
  </si>
  <si>
    <t>-71.94</t>
  </si>
  <si>
    <t>78.46</t>
  </si>
  <si>
    <t>Net Income, 1 Yr. Growth %</t>
  </si>
  <si>
    <t>78.45</t>
  </si>
  <si>
    <t>Normalized Net Income, 1 Yr. Growth %</t>
  </si>
  <si>
    <t>96.06</t>
  </si>
  <si>
    <t>-57.47</t>
  </si>
  <si>
    <t>74.55</t>
  </si>
  <si>
    <t>Diluted EPS Before Extra, 1 Yr. Growth %</t>
  </si>
  <si>
    <t>43.85</t>
  </si>
  <si>
    <t>-80.64</t>
  </si>
  <si>
    <t>55.34</t>
  </si>
  <si>
    <t>Accounts Receivable, 1 Yr. Growth %</t>
  </si>
  <si>
    <t>115.09</t>
  </si>
  <si>
    <t>186.16</t>
  </si>
  <si>
    <t>76.66</t>
  </si>
  <si>
    <t>8.7</t>
  </si>
  <si>
    <t>Inventory, 1 Yr. Growth %</t>
  </si>
  <si>
    <t>90.99</t>
  </si>
  <si>
    <t>283.88</t>
  </si>
  <si>
    <t>270.31</t>
  </si>
  <si>
    <t>-11.65</t>
  </si>
  <si>
    <t>Net Property, Plant and Equip., 1 Yr. Growth %</t>
  </si>
  <si>
    <t>73.32</t>
  </si>
  <si>
    <t>372.4</t>
  </si>
  <si>
    <t>89.06</t>
  </si>
  <si>
    <t>34.85</t>
  </si>
  <si>
    <t>Total Assets, 1 Yr. Growth %</t>
  </si>
  <si>
    <t>152.05</t>
  </si>
  <si>
    <t>318.62</t>
  </si>
  <si>
    <t>23.17</t>
  </si>
  <si>
    <t>14.59</t>
  </si>
  <si>
    <t>Tangible Book Value, 1 Yr. Growth %</t>
  </si>
  <si>
    <t>-75.25</t>
  </si>
  <si>
    <t>19.86</t>
  </si>
  <si>
    <t>-23.83</t>
  </si>
  <si>
    <t>Common Equity, 1 Yr. Growth %</t>
  </si>
  <si>
    <t>30.36</t>
  </si>
  <si>
    <t>971.46</t>
  </si>
  <si>
    <t>29.05</t>
  </si>
  <si>
    <t>-11.45</t>
  </si>
  <si>
    <t>Cash From Operations, 1 Yr. Growth %</t>
  </si>
  <si>
    <t>113.75</t>
  </si>
  <si>
    <t>498.78</t>
  </si>
  <si>
    <t>95.73</t>
  </si>
  <si>
    <t>-52.97</t>
  </si>
  <si>
    <t>Capital Expenditures, 1 Yr. Growth %</t>
  </si>
  <si>
    <t>672.1</t>
  </si>
  <si>
    <t>158.53</t>
  </si>
  <si>
    <t>253.09</t>
  </si>
  <si>
    <t>-67.63</t>
  </si>
  <si>
    <t>Levered Free Cash Flow, 1 Yr. Growth %</t>
  </si>
  <si>
    <t>-124.75</t>
  </si>
  <si>
    <t>-63.76</t>
  </si>
  <si>
    <t>Unlevered Free Cash Flow, 1 Yr. Growth %</t>
  </si>
  <si>
    <t>-140.23</t>
  </si>
  <si>
    <t>-67.31</t>
  </si>
  <si>
    <t>Compound Annual Growth Rate Over Two Years</t>
  </si>
  <si>
    <t>Total Revenues, 2 Yr. CAGR %</t>
  </si>
  <si>
    <t>198.74</t>
  </si>
  <si>
    <t>170.7</t>
  </si>
  <si>
    <t>41.72</t>
  </si>
  <si>
    <t>Gross Profit, 2 Yr. CAGR %</t>
  </si>
  <si>
    <t>149.58</t>
  </si>
  <si>
    <t>153.1</t>
  </si>
  <si>
    <t>31.57</t>
  </si>
  <si>
    <t>EBITDA, 2 Yr. CAGR %</t>
  </si>
  <si>
    <t>236.68</t>
  </si>
  <si>
    <t>293.82</t>
  </si>
  <si>
    <t>47.2</t>
  </si>
  <si>
    <t>EBITA, 2 Yr. CAGR %</t>
  </si>
  <si>
    <t>214.96</t>
  </si>
  <si>
    <t>255.04</t>
  </si>
  <si>
    <t>40.75</t>
  </si>
  <si>
    <t>EBIT, 2 Yr. CAGR %</t>
  </si>
  <si>
    <t>215.29</t>
  </si>
  <si>
    <t>255.51</t>
  </si>
  <si>
    <t>41.29</t>
  </si>
  <si>
    <t>Earnings From Cont. Operations, 2 Yr. CAGR %</t>
  </si>
  <si>
    <t>503.9</t>
  </si>
  <si>
    <t>134.69</t>
  </si>
  <si>
    <t>-29.23</t>
  </si>
  <si>
    <t>Net Income, 2 Yr. CAGR %</t>
  </si>
  <si>
    <t>Normalized Net Income, 2 Yr. CAGR %</t>
  </si>
  <si>
    <t>399.68</t>
  </si>
  <si>
    <t>130.21</t>
  </si>
  <si>
    <t>-13.84</t>
  </si>
  <si>
    <t>Diluted EPS Before Extra, 2 Yr. CAGR %</t>
  </si>
  <si>
    <t>379.36</t>
  </si>
  <si>
    <t>75.87</t>
  </si>
  <si>
    <t>-45.16</t>
  </si>
  <si>
    <t>Accounts Receivable, 2 Yr. CAGR %</t>
  </si>
  <si>
    <t>148.09</t>
  </si>
  <si>
    <t>124.84</t>
  </si>
  <si>
    <t>38.57</t>
  </si>
  <si>
    <t>Inventory, 2 Yr. CAGR %</t>
  </si>
  <si>
    <t>179.33</t>
  </si>
  <si>
    <t>277.03</t>
  </si>
  <si>
    <t>80.88</t>
  </si>
  <si>
    <t>Net Property, Plant and Equip., 2 Yr. CAGR %</t>
  </si>
  <si>
    <t>186.14</t>
  </si>
  <si>
    <t>198.85</t>
  </si>
  <si>
    <t>59.67</t>
  </si>
  <si>
    <t>Total Assets, 2 Yr. CAGR %</t>
  </si>
  <si>
    <t>224.91</t>
  </si>
  <si>
    <t>127.07</t>
  </si>
  <si>
    <t>18.8</t>
  </si>
  <si>
    <t>Tangible Book Value, 2 Yr. CAGR %</t>
  </si>
  <si>
    <t>280.74</t>
  </si>
  <si>
    <t>746.32</t>
  </si>
  <si>
    <t>-4.45</t>
  </si>
  <si>
    <t>Common Equity, 2 Yr. CAGR %</t>
  </si>
  <si>
    <t>273.74</t>
  </si>
  <si>
    <t>271.85</t>
  </si>
  <si>
    <t>6.9</t>
  </si>
  <si>
    <t>Cash From Operations, 2 Yr. CAGR %</t>
  </si>
  <si>
    <t>258.38</t>
  </si>
  <si>
    <t>242.34</t>
  </si>
  <si>
    <t>-4.05</t>
  </si>
  <si>
    <t>Capital Expenditures, 2 Yr. CAGR %</t>
  </si>
  <si>
    <t>346.78</t>
  </si>
  <si>
    <t>202.15</t>
  </si>
  <si>
    <t>6.92</t>
  </si>
  <si>
    <t>Levered Free Cash Flow, 2 Yr. CAGR %</t>
  </si>
  <si>
    <t>197.73</t>
  </si>
  <si>
    <t>265.08</t>
  </si>
  <si>
    <t>Unlevered Free Cash Flow, 2 Yr. CAGR %</t>
  </si>
  <si>
    <t>198.98</t>
  </si>
  <si>
    <t>172.14</t>
  </si>
  <si>
    <t>Compound Annual Growth Rate Over Three Years</t>
  </si>
  <si>
    <t>Total Revenues, 3 Yr. CAGR %</t>
  </si>
  <si>
    <t>161.97</t>
  </si>
  <si>
    <t>94.04</t>
  </si>
  <si>
    <t>Gross Profit, 3 Yr. CAGR %</t>
  </si>
  <si>
    <t>137.23</t>
  </si>
  <si>
    <t>72.96</t>
  </si>
  <si>
    <t>EBITDA, 3 Yr. CAGR %</t>
  </si>
  <si>
    <t>207.17</t>
  </si>
  <si>
    <t>124.74</t>
  </si>
  <si>
    <t>EBITA, 3 Yr. CAGR %</t>
  </si>
  <si>
    <t>195.47</t>
  </si>
  <si>
    <t>112.99</t>
  </si>
  <si>
    <t>EBIT, 3 Yr. CAGR %</t>
  </si>
  <si>
    <t>195.73</t>
  </si>
  <si>
    <t>113.52</t>
  </si>
  <si>
    <t>Earnings From Cont. Operations, 3 Yr. CAGR %</t>
  </si>
  <si>
    <t>117.11</t>
  </si>
  <si>
    <t>114.21</t>
  </si>
  <si>
    <t>Net Income, 3 Yr. CAGR %</t>
  </si>
  <si>
    <t>Normalized Net Income, 3 Yr. CAGR %</t>
  </si>
  <si>
    <t>119.91</t>
  </si>
  <si>
    <t>109.92</t>
  </si>
  <si>
    <t>Diluted EPS Before Extra, 3 Yr. CAGR %</t>
  </si>
  <si>
    <t>64.48</t>
  </si>
  <si>
    <t>68.74</t>
  </si>
  <si>
    <t>Accounts Receivable, 3 Yr. CAGR %</t>
  </si>
  <si>
    <t>121.54</t>
  </si>
  <si>
    <t>76.46</t>
  </si>
  <si>
    <t>Inventory, 3 Yr. CAGR %</t>
  </si>
  <si>
    <t>206.86</t>
  </si>
  <si>
    <t>132.45</t>
  </si>
  <si>
    <t>Net Property, Plant and Equip., 3 Yr. CAGR %</t>
  </si>
  <si>
    <t>149.22</t>
  </si>
  <si>
    <t>129.22</t>
  </si>
  <si>
    <t>Total Assets, 3 Yr. CAGR %</t>
  </si>
  <si>
    <t>135.15</t>
  </si>
  <si>
    <t>80.78</t>
  </si>
  <si>
    <t>Tangible Book Value, 3 Yr. CAGR %</t>
  </si>
  <si>
    <t>279.27</t>
  </si>
  <si>
    <t>Common Equity, 3 Yr. CAGR %</t>
  </si>
  <si>
    <t>162.2</t>
  </si>
  <si>
    <t>130.49</t>
  </si>
  <si>
    <t>Cash From Operations, 3 Yr. CAGR %</t>
  </si>
  <si>
    <t>192.94</t>
  </si>
  <si>
    <t>76.65</t>
  </si>
  <si>
    <t>Capital Expenditures, 3 Yr. CAGR %</t>
  </si>
  <si>
    <t>313.07</t>
  </si>
  <si>
    <t>43.51</t>
  </si>
  <si>
    <t>Levered Free Cash Flow, 3 Yr. CAGR %</t>
  </si>
  <si>
    <t>47.55</t>
  </si>
  <si>
    <t>Unlevered Free Cash Flow, 3 Yr. CAGR %</t>
  </si>
  <si>
    <t>42.97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</si>
  <si>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</si>
  <si>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</si>
  <si>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</si>
  <si>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</si>
  <si>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</si>
  <si>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</si>
  <si>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</si>
  <si>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2,631</t>
  </si>
  <si>
    <t>612.5</t>
  </si>
  <si>
    <t>342</t>
  </si>
  <si>
    <t>144.9</t>
  </si>
  <si>
    <t>-</t>
  </si>
  <si>
    <t>Change</t>
  </si>
  <si>
    <t>-76.72%</t>
  </si>
  <si>
    <t>-44.17%</t>
  </si>
  <si>
    <t>-57.63%</t>
  </si>
  <si>
    <t>0%</t>
  </si>
  <si>
    <t>Enterprise Value (EV)
                                    1</t>
  </si>
  <si>
    <t>2,586</t>
  </si>
  <si>
    <t>696.8</t>
  </si>
  <si>
    <t>499.6</t>
  </si>
  <si>
    <t>347.2</t>
  </si>
  <si>
    <t>385.3</t>
  </si>
  <si>
    <t>414.9</t>
  </si>
  <si>
    <t>-73.05%</t>
  </si>
  <si>
    <t>-28.3%</t>
  </si>
  <si>
    <t>-30.52%</t>
  </si>
  <si>
    <t>10.97%</t>
  </si>
  <si>
    <t>7.69%</t>
  </si>
  <si>
    <t>P/E ratio</t>
  </si>
  <si>
    <t>-7.82x</t>
  </si>
  <si>
    <t>-8.58x</t>
  </si>
  <si>
    <t>-2.69x</t>
  </si>
  <si>
    <t>-0.97x</t>
  </si>
  <si>
    <t>-3.23x</t>
  </si>
  <si>
    <t>-4.94x</t>
  </si>
  <si>
    <t>PBR</t>
  </si>
  <si>
    <t>19.2x</t>
  </si>
  <si>
    <t>3.18x</t>
  </si>
  <si>
    <t>2.02x</t>
  </si>
  <si>
    <t>2.04x</t>
  </si>
  <si>
    <t>3.81x</t>
  </si>
  <si>
    <t>7.23x</t>
  </si>
  <si>
    <t>PEG</t>
  </si>
  <si>
    <t>0.1x</t>
  </si>
  <si>
    <t>-0x</t>
  </si>
  <si>
    <t>0x</t>
  </si>
  <si>
    <t>Capitalization / Revenue</t>
  </si>
  <si>
    <t>33.4x</t>
  </si>
  <si>
    <t>3.91x</t>
  </si>
  <si>
    <t>2.2x</t>
  </si>
  <si>
    <t>0.81x</t>
  </si>
  <si>
    <t>0.66x</t>
  </si>
  <si>
    <t>0.42x</t>
  </si>
  <si>
    <t>EV / Revenue</t>
  </si>
  <si>
    <t>32.8x</t>
  </si>
  <si>
    <t>4.44x</t>
  </si>
  <si>
    <t>3.21x</t>
  </si>
  <si>
    <t>1.94x</t>
  </si>
  <si>
    <t>1.77x</t>
  </si>
  <si>
    <t>1.2x</t>
  </si>
  <si>
    <t>EV / EBITDA</t>
  </si>
  <si>
    <t>-51.6x</t>
  </si>
  <si>
    <t>-7.4x</t>
  </si>
  <si>
    <t>-6.22x</t>
  </si>
  <si>
    <t>-5.88x</t>
  </si>
  <si>
    <t>-206x</t>
  </si>
  <si>
    <t>27.1x</t>
  </si>
  <si>
    <t>EV / EBIT</t>
  </si>
  <si>
    <t>-41x</t>
  </si>
  <si>
    <t>-4.78x</t>
  </si>
  <si>
    <t>-4.31x</t>
  </si>
  <si>
    <t>-3.12x</t>
  </si>
  <si>
    <t>-7.65x</t>
  </si>
  <si>
    <t>-11.2x</t>
  </si>
  <si>
    <t>EV / FCF</t>
  </si>
  <si>
    <t>-30.6x</t>
  </si>
  <si>
    <t>-3.68x</t>
  </si>
  <si>
    <t>-6.03x</t>
  </si>
  <si>
    <t>-10.2x</t>
  </si>
  <si>
    <t>-56.9x</t>
  </si>
  <si>
    <t>-23x</t>
  </si>
  <si>
    <t>FCF Yield</t>
  </si>
  <si>
    <t>-3.26%</t>
  </si>
  <si>
    <t>-27.1%</t>
  </si>
  <si>
    <t>-16.6%</t>
  </si>
  <si>
    <t>-9.81%</t>
  </si>
  <si>
    <t>-1.76%</t>
  </si>
  <si>
    <t>-4.34%</t>
  </si>
  <si>
    <t>Dividend per Share
                                    2</t>
  </si>
  <si>
    <t>Rate of return</t>
  </si>
  <si>
    <t>EPS
                                    2</t>
  </si>
  <si>
    <t>-2.091</t>
  </si>
  <si>
    <t>-0.4172</t>
  </si>
  <si>
    <t>-0.6515</t>
  </si>
  <si>
    <t>-0.5885</t>
  </si>
  <si>
    <t>-0.177</t>
  </si>
  <si>
    <t>-0.1155</t>
  </si>
  <si>
    <t>Distribution rate</t>
  </si>
  <si>
    <t>Net sales
                                    1</t>
  </si>
  <si>
    <t>78.77</t>
  </si>
  <si>
    <t>156.9</t>
  </si>
  <si>
    <t>155.8</t>
  </si>
  <si>
    <t>179.1</t>
  </si>
  <si>
    <t>217.9</t>
  </si>
  <si>
    <t>346.5</t>
  </si>
  <si>
    <t>EBITDA
                                    1</t>
  </si>
  <si>
    <t>-50.13</t>
  </si>
  <si>
    <t>-94.19</t>
  </si>
  <si>
    <t>-80.36</t>
  </si>
  <si>
    <t>-59</t>
  </si>
  <si>
    <t>-1.866</t>
  </si>
  <si>
    <t>15.31</t>
  </si>
  <si>
    <t>EBIT
                                    1</t>
  </si>
  <si>
    <t>-63.01</t>
  </si>
  <si>
    <t>-145.9</t>
  </si>
  <si>
    <t>-115.9</t>
  </si>
  <si>
    <t>-111.4</t>
  </si>
  <si>
    <t>-50.37</t>
  </si>
  <si>
    <t>-37.14</t>
  </si>
  <si>
    <t>Net income
                                    1</t>
  </si>
  <si>
    <t>-68.23</t>
  </si>
  <si>
    <t>-121.7</t>
  </si>
  <si>
    <t>-116.5</t>
  </si>
  <si>
    <t>-38.9</t>
  </si>
  <si>
    <t>-27.5</t>
  </si>
  <si>
    <t>Net Debt
                                    1</t>
  </si>
  <si>
    <t>-44.98</t>
  </si>
  <si>
    <t>84.33</t>
  </si>
  <si>
    <t>157.6</t>
  </si>
  <si>
    <t>202.3</t>
  </si>
  <si>
    <t>240.4</t>
  </si>
  <si>
    <t>270</t>
  </si>
  <si>
    <t>Reference price
                                    2</t>
  </si>
  <si>
    <t>16.3400</t>
  </si>
  <si>
    <t>3.5800</t>
  </si>
  <si>
    <t>1.7500</t>
  </si>
  <si>
    <t>0.5711</t>
  </si>
  <si>
    <t>Nbr of stocks (in thousands)</t>
  </si>
  <si>
    <t>160,991</t>
  </si>
  <si>
    <t>171,093</t>
  </si>
  <si>
    <t>195,418</t>
  </si>
  <si>
    <t>253,726</t>
  </si>
  <si>
    <t>Announcement Date</t>
  </si>
  <si>
    <t>3/16/22</t>
  </si>
  <si>
    <t>3/1/23</t>
  </si>
  <si>
    <t>2/28/24</t>
  </si>
  <si>
    <t>address1</t>
  </si>
  <si>
    <t>Carrer del Foc, 68</t>
  </si>
  <si>
    <t>city</t>
  </si>
  <si>
    <t>Barcelona</t>
  </si>
  <si>
    <t>zip</t>
  </si>
  <si>
    <t>08038</t>
  </si>
  <si>
    <t>country</t>
  </si>
  <si>
    <t>phone</t>
  </si>
  <si>
    <t>34 930 18 16 68</t>
  </si>
  <si>
    <t>website</t>
  </si>
  <si>
    <t>https://wallbox.com</t>
  </si>
  <si>
    <t>industry</t>
  </si>
  <si>
    <t>Electronic Components</t>
  </si>
  <si>
    <t>industryKey</t>
  </si>
  <si>
    <t>electronic-components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</si>
  <si>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</si>
  <si>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</si>
  <si>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</si>
  <si>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</si>
  <si>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</si>
  <si>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</si>
  <si>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</si>
  <si>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Wallbox N.V., a technology company, designs, manufactures, and distributes charging solutions for residential, business, and public use worldwide. The company operates in three segments: Europe-Middle East and Asia, North America, and Asia-Pacific. It offers EV charging hardware products, such as Pulsar Plus, Pulsar Plus Socket, Pulsar Max, and Pulsar Pro, an AC smart chargers for home and shared spaces; Commander 2, an AC smart charger for fleets and businesses with a 7-inch touchscreen display that provides a personalized and secure user interface for multiple users; Copper SB, an AC smart charger for fleets and businesses with an integrated socket that makes it compatible with both type 1 and type 2 charging cables; Quasar 2, a DC bi-directional charger for home-use that allows to charge and discharge electric vehicle; Supernova, a DC fast charger equipment designed for public use; and Hypernova that allows to optimize available power and adapt to the number of EVs connected for public charging along highways and transcontinental road networks; as well as Wallbox ABL eM4 Single and Twin chargers and eMC3 charging pole. The company also provides EV charging software solutions, including the myWallbox platform, a cloud based software designed to provide smart management of its chargers in residential and business parking settings; Electromaps, a hardware-agnostic e-mobility service provider and charger management software that enables users to find publicly available charging ports; EVectrum, a hardware-agnostic platform for managing chargers; and Sirius, an energy management solution that is designed to seamlessly integrates the electric grid with solar, on-site batteries, and other renewable energy sources. It also offers upgrades and accessories, which includes energy meters, EV charging cables, pedestals, and RFID cards; and installation, and charging network management services. Wallbox N.V. was incorporated in 2015 and is headquartered in Barcelona, Spain.</t>
  </si>
  <si>
    <t>fullTimeEmployees</t>
  </si>
  <si>
    <t>companyOfficers</t>
  </si>
  <si>
    <t>[{'maxAge': 1, 'name': 'Mr. Enrique Asuncion Escorsa', 'age': 39, 'title': 'Co-Founder, CEO &amp; Executive Director', 'yearBorn': 1985, 'exercisedValue': 0, 'unexercisedValue': 0}, {'maxAge': 1, 'name': 'Mr. Eduard  Castaneda Mane', 'age': 37, 'title': 'Co-founder &amp; Chief Innovation Officer', 'yearBorn': 1987, 'exercisedValue': 0, 'unexercisedValue': 0}, {'maxAge': 1, 'name': 'Mr. Luis  Boada', 'title': 'Chief Financial Officer', 'exercisedValue': 0, 'unexercisedValue': 0}, {'maxAge': 1, 'name': 'Mr. Oriol  Riba Magrazo', 'title': 'Chief Operations Officer', 'exercisedValue': 0, 'unexercisedValue': 0}, {'maxAge': 1, 'name': 'Mr. Jaume  Ferre', 'title': 'Chief Technology Officer', 'exercisedValue': 0, 'unexercisedValue': 0}, {'maxAge': 1, 'name': 'Mr. Matthew  Tractenberg', 'title': 'Vice President of Investor Relations', 'exercisedValue': 0, 'unexercisedValue': 0}, {'maxAge': 1, 'name': 'Mr. Juan  Sagales', 'title': 'General Counsel', 'exercisedValue': 0, 'unexercisedValue': 0}, {'maxAge': 1, 'name': 'Ms. Myriam Lhermurier Boublil', 'title': 'Chief Communications &amp; Public Affairs Officer', 'exercisedValue': 0, 'unexercisedValue': 0}, {'maxAge': 1, 'name': 'Ms. Leo  Altamira', 'title': 'Chief People Officer', 'exercisedValue': 0, 'unexercisedValue': 0}, {'maxAge': 1, 'name': 'Mr. Douglas  Alfaro', 'title': 'Chief Business Officer',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</si>
  <si>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</si>
  <si>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</si>
  <si>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</si>
  <si>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</si>
  <si>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</si>
  <si>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</si>
  <si>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</si>
  <si>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</si>
  <si>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</si>
  <si>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</si>
  <si>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</si>
  <si>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</si>
  <si>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</si>
  <si>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</si>
  <si>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</si>
  <si>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</si>
  <si>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</si>
  <si>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</si>
  <si>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</si>
  <si>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</si>
  <si>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</si>
  <si>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</si>
  <si>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</si>
  <si>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</si>
  <si>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</si>
  <si>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</si>
  <si>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</si>
  <si>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</si>
  <si>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</si>
  <si>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</si>
  <si>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</si>
  <si>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</si>
  <si>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</si>
  <si>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</si>
  <si>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</si>
  <si>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</si>
  <si>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</si>
  <si>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</si>
  <si>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</si>
  <si>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</si>
  <si>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</si>
  <si>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</si>
  <si>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</si>
  <si>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</si>
  <si>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</si>
  <si>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</si>
  <si>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</si>
  <si>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</si>
  <si>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</si>
  <si>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</si>
  <si>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</si>
  <si>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</si>
  <si>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</si>
  <si>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</si>
  <si>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</si>
  <si>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</si>
  <si>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</si>
  <si>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</si>
  <si>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</si>
  <si>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</si>
  <si>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</si>
  <si>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</si>
  <si>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Wallbox N.V.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</si>
  <si>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</si>
  <si>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</si>
  <si>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</si>
  <si>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</si>
  <si>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</si>
  <si>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</si>
  <si>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</si>
  <si>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05377f8d-5290-3b3b-8b0c-46cef520a959</t>
  </si>
  <si>
    <t>messageBoardId</t>
  </si>
  <si>
    <t>finmb_408283958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</si>
  <si>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</si>
  <si>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</si>
  <si>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</si>
  <si>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</si>
  <si>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</si>
  <si>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</si>
  <si>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</si>
  <si>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</si>
  <si>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</si>
  <si>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</si>
  <si>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</si>
  <si>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</si>
  <si>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</si>
  <si>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</si>
  <si>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</si>
  <si>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</si>
  <si>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</si>
  <si>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</si>
  <si>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</si>
  <si>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</si>
  <si>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</si>
  <si>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</si>
  <si>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</si>
  <si>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</si>
  <si>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</si>
  <si>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</si>
  <si>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</si>
  <si>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EUR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</si>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</sst>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allbo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0.592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-45.39382192948919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1.74847856E8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0.449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-1.8546374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-6.18</v>
      </c>
      <c r="C2" s="1">
        <v>-11.33</v>
      </c>
      <c r="D2" s="1">
        <v>-230.72</v>
      </c>
      <c r="E2" s="1">
        <v>-63.86</v>
      </c>
      <c r="F2" s="1">
        <v>-115.36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43.26</v>
      </c>
      <c r="C3" s="1">
        <v>1.03</v>
      </c>
      <c r="D3" s="1">
        <v>2.06</v>
      </c>
      <c r="E3" s="1">
        <v>8.24</v>
      </c>
      <c r="F3" s="1">
        <v>12.36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1.03</v>
      </c>
      <c r="C4" s="1">
        <v>4.12</v>
      </c>
      <c r="D4" s="1">
        <v>11.33</v>
      </c>
      <c r="E4" s="1">
        <v>37.08</v>
      </c>
      <c r="F4" s="1">
        <v>82.4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45.32</v>
      </c>
      <c r="C5" s="1">
        <v>1.03</v>
      </c>
      <c r="D5" s="1">
        <v>2.06</v>
      </c>
      <c r="E5" s="1">
        <v>8.24</v>
      </c>
      <c r="F5" s="1">
        <v>13.39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32.96</v>
      </c>
      <c r="C6" s="1">
        <v>1.03</v>
      </c>
      <c r="D6" s="1">
        <v>5.15</v>
      </c>
      <c r="E6" s="1">
        <v>10.3</v>
      </c>
      <c r="F6" s="1">
        <v>15.45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1.03</v>
      </c>
      <c r="F7" s="1">
        <v>-1.03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99.91</v>
      </c>
      <c r="C8" s="1">
        <v>28.84</v>
      </c>
      <c r="D8" s="1">
        <v>0.0</v>
      </c>
      <c r="E8" s="1">
        <v>0.0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41.2</v>
      </c>
      <c r="C9" s="1">
        <v>25.75</v>
      </c>
      <c r="D9" s="1">
        <v>0.0</v>
      </c>
      <c r="E9" s="1">
        <v>33.99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57.68</v>
      </c>
      <c r="C10" s="1">
        <v>2.06</v>
      </c>
      <c r="D10" s="1">
        <v>2.06</v>
      </c>
      <c r="E10" s="1">
        <v>32.96</v>
      </c>
      <c r="F10" s="1">
        <v>16.48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13.39</v>
      </c>
      <c r="D11" s="1">
        <v>48.41</v>
      </c>
      <c r="E11" s="1">
        <v>3.09</v>
      </c>
      <c r="F11" s="1">
        <v>1.03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44.29</v>
      </c>
      <c r="C12" s="1">
        <v>45.32</v>
      </c>
      <c r="D12" s="1">
        <v>176.13</v>
      </c>
      <c r="E12" s="1">
        <v>-76.22</v>
      </c>
      <c r="F12" s="1">
        <v>3.09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-3.09</v>
      </c>
      <c r="C13" s="1">
        <v>-6.18</v>
      </c>
      <c r="D13" s="1">
        <v>-25.75</v>
      </c>
      <c r="E13" s="1">
        <v>-11.33</v>
      </c>
      <c r="F13" s="1">
        <v>2.06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-2.06</v>
      </c>
      <c r="C14" s="1">
        <v>-2.06</v>
      </c>
      <c r="D14" s="1">
        <v>-20.6</v>
      </c>
      <c r="E14" s="1">
        <v>-75.19</v>
      </c>
      <c r="F14" s="1">
        <v>23.69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4.12</v>
      </c>
      <c r="C15" s="1">
        <v>2.06</v>
      </c>
      <c r="D15" s="1">
        <v>28.84</v>
      </c>
      <c r="E15" s="1">
        <v>21.63</v>
      </c>
      <c r="F15" s="1">
        <v>-30.9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18.54</v>
      </c>
      <c r="D16" s="1">
        <v>23.69</v>
      </c>
      <c r="E16" s="1">
        <v>32.96</v>
      </c>
      <c r="F16" s="1">
        <v>1.03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-3.09</v>
      </c>
      <c r="C17" s="1">
        <v>-33.99</v>
      </c>
      <c r="D17" s="1">
        <v>-10.3</v>
      </c>
      <c r="E17" s="1">
        <v>7.21</v>
      </c>
      <c r="F17" s="1">
        <v>1.03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-5.15</v>
      </c>
      <c r="C18" s="1">
        <v>-11.33</v>
      </c>
      <c r="D18" s="1">
        <v>-71.07000000000001</v>
      </c>
      <c r="E18" s="1">
        <v>-140.08</v>
      </c>
      <c r="F18" s="1">
        <v>-65.92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-54.59</v>
      </c>
      <c r="C19" s="1">
        <v>-4.12</v>
      </c>
      <c r="D19" s="1">
        <v>-10.3</v>
      </c>
      <c r="E19" s="1">
        <v>-38.11</v>
      </c>
      <c r="F19" s="1">
        <v>-12.36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7.21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4.12</v>
      </c>
      <c r="D21" s="1">
        <v>0.0</v>
      </c>
      <c r="E21" s="1">
        <v>-48.41</v>
      </c>
      <c r="F21" s="1">
        <v>-9.27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-6.18</v>
      </c>
      <c r="C22" s="1">
        <v>-14.42</v>
      </c>
      <c r="D22" s="1">
        <v>-19.57</v>
      </c>
      <c r="E22" s="1">
        <v>-27.81</v>
      </c>
      <c r="F22" s="1">
        <v>-32.96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-83.43</v>
      </c>
      <c r="C23" s="1">
        <v>-11.33</v>
      </c>
      <c r="D23" s="1">
        <v>-58.71</v>
      </c>
      <c r="E23" s="1">
        <v>52.53</v>
      </c>
      <c r="F23" s="1">
        <v>24.72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-47.38</v>
      </c>
      <c r="D24" s="1">
        <v>-79.31</v>
      </c>
      <c r="E24" s="1">
        <v>-14.42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-7.21</v>
      </c>
      <c r="C25" s="1">
        <v>-19.57</v>
      </c>
      <c r="D25" s="1">
        <v>-90.64</v>
      </c>
      <c r="E25" s="1">
        <v>-13.39</v>
      </c>
      <c r="F25" s="1">
        <v>-55.62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21.63</v>
      </c>
      <c r="C26" s="1">
        <v>63.86</v>
      </c>
      <c r="D26" s="1">
        <v>246.17</v>
      </c>
      <c r="E26" s="1">
        <v>299.73</v>
      </c>
      <c r="F26" s="1">
        <v>431.57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21.63</v>
      </c>
      <c r="C27" s="1">
        <v>63.86</v>
      </c>
      <c r="D27" s="1">
        <v>246.17</v>
      </c>
      <c r="E27" s="1">
        <v>299.73</v>
      </c>
      <c r="F27" s="1">
        <v>431.57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0.0</v>
      </c>
      <c r="D28" s="1">
        <v>-8.24</v>
      </c>
      <c r="E28" s="1">
        <v>-4.12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-14.42</v>
      </c>
      <c r="C29" s="1">
        <v>-26.78</v>
      </c>
      <c r="D29" s="1">
        <v>-182.31</v>
      </c>
      <c r="E29" s="1">
        <v>-227.63</v>
      </c>
      <c r="F29" s="1">
        <v>-351.23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-14.42</v>
      </c>
      <c r="C30" s="1">
        <v>-26.78</v>
      </c>
      <c r="D30" s="1">
        <v>-182.31</v>
      </c>
      <c r="E30" s="1">
        <v>-227.63</v>
      </c>
      <c r="F30" s="1">
        <v>-351.23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10.3</v>
      </c>
      <c r="C31" s="1">
        <v>11.33</v>
      </c>
      <c r="D31" s="1">
        <v>216.3</v>
      </c>
      <c r="E31" s="1">
        <v>47.38</v>
      </c>
      <c r="F31" s="1">
        <v>84.46000000000001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-23.69</v>
      </c>
      <c r="C32" s="1">
        <v>-58.71</v>
      </c>
      <c r="D32" s="1">
        <v>-25.75</v>
      </c>
      <c r="E32" s="1">
        <v>-4.12</v>
      </c>
      <c r="F32" s="1">
        <v>-20.6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17.51</v>
      </c>
      <c r="C33" s="1">
        <v>47.38</v>
      </c>
      <c r="D33" s="1">
        <v>254.41</v>
      </c>
      <c r="E33" s="1">
        <v>115.36</v>
      </c>
      <c r="F33" s="1">
        <v>145.23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-1.03</v>
      </c>
      <c r="C34" s="1">
        <v>9.27</v>
      </c>
      <c r="D34" s="1">
        <v>2.06</v>
      </c>
      <c r="E34" s="1">
        <v>7.21</v>
      </c>
      <c r="F34" s="1">
        <v>-4.12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4.12</v>
      </c>
      <c r="C35" s="1">
        <v>15.45</v>
      </c>
      <c r="D35" s="1">
        <v>93.73</v>
      </c>
      <c r="E35" s="1">
        <v>-30.9</v>
      </c>
      <c r="F35" s="1">
        <v>17.51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23.69</v>
      </c>
      <c r="C37" s="1">
        <v>57.68</v>
      </c>
      <c r="D37" s="1">
        <v>4.12</v>
      </c>
      <c r="E37" s="1">
        <v>4.12</v>
      </c>
      <c r="F37" s="1">
        <v>20.6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0.0</v>
      </c>
      <c r="C38" s="1">
        <v>-26.78</v>
      </c>
      <c r="D38" s="1">
        <v>6.18</v>
      </c>
      <c r="E38" s="1">
        <v>-245.14</v>
      </c>
      <c r="F38" s="1">
        <v>-88.58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0.0</v>
      </c>
      <c r="C39" s="1">
        <v>-26.78</v>
      </c>
      <c r="D39" s="1">
        <v>10.3</v>
      </c>
      <c r="E39" s="1">
        <v>-242.05</v>
      </c>
      <c r="F39" s="1">
        <v>-78.28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0.0</v>
      </c>
      <c r="C40" s="1">
        <v>5.15</v>
      </c>
      <c r="D40" s="1">
        <v>-64.89</v>
      </c>
      <c r="E40" s="1">
        <v>139.05</v>
      </c>
      <c r="F40" s="1">
        <v>10.3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1">
        <v>7.21</v>
      </c>
      <c r="C41" s="1">
        <v>37.08</v>
      </c>
      <c r="D41" s="1">
        <v>63.86</v>
      </c>
      <c r="E41" s="1">
        <v>72.10000000000001</v>
      </c>
      <c r="F41" s="1">
        <v>80.34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6.18</v>
      </c>
      <c r="C3" s="1">
        <v>22.66</v>
      </c>
      <c r="D3" s="1">
        <v>117.42</v>
      </c>
      <c r="E3" s="1">
        <v>85.49000000000001</v>
      </c>
      <c r="F3" s="1">
        <v>104.03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23.69</v>
      </c>
      <c r="C4" s="1">
        <v>23.69</v>
      </c>
      <c r="D4" s="1">
        <v>58.71</v>
      </c>
      <c r="E4" s="1">
        <v>5.15</v>
      </c>
      <c r="F4" s="1">
        <v>5.15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6.18</v>
      </c>
      <c r="C5" s="1">
        <v>22.66</v>
      </c>
      <c r="D5" s="1">
        <v>176.13</v>
      </c>
      <c r="E5" s="1">
        <v>90.64</v>
      </c>
      <c r="F5" s="1">
        <v>110.21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3.09</v>
      </c>
      <c r="C6" s="1">
        <v>7.21</v>
      </c>
      <c r="D6" s="1">
        <v>22.66</v>
      </c>
      <c r="E6" s="1">
        <v>40.17</v>
      </c>
      <c r="F6" s="1">
        <v>44.29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2.06</v>
      </c>
      <c r="C7" s="1">
        <v>3.09</v>
      </c>
      <c r="D7" s="1">
        <v>18.54</v>
      </c>
      <c r="E7" s="1">
        <v>14.42</v>
      </c>
      <c r="F7" s="1">
        <v>8.24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5.15</v>
      </c>
      <c r="C8" s="1">
        <v>12.36</v>
      </c>
      <c r="D8" s="1">
        <v>70.04</v>
      </c>
      <c r="E8" s="1">
        <v>1.03</v>
      </c>
      <c r="F8" s="1">
        <v>1.03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5.15</v>
      </c>
      <c r="C9" s="1">
        <v>11.33</v>
      </c>
      <c r="D9" s="1">
        <v>42.23</v>
      </c>
      <c r="E9" s="1">
        <v>55.62</v>
      </c>
      <c r="F9" s="1">
        <v>52.53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3.09</v>
      </c>
      <c r="C10" s="1">
        <v>7.21</v>
      </c>
      <c r="D10" s="1">
        <v>29.87</v>
      </c>
      <c r="E10" s="1">
        <v>113.3</v>
      </c>
      <c r="F10" s="1">
        <v>98.88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18.54</v>
      </c>
      <c r="C11" s="1">
        <v>59.74</v>
      </c>
      <c r="D11" s="1">
        <v>9.27</v>
      </c>
      <c r="E11" s="1">
        <v>2.06</v>
      </c>
      <c r="F11" s="1">
        <v>1.03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16.48</v>
      </c>
      <c r="C12" s="1">
        <v>42.23</v>
      </c>
      <c r="D12" s="1">
        <v>258.53</v>
      </c>
      <c r="E12" s="1">
        <v>263.68</v>
      </c>
      <c r="F12" s="1">
        <v>264.71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5.15</v>
      </c>
      <c r="C13" s="1">
        <v>9.27</v>
      </c>
      <c r="D13" s="1">
        <v>46.35</v>
      </c>
      <c r="E13" s="1">
        <v>91.67</v>
      </c>
      <c r="F13" s="1">
        <v>130.81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-18.54</v>
      </c>
      <c r="C14" s="1">
        <v>-54.59</v>
      </c>
      <c r="D14" s="1">
        <v>-1.03</v>
      </c>
      <c r="E14" s="1">
        <v>-6.18</v>
      </c>
      <c r="F14" s="1">
        <v>-15.45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5.15</v>
      </c>
      <c r="C15" s="1">
        <v>9.27</v>
      </c>
      <c r="D15" s="1">
        <v>44.29</v>
      </c>
      <c r="E15" s="1">
        <v>84.46000000000001</v>
      </c>
      <c r="F15" s="1">
        <v>115.36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59.74</v>
      </c>
      <c r="C16" s="1">
        <v>88.58</v>
      </c>
      <c r="D16" s="1">
        <v>0.0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0.0</v>
      </c>
      <c r="C17" s="1">
        <v>6.18</v>
      </c>
      <c r="D17" s="1">
        <v>6.18</v>
      </c>
      <c r="E17" s="1">
        <v>15.45</v>
      </c>
      <c r="F17" s="1">
        <v>13.39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1.03</v>
      </c>
      <c r="C18" s="1">
        <v>3.09</v>
      </c>
      <c r="D18" s="1">
        <v>5.15</v>
      </c>
      <c r="E18" s="1">
        <v>11.33</v>
      </c>
      <c r="F18" s="1">
        <v>27.81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1">
        <v>0.0</v>
      </c>
      <c r="C19" s="1">
        <v>0.0</v>
      </c>
      <c r="D19" s="1">
        <v>57.68</v>
      </c>
      <c r="E19" s="1">
        <v>0.0</v>
      </c>
      <c r="F19" s="1">
        <v>18.54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8.24</v>
      </c>
      <c r="C20" s="1">
        <v>19.57</v>
      </c>
      <c r="D20" s="1">
        <v>31.93</v>
      </c>
      <c r="E20" s="1">
        <v>50.47</v>
      </c>
      <c r="F20" s="1">
        <v>67.98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0.0</v>
      </c>
      <c r="C21" s="1">
        <v>94.76</v>
      </c>
      <c r="D21" s="1">
        <v>3.09</v>
      </c>
      <c r="E21" s="1">
        <v>7.21</v>
      </c>
      <c r="F21" s="1">
        <v>7.21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32.96</v>
      </c>
      <c r="C22" s="1">
        <v>83.43</v>
      </c>
      <c r="D22" s="1">
        <v>353.29</v>
      </c>
      <c r="E22" s="1">
        <v>434.66</v>
      </c>
      <c r="F22" s="1">
        <v>498.52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6.18</v>
      </c>
      <c r="C24" s="1">
        <v>8.24</v>
      </c>
      <c r="D24" s="1">
        <v>41.2</v>
      </c>
      <c r="E24" s="1">
        <v>66.95</v>
      </c>
      <c r="F24" s="1">
        <v>37.08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57.68</v>
      </c>
      <c r="C25" s="1">
        <v>1.03</v>
      </c>
      <c r="D25" s="1">
        <v>7.21</v>
      </c>
      <c r="E25" s="1">
        <v>9.27</v>
      </c>
      <c r="F25" s="1">
        <v>9.27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6.18</v>
      </c>
      <c r="C26" s="1">
        <v>12.36</v>
      </c>
      <c r="D26" s="1">
        <v>33.99</v>
      </c>
      <c r="E26" s="1">
        <v>91.67</v>
      </c>
      <c r="F26" s="1">
        <v>129.78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43.26</v>
      </c>
      <c r="C27" s="1">
        <v>70.04</v>
      </c>
      <c r="D27" s="1">
        <v>1.03</v>
      </c>
      <c r="E27" s="1">
        <v>2.06</v>
      </c>
      <c r="F27" s="1">
        <v>4.12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0.0</v>
      </c>
      <c r="C28" s="1">
        <v>0.0</v>
      </c>
      <c r="D28" s="1">
        <v>0.0</v>
      </c>
      <c r="E28" s="1">
        <v>1.03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0.0</v>
      </c>
      <c r="C29" s="1">
        <v>18.54</v>
      </c>
      <c r="D29" s="1">
        <v>1.03</v>
      </c>
      <c r="E29" s="1">
        <v>1.03</v>
      </c>
      <c r="F29" s="1">
        <v>3.09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40.17</v>
      </c>
      <c r="C30" s="1">
        <v>51.5</v>
      </c>
      <c r="D30" s="1">
        <v>87.55</v>
      </c>
      <c r="E30" s="1">
        <v>9.27</v>
      </c>
      <c r="F30" s="1">
        <v>9.27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14.42</v>
      </c>
      <c r="C31" s="1">
        <v>23.69</v>
      </c>
      <c r="D31" s="1">
        <v>175.1</v>
      </c>
      <c r="E31" s="1">
        <v>184.37</v>
      </c>
      <c r="F31" s="1">
        <v>196.73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5.15</v>
      </c>
      <c r="C32" s="1">
        <v>36.05</v>
      </c>
      <c r="D32" s="1">
        <v>17.51</v>
      </c>
      <c r="E32" s="1">
        <v>45.32</v>
      </c>
      <c r="F32" s="1">
        <v>82.4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3.09</v>
      </c>
      <c r="C33" s="1">
        <v>3.09</v>
      </c>
      <c r="D33" s="1">
        <v>18.54</v>
      </c>
      <c r="E33" s="1">
        <v>24.72</v>
      </c>
      <c r="F33" s="1">
        <v>35.02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0.0</v>
      </c>
      <c r="C34" s="1">
        <v>0.0</v>
      </c>
      <c r="D34" s="1">
        <v>1.03</v>
      </c>
      <c r="E34" s="1">
        <v>2.06</v>
      </c>
      <c r="F34" s="1">
        <v>4.12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0.0</v>
      </c>
      <c r="C35" s="1">
        <v>0.0</v>
      </c>
      <c r="D35" s="1">
        <v>3.09</v>
      </c>
      <c r="E35" s="1">
        <v>1.03</v>
      </c>
      <c r="F35" s="1">
        <v>9.27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9.27</v>
      </c>
      <c r="C36" s="1">
        <v>6.18</v>
      </c>
      <c r="D36" s="1">
        <v>4.12</v>
      </c>
      <c r="E36" s="1">
        <v>1.03</v>
      </c>
      <c r="F36" s="1">
        <v>13.39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23.69</v>
      </c>
      <c r="C37" s="1">
        <v>71.07000000000001</v>
      </c>
      <c r="D37" s="1">
        <v>218.36</v>
      </c>
      <c r="E37" s="1">
        <v>260.59</v>
      </c>
      <c r="F37" s="1">
        <v>344.02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16.48</v>
      </c>
      <c r="C38" s="1">
        <v>19.57</v>
      </c>
      <c r="D38" s="1">
        <v>45.32</v>
      </c>
      <c r="E38" s="1">
        <v>46.35</v>
      </c>
      <c r="F38" s="1">
        <v>51.5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17.51</v>
      </c>
      <c r="C39" s="1">
        <v>28.84</v>
      </c>
      <c r="D39" s="1">
        <v>331.66</v>
      </c>
      <c r="E39" s="1">
        <v>389.34</v>
      </c>
      <c r="F39" s="1">
        <v>496.46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>
        <v>-8.24</v>
      </c>
      <c r="C40" s="1">
        <v>-20.6</v>
      </c>
      <c r="D40" s="1">
        <v>-251.32</v>
      </c>
      <c r="E40" s="1">
        <v>-316.21</v>
      </c>
      <c r="F40" s="1">
        <v>-432.6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97</v>
      </c>
      <c r="B41" s="1">
        <v>56.65</v>
      </c>
      <c r="C41" s="1">
        <v>3.09</v>
      </c>
      <c r="D41" s="1">
        <v>8.24</v>
      </c>
      <c r="E41" s="1">
        <v>52.53</v>
      </c>
      <c r="F41" s="1">
        <v>39.14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98</v>
      </c>
      <c r="B42" s="1">
        <v>9.27</v>
      </c>
      <c r="C42" s="1">
        <v>12.36</v>
      </c>
      <c r="D42" s="1">
        <v>134.93</v>
      </c>
      <c r="E42" s="1">
        <v>174.07</v>
      </c>
      <c r="F42" s="1">
        <v>154.5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99</v>
      </c>
      <c r="B43" s="1">
        <v>0.0</v>
      </c>
      <c r="C43" s="1">
        <v>0.0</v>
      </c>
      <c r="D43" s="1">
        <v>0.0</v>
      </c>
      <c r="E43" s="1">
        <v>0.0</v>
      </c>
      <c r="F43" s="1">
        <v>2.06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100</v>
      </c>
      <c r="B44" s="1">
        <v>9.27</v>
      </c>
      <c r="C44" s="1">
        <v>12.36</v>
      </c>
      <c r="D44" s="1">
        <v>134.93</v>
      </c>
      <c r="E44" s="1">
        <v>174.07</v>
      </c>
      <c r="F44" s="1">
        <v>154.5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101</v>
      </c>
      <c r="B45" s="1">
        <v>32.96</v>
      </c>
      <c r="C45" s="1">
        <v>83.43</v>
      </c>
      <c r="D45" s="1">
        <v>353.29</v>
      </c>
      <c r="E45" s="1">
        <v>434.66</v>
      </c>
      <c r="F45" s="1">
        <v>498.52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52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102</v>
      </c>
      <c r="B47" s="1">
        <v>29.87</v>
      </c>
      <c r="C47" s="1">
        <v>40.17</v>
      </c>
      <c r="D47" s="1">
        <v>165.83</v>
      </c>
      <c r="E47" s="1">
        <v>177.16</v>
      </c>
      <c r="F47" s="1">
        <v>217.33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103</v>
      </c>
      <c r="B48" s="1">
        <v>29.87</v>
      </c>
      <c r="C48" s="1">
        <v>40.17</v>
      </c>
      <c r="D48" s="1">
        <v>165.83</v>
      </c>
      <c r="E48" s="1">
        <v>177.16</v>
      </c>
      <c r="F48" s="1">
        <v>217.33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104</v>
      </c>
      <c r="B49" s="1" t="s">
        <v>105</v>
      </c>
      <c r="C49" s="1" t="s">
        <v>106</v>
      </c>
      <c r="D49" s="1" t="s">
        <v>107</v>
      </c>
      <c r="E49" s="1" t="s">
        <v>108</v>
      </c>
      <c r="F49" s="1" t="s">
        <v>109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110</v>
      </c>
      <c r="B50" s="1">
        <v>8.24</v>
      </c>
      <c r="C50" s="1">
        <v>2.06</v>
      </c>
      <c r="D50" s="1">
        <v>122.57</v>
      </c>
      <c r="E50" s="1">
        <v>147.29</v>
      </c>
      <c r="F50" s="1">
        <v>112.27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111</v>
      </c>
      <c r="B51" s="1" t="s">
        <v>112</v>
      </c>
      <c r="C51" s="1" t="s">
        <v>113</v>
      </c>
      <c r="D51" s="1" t="s">
        <v>114</v>
      </c>
      <c r="E51" s="1" t="s">
        <v>115</v>
      </c>
      <c r="F51" s="1" t="s">
        <v>116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117</v>
      </c>
      <c r="B52" s="1">
        <v>15.45</v>
      </c>
      <c r="C52" s="1">
        <v>53.56</v>
      </c>
      <c r="D52" s="1">
        <v>73.13</v>
      </c>
      <c r="E52" s="1">
        <v>165.83</v>
      </c>
      <c r="F52" s="1">
        <v>253.38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118</v>
      </c>
      <c r="B53" s="1">
        <v>9.27</v>
      </c>
      <c r="C53" s="1">
        <v>30.9</v>
      </c>
      <c r="D53" s="1">
        <v>-103.0</v>
      </c>
      <c r="E53" s="1">
        <v>74.16</v>
      </c>
      <c r="F53" s="1">
        <v>143.17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119</v>
      </c>
      <c r="B54" s="1">
        <v>64.89</v>
      </c>
      <c r="C54" s="1">
        <v>2.06</v>
      </c>
      <c r="D54" s="1">
        <v>4.12</v>
      </c>
      <c r="E54" s="1">
        <v>27.81</v>
      </c>
      <c r="F54" s="1">
        <v>18.54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120</v>
      </c>
      <c r="B55" s="1">
        <v>0.0</v>
      </c>
      <c r="C55" s="1">
        <v>0.0</v>
      </c>
      <c r="D55" s="1">
        <v>0.0</v>
      </c>
      <c r="E55" s="1">
        <v>0.0</v>
      </c>
      <c r="F55" s="1">
        <v>2.06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121</v>
      </c>
      <c r="B56" s="1">
        <v>25.75</v>
      </c>
      <c r="C56" s="1">
        <v>0.0</v>
      </c>
      <c r="D56" s="1">
        <v>0.0</v>
      </c>
      <c r="E56" s="1">
        <v>0.0</v>
      </c>
      <c r="F56" s="1">
        <v>0.0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122</v>
      </c>
      <c r="B57" s="1">
        <v>0.0</v>
      </c>
      <c r="C57" s="1">
        <v>5.15</v>
      </c>
      <c r="D57" s="1">
        <v>5.15</v>
      </c>
      <c r="E57" s="1">
        <v>5.15</v>
      </c>
      <c r="F57" s="1">
        <v>5.15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123</v>
      </c>
      <c r="B58" s="1">
        <v>2.06</v>
      </c>
      <c r="C58" s="1">
        <v>1.03</v>
      </c>
      <c r="D58" s="1">
        <v>5.15</v>
      </c>
      <c r="E58" s="1">
        <v>48.41</v>
      </c>
      <c r="F58" s="1">
        <v>42.23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124</v>
      </c>
      <c r="B59" s="1">
        <v>33.99</v>
      </c>
      <c r="C59" s="1">
        <v>2.06</v>
      </c>
      <c r="D59" s="1">
        <v>12.36</v>
      </c>
      <c r="E59" s="1">
        <v>31.93</v>
      </c>
      <c r="F59" s="1">
        <v>31.93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125</v>
      </c>
      <c r="B60" s="1">
        <v>89.61</v>
      </c>
      <c r="C60" s="1">
        <v>3.09</v>
      </c>
      <c r="D60" s="1">
        <v>10.3</v>
      </c>
      <c r="E60" s="1">
        <v>27.81</v>
      </c>
      <c r="F60" s="1">
        <v>19.57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126</v>
      </c>
      <c r="B61" s="1">
        <v>0.0</v>
      </c>
      <c r="C61" s="1">
        <v>0.0</v>
      </c>
      <c r="D61" s="1">
        <v>13.39</v>
      </c>
      <c r="E61" s="1">
        <v>0.0</v>
      </c>
      <c r="F61" s="1">
        <v>23.69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127</v>
      </c>
      <c r="B62" s="1">
        <v>1.03</v>
      </c>
      <c r="C62" s="1">
        <v>2.06</v>
      </c>
      <c r="D62" s="1">
        <v>12.36</v>
      </c>
      <c r="E62" s="1">
        <v>44.29</v>
      </c>
      <c r="F62" s="1">
        <v>69.01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128</v>
      </c>
      <c r="B63" s="1">
        <v>0.0</v>
      </c>
      <c r="C63" s="1">
        <v>0.0</v>
      </c>
      <c r="D63" s="1">
        <v>798.25</v>
      </c>
      <c r="E63" s="1">
        <v>0.0</v>
      </c>
      <c r="F63" s="1">
        <v>0.0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129</v>
      </c>
      <c r="B2" s="1">
        <v>8.24</v>
      </c>
      <c r="C2" s="1">
        <v>19.57</v>
      </c>
      <c r="D2" s="1">
        <v>73.13</v>
      </c>
      <c r="E2" s="1">
        <v>148.32</v>
      </c>
      <c r="F2" s="1">
        <v>148.32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130</v>
      </c>
      <c r="B3" s="1">
        <v>8.24</v>
      </c>
      <c r="C3" s="1">
        <v>19.57</v>
      </c>
      <c r="D3" s="1">
        <v>73.13</v>
      </c>
      <c r="E3" s="1">
        <v>148.32</v>
      </c>
      <c r="F3" s="1">
        <v>148.32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131</v>
      </c>
      <c r="B4" s="1">
        <v>3.09</v>
      </c>
      <c r="C4" s="1">
        <v>10.3</v>
      </c>
      <c r="D4" s="1">
        <v>45.32</v>
      </c>
      <c r="E4" s="1">
        <v>88.58</v>
      </c>
      <c r="F4" s="1">
        <v>98.88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132</v>
      </c>
      <c r="B5" s="1">
        <v>4.12</v>
      </c>
      <c r="C5" s="1">
        <v>9.27</v>
      </c>
      <c r="D5" s="1">
        <v>27.81</v>
      </c>
      <c r="E5" s="1">
        <v>59.74</v>
      </c>
      <c r="F5" s="1">
        <v>47.38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133</v>
      </c>
      <c r="B6" s="1">
        <v>5.15</v>
      </c>
      <c r="C6" s="1">
        <v>11.33</v>
      </c>
      <c r="D6" s="1">
        <v>38.11</v>
      </c>
      <c r="E6" s="1">
        <v>119.48</v>
      </c>
      <c r="F6" s="1">
        <v>95.79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134</v>
      </c>
      <c r="B7" s="1">
        <v>78.28</v>
      </c>
      <c r="C7" s="1">
        <v>2.06</v>
      </c>
      <c r="D7" s="1">
        <v>8.24</v>
      </c>
      <c r="E7" s="1">
        <v>18.54</v>
      </c>
      <c r="F7" s="1">
        <v>28.84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135</v>
      </c>
      <c r="B8" s="1">
        <v>3.09</v>
      </c>
      <c r="C8" s="1">
        <v>5.15</v>
      </c>
      <c r="D8" s="1">
        <v>35.02</v>
      </c>
      <c r="E8" s="1">
        <v>62.83</v>
      </c>
      <c r="F8" s="1">
        <v>31.93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136</v>
      </c>
      <c r="B9" s="1">
        <v>9.27</v>
      </c>
      <c r="C9" s="1">
        <v>19.57</v>
      </c>
      <c r="D9" s="1">
        <v>82.4</v>
      </c>
      <c r="E9" s="1">
        <v>202.91</v>
      </c>
      <c r="F9" s="1">
        <v>158.62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137</v>
      </c>
      <c r="B10" s="1">
        <v>-5.15</v>
      </c>
      <c r="C10" s="1">
        <v>-10.3</v>
      </c>
      <c r="D10" s="1">
        <v>-54.59</v>
      </c>
      <c r="E10" s="1">
        <v>-143.17</v>
      </c>
      <c r="F10" s="1">
        <v>-110.21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138</v>
      </c>
      <c r="B11" s="1">
        <v>-26.78</v>
      </c>
      <c r="C11" s="1">
        <v>-93.73</v>
      </c>
      <c r="D11" s="1">
        <v>-6.18</v>
      </c>
      <c r="E11" s="1">
        <v>-4.12</v>
      </c>
      <c r="F11" s="1">
        <v>-15.45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139</v>
      </c>
      <c r="B12" s="1">
        <v>0.0</v>
      </c>
      <c r="C12" s="1">
        <v>0.0</v>
      </c>
      <c r="D12" s="1">
        <v>6.18</v>
      </c>
      <c r="E12" s="1">
        <v>0.0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140</v>
      </c>
      <c r="B13" s="1">
        <v>-26.78</v>
      </c>
      <c r="C13" s="1">
        <v>-93.73</v>
      </c>
      <c r="D13" s="1">
        <v>-6.18</v>
      </c>
      <c r="E13" s="1">
        <v>-4.12</v>
      </c>
      <c r="F13" s="1">
        <v>-15.45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141</v>
      </c>
      <c r="B14" s="1">
        <v>-41.2</v>
      </c>
      <c r="C14" s="1">
        <v>-25.75</v>
      </c>
      <c r="D14" s="1">
        <v>0.0</v>
      </c>
      <c r="E14" s="1">
        <v>-33.99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142</v>
      </c>
      <c r="B15" s="1">
        <v>-10.3</v>
      </c>
      <c r="C15" s="1">
        <v>-6.18</v>
      </c>
      <c r="D15" s="1">
        <v>1.03</v>
      </c>
      <c r="E15" s="1">
        <v>-3.09</v>
      </c>
      <c r="F15" s="1">
        <v>1.03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143</v>
      </c>
      <c r="B16" s="1">
        <v>0.0</v>
      </c>
      <c r="C16" s="1">
        <v>-9.27</v>
      </c>
      <c r="D16" s="1">
        <v>-96.82000000000001</v>
      </c>
      <c r="E16" s="1">
        <v>84.46000000000001</v>
      </c>
      <c r="F16" s="1">
        <v>6.18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144</v>
      </c>
      <c r="B17" s="1">
        <v>-6.18</v>
      </c>
      <c r="C17" s="1">
        <v>-12.36</v>
      </c>
      <c r="D17" s="1">
        <v>-157.59</v>
      </c>
      <c r="E17" s="1">
        <v>-66.95</v>
      </c>
      <c r="F17" s="1">
        <v>-117.42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145</v>
      </c>
      <c r="B18" s="1">
        <v>0.0</v>
      </c>
      <c r="C18" s="1">
        <v>0.0</v>
      </c>
      <c r="D18" s="1">
        <v>0.0</v>
      </c>
      <c r="E18" s="1">
        <v>-2.06</v>
      </c>
      <c r="F18" s="1">
        <v>1.03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146</v>
      </c>
      <c r="B19" s="1">
        <v>-99.91</v>
      </c>
      <c r="C19" s="1">
        <v>-28.84</v>
      </c>
      <c r="D19" s="1">
        <v>-21.63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147</v>
      </c>
      <c r="B20" s="1">
        <v>0.0</v>
      </c>
      <c r="C20" s="1">
        <v>0.0</v>
      </c>
      <c r="D20" s="1">
        <v>-74.16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148</v>
      </c>
      <c r="B21" s="1">
        <v>-6.18</v>
      </c>
      <c r="C21" s="1">
        <v>-12.36</v>
      </c>
      <c r="D21" s="1">
        <v>-232.78</v>
      </c>
      <c r="E21" s="1">
        <v>-69.01</v>
      </c>
      <c r="F21" s="1">
        <v>-116.39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149</v>
      </c>
      <c r="B22" s="1">
        <v>0.0</v>
      </c>
      <c r="C22" s="1">
        <v>-93.73</v>
      </c>
      <c r="D22" s="1">
        <v>-1.03</v>
      </c>
      <c r="E22" s="1">
        <v>-4.12</v>
      </c>
      <c r="F22" s="1">
        <v>-72.10000000000001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150</v>
      </c>
      <c r="B23" s="1">
        <v>-6.18</v>
      </c>
      <c r="C23" s="1">
        <v>-11.33</v>
      </c>
      <c r="D23" s="1">
        <v>-230.72</v>
      </c>
      <c r="E23" s="1">
        <v>-63.86</v>
      </c>
      <c r="F23" s="1">
        <v>-115.36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151</v>
      </c>
      <c r="B24" s="1">
        <v>-6.18</v>
      </c>
      <c r="C24" s="1">
        <v>-11.33</v>
      </c>
      <c r="D24" s="1">
        <v>-230.72</v>
      </c>
      <c r="E24" s="1">
        <v>-63.86</v>
      </c>
      <c r="F24" s="1">
        <v>-115.36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99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152</v>
      </c>
      <c r="B26" s="1">
        <v>-6.18</v>
      </c>
      <c r="C26" s="1">
        <v>-11.33</v>
      </c>
      <c r="D26" s="1">
        <v>-230.72</v>
      </c>
      <c r="E26" s="1">
        <v>-63.86</v>
      </c>
      <c r="F26" s="1">
        <v>-115.36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153</v>
      </c>
      <c r="B27" s="1">
        <v>-6.18</v>
      </c>
      <c r="C27" s="1">
        <v>-11.33</v>
      </c>
      <c r="D27" s="1">
        <v>-230.72</v>
      </c>
      <c r="E27" s="1">
        <v>-63.86</v>
      </c>
      <c r="F27" s="1">
        <v>-115.36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154</v>
      </c>
      <c r="B28" s="1">
        <v>-6.18</v>
      </c>
      <c r="C28" s="1">
        <v>-11.33</v>
      </c>
      <c r="D28" s="1">
        <v>-230.72</v>
      </c>
      <c r="E28" s="1">
        <v>-63.86</v>
      </c>
      <c r="F28" s="1">
        <v>-115.36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156</v>
      </c>
      <c r="B30" s="1" t="s">
        <v>157</v>
      </c>
      <c r="C30" s="1" t="s">
        <v>158</v>
      </c>
      <c r="D30" s="1" t="s">
        <v>159</v>
      </c>
      <c r="E30" s="1" t="s">
        <v>160</v>
      </c>
      <c r="F30" s="1" t="s">
        <v>161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162</v>
      </c>
      <c r="B31" s="1" t="s">
        <v>157</v>
      </c>
      <c r="C31" s="1" t="s">
        <v>158</v>
      </c>
      <c r="D31" s="1" t="s">
        <v>159</v>
      </c>
      <c r="E31" s="1" t="s">
        <v>160</v>
      </c>
      <c r="F31" s="1" t="s">
        <v>161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163</v>
      </c>
      <c r="B32" s="1">
        <v>29.0</v>
      </c>
      <c r="C32" s="1">
        <v>38.0</v>
      </c>
      <c r="D32" s="1">
        <v>113.0</v>
      </c>
      <c r="E32" s="1">
        <v>163.0</v>
      </c>
      <c r="F32" s="1">
        <v>188.0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164</v>
      </c>
      <c r="B33" s="1" t="s">
        <v>157</v>
      </c>
      <c r="C33" s="1" t="s">
        <v>158</v>
      </c>
      <c r="D33" s="1" t="s">
        <v>159</v>
      </c>
      <c r="E33" s="1" t="s">
        <v>160</v>
      </c>
      <c r="F33" s="1" t="s">
        <v>161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165</v>
      </c>
      <c r="B34" s="1" t="s">
        <v>157</v>
      </c>
      <c r="C34" s="1" t="s">
        <v>158</v>
      </c>
      <c r="D34" s="1" t="s">
        <v>159</v>
      </c>
      <c r="E34" s="1" t="s">
        <v>160</v>
      </c>
      <c r="F34" s="1" t="s">
        <v>161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166</v>
      </c>
      <c r="B35" s="1">
        <v>29.0</v>
      </c>
      <c r="C35" s="1">
        <v>38.0</v>
      </c>
      <c r="D35" s="1">
        <v>113.0</v>
      </c>
      <c r="E35" s="1">
        <v>163.0</v>
      </c>
      <c r="F35" s="1">
        <v>188.0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167</v>
      </c>
      <c r="B36" s="1" t="s">
        <v>168</v>
      </c>
      <c r="C36" s="1" t="s">
        <v>169</v>
      </c>
      <c r="D36" s="1" t="s">
        <v>170</v>
      </c>
      <c r="E36" s="1" t="s">
        <v>171</v>
      </c>
      <c r="F36" s="1" t="s">
        <v>160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172</v>
      </c>
      <c r="B37" s="1" t="s">
        <v>168</v>
      </c>
      <c r="C37" s="1" t="s">
        <v>169</v>
      </c>
      <c r="D37" s="1" t="s">
        <v>170</v>
      </c>
      <c r="E37" s="1" t="s">
        <v>171</v>
      </c>
      <c r="F37" s="1" t="s">
        <v>160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173</v>
      </c>
      <c r="B39" s="1">
        <v>-5.15</v>
      </c>
      <c r="C39" s="1">
        <v>-10.3</v>
      </c>
      <c r="D39" s="1">
        <v>-53.56</v>
      </c>
      <c r="E39" s="1">
        <v>-136.99</v>
      </c>
      <c r="F39" s="1">
        <v>-99.91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174</v>
      </c>
      <c r="B40" s="1">
        <v>-5.15</v>
      </c>
      <c r="C40" s="1">
        <v>-10.3</v>
      </c>
      <c r="D40" s="1">
        <v>-54.59</v>
      </c>
      <c r="E40" s="1">
        <v>-142.14</v>
      </c>
      <c r="F40" s="1">
        <v>-109.18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175</v>
      </c>
      <c r="B41" s="1">
        <v>-5.15</v>
      </c>
      <c r="C41" s="1">
        <v>-10.3</v>
      </c>
      <c r="D41" s="1">
        <v>-54.59</v>
      </c>
      <c r="E41" s="1">
        <v>-143.17</v>
      </c>
      <c r="F41" s="1">
        <v>-110.21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176</v>
      </c>
      <c r="B42" s="1">
        <v>-5.15</v>
      </c>
      <c r="C42" s="1">
        <v>-10.3</v>
      </c>
      <c r="D42" s="1">
        <v>-52.53</v>
      </c>
      <c r="E42" s="1">
        <v>-133.9</v>
      </c>
      <c r="F42" s="1">
        <v>-97.85000000000001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177</v>
      </c>
      <c r="B43" s="1">
        <v>0.0</v>
      </c>
      <c r="C43" s="1" t="s">
        <v>178</v>
      </c>
      <c r="D43" s="1" t="s">
        <v>179</v>
      </c>
      <c r="E43" s="1" t="s">
        <v>180</v>
      </c>
      <c r="F43" s="1" t="s">
        <v>181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182</v>
      </c>
      <c r="B44" s="1">
        <v>-3.09</v>
      </c>
      <c r="C44" s="1">
        <v>-7.21</v>
      </c>
      <c r="D44" s="1">
        <v>-97.85000000000001</v>
      </c>
      <c r="E44" s="1">
        <v>-41.2</v>
      </c>
      <c r="F44" s="1">
        <v>-73.13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183</v>
      </c>
      <c r="B45" s="1">
        <v>5.15</v>
      </c>
      <c r="C45" s="1">
        <v>7.21</v>
      </c>
      <c r="D45" s="1">
        <v>27.81</v>
      </c>
      <c r="E45" s="1">
        <v>0.0</v>
      </c>
      <c r="F45" s="1">
        <v>0.0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184</v>
      </c>
      <c r="B46" s="1">
        <v>3.09</v>
      </c>
      <c r="C46" s="1">
        <v>10.3</v>
      </c>
      <c r="D46" s="1">
        <v>64.89</v>
      </c>
      <c r="E46" s="1">
        <v>1.03</v>
      </c>
      <c r="F46" s="1">
        <v>1.03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185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186</v>
      </c>
      <c r="B48" s="1">
        <v>1.03</v>
      </c>
      <c r="C48" s="1">
        <v>1.03</v>
      </c>
      <c r="D48" s="1">
        <v>7.21</v>
      </c>
      <c r="E48" s="1">
        <v>23.69</v>
      </c>
      <c r="F48" s="1">
        <v>10.3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187</v>
      </c>
      <c r="B49" s="1">
        <v>1.03</v>
      </c>
      <c r="C49" s="1">
        <v>1.03</v>
      </c>
      <c r="D49" s="1">
        <v>7.21</v>
      </c>
      <c r="E49" s="1">
        <v>23.69</v>
      </c>
      <c r="F49" s="1">
        <v>10.3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188</v>
      </c>
      <c r="B50" s="1">
        <v>28.84</v>
      </c>
      <c r="C50" s="1">
        <v>1.03</v>
      </c>
      <c r="D50" s="1">
        <v>4.12</v>
      </c>
      <c r="E50" s="1">
        <v>8.24</v>
      </c>
      <c r="F50" s="1">
        <v>13.39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189</v>
      </c>
      <c r="B51" s="1">
        <v>7.21</v>
      </c>
      <c r="C51" s="1">
        <v>28.84</v>
      </c>
      <c r="D51" s="1">
        <v>57.68</v>
      </c>
      <c r="E51" s="1">
        <v>3.09</v>
      </c>
      <c r="F51" s="1">
        <v>2.06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190</v>
      </c>
      <c r="B52" s="1">
        <v>0.0</v>
      </c>
      <c r="C52" s="1">
        <v>6.18</v>
      </c>
      <c r="D52" s="1">
        <v>48.41</v>
      </c>
      <c r="E52" s="1">
        <v>1.03</v>
      </c>
      <c r="F52" s="1">
        <v>1.03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191</v>
      </c>
      <c r="B53" s="1">
        <v>0.0</v>
      </c>
      <c r="C53" s="1">
        <v>21.63</v>
      </c>
      <c r="D53" s="1">
        <v>8.24</v>
      </c>
      <c r="E53" s="1">
        <v>2.06</v>
      </c>
      <c r="F53" s="1">
        <v>95.79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192</v>
      </c>
      <c r="B54" s="1">
        <v>0.0</v>
      </c>
      <c r="C54" s="1">
        <v>3.09</v>
      </c>
      <c r="D54" s="1">
        <v>23.69</v>
      </c>
      <c r="E54" s="1">
        <v>51.5</v>
      </c>
      <c r="F54" s="1">
        <v>1.03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193</v>
      </c>
      <c r="B55" s="1">
        <v>57.68</v>
      </c>
      <c r="C55" s="1">
        <v>2.06</v>
      </c>
      <c r="D55" s="1">
        <v>2.06</v>
      </c>
      <c r="E55" s="1">
        <v>32.96</v>
      </c>
      <c r="F55" s="1">
        <v>13.39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194</v>
      </c>
      <c r="B56" s="1">
        <v>0.0</v>
      </c>
      <c r="C56" s="1">
        <v>0.0</v>
      </c>
      <c r="D56" s="1">
        <v>0.0</v>
      </c>
      <c r="E56" s="1">
        <v>0.0</v>
      </c>
      <c r="F56" s="1">
        <v>3.09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195</v>
      </c>
      <c r="B57" s="1">
        <v>57.68</v>
      </c>
      <c r="C57" s="1">
        <v>2.06</v>
      </c>
      <c r="D57" s="1">
        <v>2.06</v>
      </c>
      <c r="E57" s="1">
        <v>32.96</v>
      </c>
      <c r="F57" s="1">
        <v>16.48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197</v>
      </c>
      <c r="B3" s="1">
        <v>0.0</v>
      </c>
      <c r="C3" s="1" t="s">
        <v>198</v>
      </c>
      <c r="D3" s="1" t="s">
        <v>199</v>
      </c>
      <c r="E3" s="1" t="s">
        <v>200</v>
      </c>
      <c r="F3" s="1" t="s">
        <v>201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202</v>
      </c>
      <c r="B4" s="1">
        <v>0.0</v>
      </c>
      <c r="C4" s="1" t="s">
        <v>203</v>
      </c>
      <c r="D4" s="1" t="s">
        <v>204</v>
      </c>
      <c r="E4" s="1" t="s">
        <v>205</v>
      </c>
      <c r="F4" s="1" t="s">
        <v>206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207</v>
      </c>
      <c r="B5" s="1">
        <v>0.0</v>
      </c>
      <c r="C5" s="1" t="s">
        <v>208</v>
      </c>
      <c r="D5" s="1" t="s">
        <v>209</v>
      </c>
      <c r="E5" s="1" t="s">
        <v>210</v>
      </c>
      <c r="F5" s="1" t="s">
        <v>211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212</v>
      </c>
      <c r="B6" s="1">
        <v>0.0</v>
      </c>
      <c r="C6" s="1" t="s">
        <v>208</v>
      </c>
      <c r="D6" s="1" t="s">
        <v>209</v>
      </c>
      <c r="E6" s="1" t="s">
        <v>210</v>
      </c>
      <c r="F6" s="1" t="s">
        <v>213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215</v>
      </c>
      <c r="B8" s="1" t="s">
        <v>216</v>
      </c>
      <c r="C8" s="1" t="s">
        <v>217</v>
      </c>
      <c r="D8" s="1" t="s">
        <v>218</v>
      </c>
      <c r="E8" s="1" t="s">
        <v>219</v>
      </c>
      <c r="F8" s="1" t="s">
        <v>220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221</v>
      </c>
      <c r="B9" s="1" t="s">
        <v>222</v>
      </c>
      <c r="C9" s="1" t="s">
        <v>223</v>
      </c>
      <c r="D9" s="1" t="s">
        <v>224</v>
      </c>
      <c r="E9" s="1" t="s">
        <v>225</v>
      </c>
      <c r="F9" s="1" t="s">
        <v>226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227</v>
      </c>
      <c r="B10" s="1" t="s">
        <v>228</v>
      </c>
      <c r="C10" s="1" t="s">
        <v>229</v>
      </c>
      <c r="D10" s="1" t="s">
        <v>230</v>
      </c>
      <c r="E10" s="1" t="s">
        <v>231</v>
      </c>
      <c r="F10" s="1" t="s">
        <v>232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233</v>
      </c>
      <c r="B11" s="1" t="s">
        <v>234</v>
      </c>
      <c r="C11" s="1" t="s">
        <v>235</v>
      </c>
      <c r="D11" s="1" t="s">
        <v>236</v>
      </c>
      <c r="E11" s="1" t="s">
        <v>237</v>
      </c>
      <c r="F11" s="1" t="s">
        <v>238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239</v>
      </c>
      <c r="B12" s="1" t="s">
        <v>240</v>
      </c>
      <c r="C12" s="1" t="s">
        <v>241</v>
      </c>
      <c r="D12" s="1" t="s">
        <v>242</v>
      </c>
      <c r="E12" s="1" t="s">
        <v>243</v>
      </c>
      <c r="F12" s="1" t="s">
        <v>244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245</v>
      </c>
      <c r="B13" s="1" t="s">
        <v>246</v>
      </c>
      <c r="C13" s="1" t="s">
        <v>247</v>
      </c>
      <c r="D13" s="1" t="s">
        <v>248</v>
      </c>
      <c r="E13" s="1" t="s">
        <v>249</v>
      </c>
      <c r="F13" s="1" t="s">
        <v>250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251</v>
      </c>
      <c r="B14" s="1" t="s">
        <v>246</v>
      </c>
      <c r="C14" s="1" t="s">
        <v>247</v>
      </c>
      <c r="D14" s="1" t="s">
        <v>248</v>
      </c>
      <c r="E14" s="1" t="s">
        <v>249</v>
      </c>
      <c r="F14" s="1" t="s">
        <v>250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252</v>
      </c>
      <c r="B15" s="1" t="s">
        <v>246</v>
      </c>
      <c r="C15" s="1" t="s">
        <v>247</v>
      </c>
      <c r="D15" s="1" t="s">
        <v>248</v>
      </c>
      <c r="E15" s="1" t="s">
        <v>249</v>
      </c>
      <c r="F15" s="1" t="s">
        <v>250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253</v>
      </c>
      <c r="B16" s="1" t="s">
        <v>254</v>
      </c>
      <c r="C16" s="1" t="s">
        <v>255</v>
      </c>
      <c r="D16" s="1" t="s">
        <v>256</v>
      </c>
      <c r="E16" s="1" t="s">
        <v>257</v>
      </c>
      <c r="F16" s="1" t="s">
        <v>258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259</v>
      </c>
      <c r="B17" s="1">
        <v>0.0</v>
      </c>
      <c r="C17" s="1" t="s">
        <v>260</v>
      </c>
      <c r="D17" s="1" t="s">
        <v>261</v>
      </c>
      <c r="E17" s="1" t="s">
        <v>262</v>
      </c>
      <c r="F17" s="1" t="s">
        <v>263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264</v>
      </c>
      <c r="B18" s="1">
        <v>0.0</v>
      </c>
      <c r="C18" s="1" t="s">
        <v>265</v>
      </c>
      <c r="D18" s="1" t="s">
        <v>266</v>
      </c>
      <c r="E18" s="1" t="s">
        <v>267</v>
      </c>
      <c r="F18" s="1" t="s">
        <v>268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269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269</v>
      </c>
      <c r="B20" s="1">
        <v>0.0</v>
      </c>
      <c r="C20" s="1" t="s">
        <v>270</v>
      </c>
      <c r="D20" s="1" t="s">
        <v>270</v>
      </c>
      <c r="E20" s="1" t="s">
        <v>271</v>
      </c>
      <c r="F20" s="1" t="s">
        <v>272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273</v>
      </c>
      <c r="B21" s="1">
        <v>0.0</v>
      </c>
      <c r="C21" s="1" t="s">
        <v>274</v>
      </c>
      <c r="D21" s="1" t="s">
        <v>275</v>
      </c>
      <c r="E21" s="1" t="s">
        <v>276</v>
      </c>
      <c r="F21" s="1" t="s">
        <v>277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278</v>
      </c>
      <c r="B22" s="1">
        <v>0.0</v>
      </c>
      <c r="C22" s="1" t="s">
        <v>279</v>
      </c>
      <c r="D22" s="1" t="s">
        <v>280</v>
      </c>
      <c r="E22" s="1" t="s">
        <v>281</v>
      </c>
      <c r="F22" s="1" t="s">
        <v>282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283</v>
      </c>
      <c r="B23" s="1">
        <v>0.0</v>
      </c>
      <c r="C23" s="1" t="s">
        <v>284</v>
      </c>
      <c r="D23" s="1" t="s">
        <v>285</v>
      </c>
      <c r="E23" s="1" t="s">
        <v>286</v>
      </c>
      <c r="F23" s="1" t="s">
        <v>287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288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289</v>
      </c>
      <c r="B25" s="1" t="s">
        <v>290</v>
      </c>
      <c r="C25" s="1" t="s">
        <v>291</v>
      </c>
      <c r="D25" s="1" t="s">
        <v>277</v>
      </c>
      <c r="E25" s="1" t="s">
        <v>292</v>
      </c>
      <c r="F25" s="1" t="s">
        <v>293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294</v>
      </c>
      <c r="B26" s="1" t="s">
        <v>295</v>
      </c>
      <c r="C26" s="1" t="s">
        <v>296</v>
      </c>
      <c r="D26" s="1" t="s">
        <v>286</v>
      </c>
      <c r="E26" s="1" t="s">
        <v>179</v>
      </c>
      <c r="F26" s="1" t="s">
        <v>115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297</v>
      </c>
      <c r="B27" s="1" t="s">
        <v>160</v>
      </c>
      <c r="C27" s="1" t="s">
        <v>298</v>
      </c>
      <c r="D27" s="1" t="s">
        <v>299</v>
      </c>
      <c r="E27" s="1" t="s">
        <v>300</v>
      </c>
      <c r="F27" s="1" t="s">
        <v>301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302</v>
      </c>
      <c r="B28" s="1">
        <v>0.0</v>
      </c>
      <c r="C28" s="1" t="s">
        <v>303</v>
      </c>
      <c r="D28" s="1" t="s">
        <v>304</v>
      </c>
      <c r="E28" s="1" t="s">
        <v>305</v>
      </c>
      <c r="F28" s="1" t="s">
        <v>306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307</v>
      </c>
      <c r="B29" s="1">
        <v>0.0</v>
      </c>
      <c r="C29" s="1" t="s">
        <v>308</v>
      </c>
      <c r="D29" s="1" t="s">
        <v>309</v>
      </c>
      <c r="E29" s="1">
        <v>303.85</v>
      </c>
      <c r="F29" s="1" t="s">
        <v>310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311</v>
      </c>
      <c r="B30" s="1">
        <v>0.0</v>
      </c>
      <c r="C30" s="1" t="s">
        <v>312</v>
      </c>
      <c r="D30" s="1" t="s">
        <v>313</v>
      </c>
      <c r="E30" s="1" t="s">
        <v>314</v>
      </c>
      <c r="F30" s="1" t="s">
        <v>315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316</v>
      </c>
      <c r="B31" s="1">
        <v>0.0</v>
      </c>
      <c r="C31" s="1" t="s">
        <v>317</v>
      </c>
      <c r="D31" s="1" t="s">
        <v>318</v>
      </c>
      <c r="E31" s="1" t="s">
        <v>319</v>
      </c>
      <c r="F31" s="1" t="s">
        <v>320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321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322</v>
      </c>
      <c r="B33" s="1" t="s">
        <v>323</v>
      </c>
      <c r="C33" s="1" t="s">
        <v>324</v>
      </c>
      <c r="D33" s="1" t="s">
        <v>325</v>
      </c>
      <c r="E33" s="1" t="s">
        <v>326</v>
      </c>
      <c r="F33" s="1" t="s">
        <v>327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328</v>
      </c>
      <c r="B34" s="1" t="s">
        <v>329</v>
      </c>
      <c r="C34" s="1" t="s">
        <v>330</v>
      </c>
      <c r="D34" s="1" t="s">
        <v>331</v>
      </c>
      <c r="E34" s="1" t="s">
        <v>332</v>
      </c>
      <c r="F34" s="1" t="s">
        <v>333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334</v>
      </c>
      <c r="B35" s="1" t="s">
        <v>335</v>
      </c>
      <c r="C35" s="1" t="s">
        <v>336</v>
      </c>
      <c r="D35" s="1" t="s">
        <v>337</v>
      </c>
      <c r="E35" s="1" t="s">
        <v>338</v>
      </c>
      <c r="F35" s="1" t="s">
        <v>339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340</v>
      </c>
      <c r="B36" s="1" t="s">
        <v>341</v>
      </c>
      <c r="C36" s="1" t="s">
        <v>342</v>
      </c>
      <c r="D36" s="1" t="s">
        <v>343</v>
      </c>
      <c r="E36" s="1" t="s">
        <v>344</v>
      </c>
      <c r="F36" s="1" t="s">
        <v>345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346</v>
      </c>
      <c r="B37" s="1" t="s">
        <v>347</v>
      </c>
      <c r="C37" s="1" t="s">
        <v>348</v>
      </c>
      <c r="D37" s="1" t="s">
        <v>349</v>
      </c>
      <c r="E37" s="1" t="s">
        <v>350</v>
      </c>
      <c r="F37" s="1" t="s">
        <v>351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352</v>
      </c>
      <c r="B38" s="1" t="s">
        <v>353</v>
      </c>
      <c r="C38" s="1" t="s">
        <v>354</v>
      </c>
      <c r="D38" s="1" t="s">
        <v>355</v>
      </c>
      <c r="E38" s="1" t="s">
        <v>356</v>
      </c>
      <c r="F38" s="1" t="s">
        <v>357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358</v>
      </c>
      <c r="B39" s="1" t="s">
        <v>359</v>
      </c>
      <c r="C39" s="1" t="s">
        <v>360</v>
      </c>
      <c r="D39" s="1" t="s">
        <v>361</v>
      </c>
      <c r="E39" s="1" t="s">
        <v>362</v>
      </c>
      <c r="F39" s="1" t="s">
        <v>363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364</v>
      </c>
      <c r="B40" s="1" t="s">
        <v>365</v>
      </c>
      <c r="C40" s="1" t="s">
        <v>366</v>
      </c>
      <c r="D40" s="1" t="s">
        <v>367</v>
      </c>
      <c r="E40" s="1" t="s">
        <v>368</v>
      </c>
      <c r="F40" s="1" t="s">
        <v>369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370</v>
      </c>
      <c r="B41" s="1" t="s">
        <v>371</v>
      </c>
      <c r="C41" s="1" t="s">
        <v>372</v>
      </c>
      <c r="D41" s="1" t="s">
        <v>373</v>
      </c>
      <c r="E41" s="1" t="s">
        <v>374</v>
      </c>
      <c r="F41" s="1" t="s">
        <v>375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376</v>
      </c>
      <c r="B42" s="1" t="s">
        <v>377</v>
      </c>
      <c r="C42" s="1" t="s">
        <v>378</v>
      </c>
      <c r="D42" s="1" t="s">
        <v>379</v>
      </c>
      <c r="E42" s="1" t="s">
        <v>380</v>
      </c>
      <c r="F42" s="1" t="s">
        <v>381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382</v>
      </c>
      <c r="B43" s="1" t="s">
        <v>383</v>
      </c>
      <c r="C43" s="1" t="s">
        <v>384</v>
      </c>
      <c r="D43" s="1" t="s">
        <v>385</v>
      </c>
      <c r="E43" s="1" t="s">
        <v>386</v>
      </c>
      <c r="F43" s="1" t="s">
        <v>387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388</v>
      </c>
      <c r="B44" s="1" t="s">
        <v>389</v>
      </c>
      <c r="C44" s="1" t="s">
        <v>390</v>
      </c>
      <c r="D44" s="1" t="s">
        <v>391</v>
      </c>
      <c r="E44" s="1" t="s">
        <v>392</v>
      </c>
      <c r="F44" s="1" t="s">
        <v>393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394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395</v>
      </c>
      <c r="B46" s="1">
        <v>0.0</v>
      </c>
      <c r="C46" s="1" t="s">
        <v>396</v>
      </c>
      <c r="D46" s="1" t="s">
        <v>397</v>
      </c>
      <c r="E46" s="1" t="s">
        <v>398</v>
      </c>
      <c r="F46" s="1" t="s">
        <v>399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400</v>
      </c>
      <c r="B47" s="1">
        <v>0.0</v>
      </c>
      <c r="C47" s="1" t="s">
        <v>401</v>
      </c>
      <c r="D47" s="1" t="s">
        <v>402</v>
      </c>
      <c r="E47" s="1" t="s">
        <v>403</v>
      </c>
      <c r="F47" s="1" t="s">
        <v>404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405</v>
      </c>
      <c r="B48" s="1">
        <v>0.0</v>
      </c>
      <c r="C48" s="1" t="s">
        <v>406</v>
      </c>
      <c r="D48" s="1" t="s">
        <v>407</v>
      </c>
      <c r="E48" s="1" t="s">
        <v>408</v>
      </c>
      <c r="F48" s="1" t="s">
        <v>409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410</v>
      </c>
      <c r="B49" s="1">
        <v>0.0</v>
      </c>
      <c r="C49" s="1" t="s">
        <v>411</v>
      </c>
      <c r="D49" s="1" t="s">
        <v>412</v>
      </c>
      <c r="E49" s="1" t="s">
        <v>413</v>
      </c>
      <c r="F49" s="1" t="s">
        <v>414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415</v>
      </c>
      <c r="B50" s="1">
        <v>0.0</v>
      </c>
      <c r="C50" s="1" t="s">
        <v>416</v>
      </c>
      <c r="D50" s="1" t="s">
        <v>417</v>
      </c>
      <c r="E50" s="1" t="s">
        <v>418</v>
      </c>
      <c r="F50" s="1" t="s">
        <v>419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420</v>
      </c>
      <c r="B51" s="1">
        <v>0.0</v>
      </c>
      <c r="C51" s="1" t="s">
        <v>421</v>
      </c>
      <c r="D51" s="1">
        <v>0.0</v>
      </c>
      <c r="E51" s="1" t="s">
        <v>422</v>
      </c>
      <c r="F51" s="1" t="s">
        <v>423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424</v>
      </c>
      <c r="B52" s="1">
        <v>0.0</v>
      </c>
      <c r="C52" s="1" t="s">
        <v>421</v>
      </c>
      <c r="D52" s="1">
        <v>0.0</v>
      </c>
      <c r="E52" s="1" t="s">
        <v>422</v>
      </c>
      <c r="F52" s="1" t="s">
        <v>425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426</v>
      </c>
      <c r="B53" s="1">
        <v>0.0</v>
      </c>
      <c r="C53" s="1" t="s">
        <v>427</v>
      </c>
      <c r="D53" s="1">
        <v>0.0</v>
      </c>
      <c r="E53" s="1" t="s">
        <v>428</v>
      </c>
      <c r="F53" s="1" t="s">
        <v>429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430</v>
      </c>
      <c r="B54" s="1">
        <v>0.0</v>
      </c>
      <c r="C54" s="1" t="s">
        <v>431</v>
      </c>
      <c r="D54" s="1">
        <v>0.0</v>
      </c>
      <c r="E54" s="1" t="s">
        <v>432</v>
      </c>
      <c r="F54" s="1" t="s">
        <v>433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434</v>
      </c>
      <c r="B55" s="1">
        <v>0.0</v>
      </c>
      <c r="C55" s="1" t="s">
        <v>435</v>
      </c>
      <c r="D55" s="1" t="s">
        <v>436</v>
      </c>
      <c r="E55" s="1" t="s">
        <v>437</v>
      </c>
      <c r="F55" s="1" t="s">
        <v>438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439</v>
      </c>
      <c r="B56" s="1">
        <v>0.0</v>
      </c>
      <c r="C56" s="1" t="s">
        <v>440</v>
      </c>
      <c r="D56" s="1" t="s">
        <v>441</v>
      </c>
      <c r="E56" s="1" t="s">
        <v>442</v>
      </c>
      <c r="F56" s="1" t="s">
        <v>443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444</v>
      </c>
      <c r="B57" s="1">
        <v>0.0</v>
      </c>
      <c r="C57" s="1" t="s">
        <v>445</v>
      </c>
      <c r="D57" s="1" t="s">
        <v>446</v>
      </c>
      <c r="E57" s="1" t="s">
        <v>447</v>
      </c>
      <c r="F57" s="1" t="s">
        <v>448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449</v>
      </c>
      <c r="B58" s="1">
        <v>0.0</v>
      </c>
      <c r="C58" s="1" t="s">
        <v>450</v>
      </c>
      <c r="D58" s="1" t="s">
        <v>451</v>
      </c>
      <c r="E58" s="1" t="s">
        <v>452</v>
      </c>
      <c r="F58" s="1" t="s">
        <v>453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454</v>
      </c>
      <c r="B59" s="1">
        <v>0.0</v>
      </c>
      <c r="C59" s="1" t="s">
        <v>455</v>
      </c>
      <c r="D59" s="1">
        <v>0.0</v>
      </c>
      <c r="E59" s="1" t="s">
        <v>456</v>
      </c>
      <c r="F59" s="1" t="s">
        <v>457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458</v>
      </c>
      <c r="B60" s="1">
        <v>0.0</v>
      </c>
      <c r="C60" s="1" t="s">
        <v>459</v>
      </c>
      <c r="D60" s="1" t="s">
        <v>460</v>
      </c>
      <c r="E60" s="1" t="s">
        <v>461</v>
      </c>
      <c r="F60" s="1" t="s">
        <v>462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463</v>
      </c>
      <c r="B61" s="1">
        <v>0.0</v>
      </c>
      <c r="C61" s="1" t="s">
        <v>464</v>
      </c>
      <c r="D61" s="1" t="s">
        <v>465</v>
      </c>
      <c r="E61" s="1" t="s">
        <v>466</v>
      </c>
      <c r="F61" s="1" t="s">
        <v>467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468</v>
      </c>
      <c r="B62" s="1">
        <v>0.0</v>
      </c>
      <c r="C62" s="1" t="s">
        <v>469</v>
      </c>
      <c r="D62" s="1" t="s">
        <v>470</v>
      </c>
      <c r="E62" s="1" t="s">
        <v>471</v>
      </c>
      <c r="F62" s="1" t="s">
        <v>472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473</v>
      </c>
      <c r="B63" s="1">
        <v>0.0</v>
      </c>
      <c r="C63" s="1">
        <v>0.0</v>
      </c>
      <c r="D63" s="1" t="s">
        <v>474</v>
      </c>
      <c r="E63" s="1">
        <v>0.0</v>
      </c>
      <c r="F63" s="1" t="s">
        <v>475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476</v>
      </c>
      <c r="B64" s="1">
        <v>0.0</v>
      </c>
      <c r="C64" s="1">
        <v>0.0</v>
      </c>
      <c r="D64" s="1" t="s">
        <v>477</v>
      </c>
      <c r="E64" s="1">
        <v>0.0</v>
      </c>
      <c r="F64" s="1" t="s">
        <v>478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479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480</v>
      </c>
      <c r="B66" s="1">
        <v>0.0</v>
      </c>
      <c r="C66" s="1">
        <v>0.0</v>
      </c>
      <c r="D66" s="1" t="s">
        <v>481</v>
      </c>
      <c r="E66" s="1" t="s">
        <v>482</v>
      </c>
      <c r="F66" s="1" t="s">
        <v>483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484</v>
      </c>
      <c r="B67" s="1">
        <v>0.0</v>
      </c>
      <c r="C67" s="1">
        <v>0.0</v>
      </c>
      <c r="D67" s="1" t="s">
        <v>485</v>
      </c>
      <c r="E67" s="1" t="s">
        <v>486</v>
      </c>
      <c r="F67" s="1" t="s">
        <v>487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488</v>
      </c>
      <c r="B68" s="1">
        <v>0.0</v>
      </c>
      <c r="C68" s="1">
        <v>0.0</v>
      </c>
      <c r="D68" s="1" t="s">
        <v>489</v>
      </c>
      <c r="E68" s="1" t="s">
        <v>490</v>
      </c>
      <c r="F68" s="1" t="s">
        <v>491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492</v>
      </c>
      <c r="B69" s="1">
        <v>0.0</v>
      </c>
      <c r="C69" s="1">
        <v>0.0</v>
      </c>
      <c r="D69" s="1" t="s">
        <v>493</v>
      </c>
      <c r="E69" s="1" t="s">
        <v>494</v>
      </c>
      <c r="F69" s="1" t="s">
        <v>495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496</v>
      </c>
      <c r="B70" s="1">
        <v>0.0</v>
      </c>
      <c r="C70" s="1">
        <v>0.0</v>
      </c>
      <c r="D70" s="1" t="s">
        <v>497</v>
      </c>
      <c r="E70" s="1" t="s">
        <v>498</v>
      </c>
      <c r="F70" s="1" t="s">
        <v>499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500</v>
      </c>
      <c r="B71" s="1">
        <v>0.0</v>
      </c>
      <c r="C71" s="1">
        <v>0.0</v>
      </c>
      <c r="D71" s="1" t="s">
        <v>501</v>
      </c>
      <c r="E71" s="1" t="s">
        <v>502</v>
      </c>
      <c r="F71" s="1" t="s">
        <v>503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504</v>
      </c>
      <c r="B72" s="1">
        <v>0.0</v>
      </c>
      <c r="C72" s="1">
        <v>0.0</v>
      </c>
      <c r="D72" s="1" t="s">
        <v>501</v>
      </c>
      <c r="E72" s="1" t="s">
        <v>502</v>
      </c>
      <c r="F72" s="1" t="s">
        <v>503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505</v>
      </c>
      <c r="B73" s="1">
        <v>0.0</v>
      </c>
      <c r="C73" s="1">
        <v>0.0</v>
      </c>
      <c r="D73" s="1" t="s">
        <v>506</v>
      </c>
      <c r="E73" s="1" t="s">
        <v>507</v>
      </c>
      <c r="F73" s="1" t="s">
        <v>508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509</v>
      </c>
      <c r="B74" s="1">
        <v>0.0</v>
      </c>
      <c r="C74" s="1">
        <v>0.0</v>
      </c>
      <c r="D74" s="1" t="s">
        <v>510</v>
      </c>
      <c r="E74" s="1" t="s">
        <v>511</v>
      </c>
      <c r="F74" s="1" t="s">
        <v>512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513</v>
      </c>
      <c r="B75" s="1">
        <v>0.0</v>
      </c>
      <c r="C75" s="1">
        <v>0.0</v>
      </c>
      <c r="D75" s="1" t="s">
        <v>514</v>
      </c>
      <c r="E75" s="1" t="s">
        <v>515</v>
      </c>
      <c r="F75" s="1" t="s">
        <v>516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517</v>
      </c>
      <c r="B76" s="1">
        <v>0.0</v>
      </c>
      <c r="C76" s="1">
        <v>0.0</v>
      </c>
      <c r="D76" s="1" t="s">
        <v>518</v>
      </c>
      <c r="E76" s="1" t="s">
        <v>519</v>
      </c>
      <c r="F76" s="1" t="s">
        <v>520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521</v>
      </c>
      <c r="B77" s="1">
        <v>0.0</v>
      </c>
      <c r="C77" s="1">
        <v>0.0</v>
      </c>
      <c r="D77" s="1" t="s">
        <v>522</v>
      </c>
      <c r="E77" s="1" t="s">
        <v>523</v>
      </c>
      <c r="F77" s="1" t="s">
        <v>524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525</v>
      </c>
      <c r="B78" s="1">
        <v>0.0</v>
      </c>
      <c r="C78" s="1">
        <v>0.0</v>
      </c>
      <c r="D78" s="1" t="s">
        <v>526</v>
      </c>
      <c r="E78" s="1" t="s">
        <v>527</v>
      </c>
      <c r="F78" s="1" t="s">
        <v>528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529</v>
      </c>
      <c r="B79" s="1">
        <v>0.0</v>
      </c>
      <c r="C79" s="1">
        <v>0.0</v>
      </c>
      <c r="D79" s="1" t="s">
        <v>530</v>
      </c>
      <c r="E79" s="1" t="s">
        <v>531</v>
      </c>
      <c r="F79" s="1" t="s">
        <v>532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533</v>
      </c>
      <c r="B80" s="1">
        <v>0.0</v>
      </c>
      <c r="C80" s="1">
        <v>0.0</v>
      </c>
      <c r="D80" s="1" t="s">
        <v>534</v>
      </c>
      <c r="E80" s="1" t="s">
        <v>535</v>
      </c>
      <c r="F80" s="1" t="s">
        <v>536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537</v>
      </c>
      <c r="B81" s="1">
        <v>0.0</v>
      </c>
      <c r="C81" s="1">
        <v>0.0</v>
      </c>
      <c r="D81" s="1" t="s">
        <v>538</v>
      </c>
      <c r="E81" s="1" t="s">
        <v>539</v>
      </c>
      <c r="F81" s="1" t="s">
        <v>540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541</v>
      </c>
      <c r="B82" s="1">
        <v>0.0</v>
      </c>
      <c r="C82" s="1">
        <v>0.0</v>
      </c>
      <c r="D82" s="1" t="s">
        <v>542</v>
      </c>
      <c r="E82" s="1" t="s">
        <v>543</v>
      </c>
      <c r="F82" s="1" t="s">
        <v>544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545</v>
      </c>
      <c r="B83" s="1">
        <v>0.0</v>
      </c>
      <c r="C83" s="1">
        <v>0.0</v>
      </c>
      <c r="D83" s="1">
        <v>0.0</v>
      </c>
      <c r="E83" s="1" t="s">
        <v>546</v>
      </c>
      <c r="F83" s="1" t="s">
        <v>547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548</v>
      </c>
      <c r="B84" s="1">
        <v>0.0</v>
      </c>
      <c r="C84" s="1">
        <v>0.0</v>
      </c>
      <c r="D84" s="1">
        <v>0.0</v>
      </c>
      <c r="E84" s="1" t="s">
        <v>549</v>
      </c>
      <c r="F84" s="1" t="s">
        <v>550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551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552</v>
      </c>
      <c r="B86" s="1">
        <v>0.0</v>
      </c>
      <c r="C86" s="1">
        <v>0.0</v>
      </c>
      <c r="D86" s="1">
        <v>0.0</v>
      </c>
      <c r="E86" s="1" t="s">
        <v>553</v>
      </c>
      <c r="F86" s="1" t="s">
        <v>554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555</v>
      </c>
      <c r="B87" s="1">
        <v>0.0</v>
      </c>
      <c r="C87" s="1">
        <v>0.0</v>
      </c>
      <c r="D87" s="1">
        <v>0.0</v>
      </c>
      <c r="E87" s="1" t="s">
        <v>556</v>
      </c>
      <c r="F87" s="1" t="s">
        <v>557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558</v>
      </c>
      <c r="B88" s="1">
        <v>0.0</v>
      </c>
      <c r="C88" s="1">
        <v>0.0</v>
      </c>
      <c r="D88" s="1">
        <v>0.0</v>
      </c>
      <c r="E88" s="1" t="s">
        <v>559</v>
      </c>
      <c r="F88" s="1" t="s">
        <v>560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561</v>
      </c>
      <c r="B89" s="1">
        <v>0.0</v>
      </c>
      <c r="C89" s="1">
        <v>0.0</v>
      </c>
      <c r="D89" s="1">
        <v>0.0</v>
      </c>
      <c r="E89" s="1" t="s">
        <v>562</v>
      </c>
      <c r="F89" s="1" t="s">
        <v>563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564</v>
      </c>
      <c r="B90" s="1">
        <v>0.0</v>
      </c>
      <c r="C90" s="1">
        <v>0.0</v>
      </c>
      <c r="D90" s="1">
        <v>0.0</v>
      </c>
      <c r="E90" s="1" t="s">
        <v>565</v>
      </c>
      <c r="F90" s="1" t="s">
        <v>566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567</v>
      </c>
      <c r="B91" s="1">
        <v>0.0</v>
      </c>
      <c r="C91" s="1">
        <v>0.0</v>
      </c>
      <c r="D91" s="1">
        <v>0.0</v>
      </c>
      <c r="E91" s="1" t="s">
        <v>568</v>
      </c>
      <c r="F91" s="1" t="s">
        <v>569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570</v>
      </c>
      <c r="B92" s="1">
        <v>0.0</v>
      </c>
      <c r="C92" s="1">
        <v>0.0</v>
      </c>
      <c r="D92" s="1">
        <v>0.0</v>
      </c>
      <c r="E92" s="1" t="s">
        <v>568</v>
      </c>
      <c r="F92" s="1" t="s">
        <v>569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571</v>
      </c>
      <c r="B93" s="1">
        <v>0.0</v>
      </c>
      <c r="C93" s="1">
        <v>0.0</v>
      </c>
      <c r="D93" s="1">
        <v>0.0</v>
      </c>
      <c r="E93" s="1" t="s">
        <v>572</v>
      </c>
      <c r="F93" s="1" t="s">
        <v>573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574</v>
      </c>
      <c r="B94" s="1">
        <v>0.0</v>
      </c>
      <c r="C94" s="1">
        <v>0.0</v>
      </c>
      <c r="D94" s="1">
        <v>0.0</v>
      </c>
      <c r="E94" s="1" t="s">
        <v>575</v>
      </c>
      <c r="F94" s="1" t="s">
        <v>576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577</v>
      </c>
      <c r="B95" s="1">
        <v>0.0</v>
      </c>
      <c r="C95" s="1">
        <v>0.0</v>
      </c>
      <c r="D95" s="1">
        <v>0.0</v>
      </c>
      <c r="E95" s="1" t="s">
        <v>578</v>
      </c>
      <c r="F95" s="1" t="s">
        <v>579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580</v>
      </c>
      <c r="B96" s="1">
        <v>0.0</v>
      </c>
      <c r="C96" s="1">
        <v>0.0</v>
      </c>
      <c r="D96" s="1">
        <v>0.0</v>
      </c>
      <c r="E96" s="1" t="s">
        <v>581</v>
      </c>
      <c r="F96" s="1" t="s">
        <v>582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583</v>
      </c>
      <c r="B97" s="1">
        <v>0.0</v>
      </c>
      <c r="C97" s="1">
        <v>0.0</v>
      </c>
      <c r="D97" s="1">
        <v>0.0</v>
      </c>
      <c r="E97" s="1" t="s">
        <v>584</v>
      </c>
      <c r="F97" s="1" t="s">
        <v>585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586</v>
      </c>
      <c r="B98" s="1">
        <v>0.0</v>
      </c>
      <c r="C98" s="1">
        <v>0.0</v>
      </c>
      <c r="D98" s="1">
        <v>0.0</v>
      </c>
      <c r="E98" s="1" t="s">
        <v>587</v>
      </c>
      <c r="F98" s="1" t="s">
        <v>588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589</v>
      </c>
      <c r="B99" s="1">
        <v>0.0</v>
      </c>
      <c r="C99" s="1">
        <v>0.0</v>
      </c>
      <c r="D99" s="1">
        <v>0.0</v>
      </c>
      <c r="E99" s="1">
        <v>163.77</v>
      </c>
      <c r="F99" s="1" t="s">
        <v>590</v>
      </c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591</v>
      </c>
      <c r="B100" s="1">
        <v>0.0</v>
      </c>
      <c r="C100" s="1">
        <v>0.0</v>
      </c>
      <c r="D100" s="1">
        <v>0.0</v>
      </c>
      <c r="E100" s="1" t="s">
        <v>592</v>
      </c>
      <c r="F100" s="1" t="s">
        <v>593</v>
      </c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594</v>
      </c>
      <c r="B101" s="1">
        <v>0.0</v>
      </c>
      <c r="C101" s="1">
        <v>0.0</v>
      </c>
      <c r="D101" s="1">
        <v>0.0</v>
      </c>
      <c r="E101" s="1" t="s">
        <v>595</v>
      </c>
      <c r="F101" s="1" t="s">
        <v>596</v>
      </c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597</v>
      </c>
      <c r="B102" s="1">
        <v>0.0</v>
      </c>
      <c r="C102" s="1">
        <v>0.0</v>
      </c>
      <c r="D102" s="1">
        <v>0.0</v>
      </c>
      <c r="E102" s="1" t="s">
        <v>598</v>
      </c>
      <c r="F102" s="1" t="s">
        <v>599</v>
      </c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600</v>
      </c>
      <c r="B103" s="1">
        <v>0.0</v>
      </c>
      <c r="C103" s="1">
        <v>0.0</v>
      </c>
      <c r="D103" s="1">
        <v>0.0</v>
      </c>
      <c r="E103" s="1">
        <v>0.0</v>
      </c>
      <c r="F103" s="1" t="s">
        <v>601</v>
      </c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602</v>
      </c>
      <c r="B104" s="1">
        <v>0.0</v>
      </c>
      <c r="C104" s="1">
        <v>0.0</v>
      </c>
      <c r="D104" s="1">
        <v>0.0</v>
      </c>
      <c r="E104" s="1">
        <v>0.0</v>
      </c>
      <c r="F104" s="1" t="s">
        <v>603</v>
      </c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604</v>
      </c>
      <c r="C1" s="1" t="s">
        <v>605</v>
      </c>
      <c r="D1" s="1" t="s">
        <v>606</v>
      </c>
      <c r="E1" s="1" t="s">
        <v>607</v>
      </c>
      <c r="F1" s="1" t="s">
        <v>608</v>
      </c>
      <c r="G1" s="1" t="s">
        <v>609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610</v>
      </c>
      <c r="B2" s="1" t="s">
        <v>611</v>
      </c>
      <c r="C2" s="1" t="s">
        <v>612</v>
      </c>
      <c r="D2" s="1" t="s">
        <v>613</v>
      </c>
      <c r="E2" s="1" t="s">
        <v>614</v>
      </c>
      <c r="F2" s="1" t="s">
        <v>614</v>
      </c>
      <c r="G2" s="1" t="s">
        <v>615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616</v>
      </c>
      <c r="B3" s="1" t="s">
        <v>615</v>
      </c>
      <c r="C3" s="1" t="s">
        <v>617</v>
      </c>
      <c r="D3" s="1" t="s">
        <v>618</v>
      </c>
      <c r="E3" s="1" t="s">
        <v>619</v>
      </c>
      <c r="F3" s="1" t="s">
        <v>620</v>
      </c>
      <c r="G3" s="1" t="s">
        <v>615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621</v>
      </c>
      <c r="B4" s="1" t="s">
        <v>622</v>
      </c>
      <c r="C4" s="1" t="s">
        <v>623</v>
      </c>
      <c r="D4" s="1" t="s">
        <v>624</v>
      </c>
      <c r="E4" s="1" t="s">
        <v>625</v>
      </c>
      <c r="F4" s="1" t="s">
        <v>626</v>
      </c>
      <c r="G4" s="1" t="s">
        <v>627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616</v>
      </c>
      <c r="B5" s="1" t="s">
        <v>615</v>
      </c>
      <c r="C5" s="1" t="s">
        <v>628</v>
      </c>
      <c r="D5" s="1" t="s">
        <v>629</v>
      </c>
      <c r="E5" s="1" t="s">
        <v>630</v>
      </c>
      <c r="F5" s="1" t="s">
        <v>631</v>
      </c>
      <c r="G5" s="1" t="s">
        <v>632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633</v>
      </c>
      <c r="B6" s="1" t="s">
        <v>634</v>
      </c>
      <c r="C6" s="1" t="s">
        <v>635</v>
      </c>
      <c r="D6" s="1" t="s">
        <v>636</v>
      </c>
      <c r="E6" s="1" t="s">
        <v>637</v>
      </c>
      <c r="F6" s="1" t="s">
        <v>638</v>
      </c>
      <c r="G6" s="1" t="s">
        <v>639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640</v>
      </c>
      <c r="B7" s="1" t="s">
        <v>641</v>
      </c>
      <c r="C7" s="1" t="s">
        <v>642</v>
      </c>
      <c r="D7" s="1" t="s">
        <v>643</v>
      </c>
      <c r="E7" s="1" t="s">
        <v>644</v>
      </c>
      <c r="F7" s="1" t="s">
        <v>645</v>
      </c>
      <c r="G7" s="1" t="s">
        <v>646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647</v>
      </c>
      <c r="B8" s="1" t="s">
        <v>648</v>
      </c>
      <c r="C8" s="1" t="s">
        <v>648</v>
      </c>
      <c r="D8" s="1" t="s">
        <v>649</v>
      </c>
      <c r="E8" s="1" t="s">
        <v>648</v>
      </c>
      <c r="F8" s="1" t="s">
        <v>650</v>
      </c>
      <c r="G8" s="1" t="s">
        <v>648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651</v>
      </c>
      <c r="B9" s="1" t="s">
        <v>652</v>
      </c>
      <c r="C9" s="1" t="s">
        <v>653</v>
      </c>
      <c r="D9" s="1" t="s">
        <v>654</v>
      </c>
      <c r="E9" s="1" t="s">
        <v>655</v>
      </c>
      <c r="F9" s="1" t="s">
        <v>656</v>
      </c>
      <c r="G9" s="1" t="s">
        <v>657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658</v>
      </c>
      <c r="B10" s="1" t="s">
        <v>659</v>
      </c>
      <c r="C10" s="1" t="s">
        <v>660</v>
      </c>
      <c r="D10" s="1" t="s">
        <v>661</v>
      </c>
      <c r="E10" s="1" t="s">
        <v>662</v>
      </c>
      <c r="F10" s="1" t="s">
        <v>663</v>
      </c>
      <c r="G10" s="1" t="s">
        <v>664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665</v>
      </c>
      <c r="B11" s="1" t="s">
        <v>666</v>
      </c>
      <c r="C11" s="1" t="s">
        <v>667</v>
      </c>
      <c r="D11" s="1" t="s">
        <v>668</v>
      </c>
      <c r="E11" s="1" t="s">
        <v>669</v>
      </c>
      <c r="F11" s="1" t="s">
        <v>670</v>
      </c>
      <c r="G11" s="1" t="s">
        <v>671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672</v>
      </c>
      <c r="B12" s="1" t="s">
        <v>673</v>
      </c>
      <c r="C12" s="1" t="s">
        <v>674</v>
      </c>
      <c r="D12" s="1" t="s">
        <v>675</v>
      </c>
      <c r="E12" s="1" t="s">
        <v>676</v>
      </c>
      <c r="F12" s="1" t="s">
        <v>677</v>
      </c>
      <c r="G12" s="1" t="s">
        <v>678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679</v>
      </c>
      <c r="B13" s="1" t="s">
        <v>680</v>
      </c>
      <c r="C13" s="1" t="s">
        <v>681</v>
      </c>
      <c r="D13" s="1" t="s">
        <v>682</v>
      </c>
      <c r="E13" s="1" t="s">
        <v>683</v>
      </c>
      <c r="F13" s="1" t="s">
        <v>684</v>
      </c>
      <c r="G13" s="1" t="s">
        <v>685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686</v>
      </c>
      <c r="B14" s="1" t="s">
        <v>687</v>
      </c>
      <c r="C14" s="1" t="s">
        <v>688</v>
      </c>
      <c r="D14" s="1" t="s">
        <v>689</v>
      </c>
      <c r="E14" s="1" t="s">
        <v>690</v>
      </c>
      <c r="F14" s="1" t="s">
        <v>691</v>
      </c>
      <c r="G14" s="1" t="s">
        <v>692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693</v>
      </c>
      <c r="B15" s="1" t="s">
        <v>615</v>
      </c>
      <c r="C15" s="1" t="s">
        <v>615</v>
      </c>
      <c r="D15" s="1" t="s">
        <v>615</v>
      </c>
      <c r="E15" s="1" t="s">
        <v>615</v>
      </c>
      <c r="F15" s="1" t="s">
        <v>615</v>
      </c>
      <c r="G15" s="1" t="s">
        <v>615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694</v>
      </c>
      <c r="B16" s="1" t="s">
        <v>615</v>
      </c>
      <c r="C16" s="1" t="s">
        <v>615</v>
      </c>
      <c r="D16" s="1" t="s">
        <v>615</v>
      </c>
      <c r="E16" s="1" t="s">
        <v>615</v>
      </c>
      <c r="F16" s="1" t="s">
        <v>615</v>
      </c>
      <c r="G16" s="1" t="s">
        <v>615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695</v>
      </c>
      <c r="B17" s="1" t="s">
        <v>696</v>
      </c>
      <c r="C17" s="1" t="s">
        <v>697</v>
      </c>
      <c r="D17" s="1" t="s">
        <v>698</v>
      </c>
      <c r="E17" s="1" t="s">
        <v>699</v>
      </c>
      <c r="F17" s="1" t="s">
        <v>700</v>
      </c>
      <c r="G17" s="1" t="s">
        <v>701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702</v>
      </c>
      <c r="B18" s="1" t="s">
        <v>615</v>
      </c>
      <c r="C18" s="1" t="s">
        <v>615</v>
      </c>
      <c r="D18" s="1" t="s">
        <v>615</v>
      </c>
      <c r="E18" s="1" t="s">
        <v>615</v>
      </c>
      <c r="F18" s="1" t="s">
        <v>615</v>
      </c>
      <c r="G18" s="1" t="s">
        <v>615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703</v>
      </c>
      <c r="B19" s="1" t="s">
        <v>704</v>
      </c>
      <c r="C19" s="1" t="s">
        <v>705</v>
      </c>
      <c r="D19" s="1" t="s">
        <v>706</v>
      </c>
      <c r="E19" s="1" t="s">
        <v>707</v>
      </c>
      <c r="F19" s="1" t="s">
        <v>708</v>
      </c>
      <c r="G19" s="1" t="s">
        <v>709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710</v>
      </c>
      <c r="B20" s="1" t="s">
        <v>711</v>
      </c>
      <c r="C20" s="1" t="s">
        <v>712</v>
      </c>
      <c r="D20" s="1" t="s">
        <v>713</v>
      </c>
      <c r="E20" s="1" t="s">
        <v>714</v>
      </c>
      <c r="F20" s="1" t="s">
        <v>715</v>
      </c>
      <c r="G20" s="1" t="s">
        <v>716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717</v>
      </c>
      <c r="B21" s="1" t="s">
        <v>718</v>
      </c>
      <c r="C21" s="1" t="s">
        <v>719</v>
      </c>
      <c r="D21" s="1" t="s">
        <v>720</v>
      </c>
      <c r="E21" s="1" t="s">
        <v>721</v>
      </c>
      <c r="F21" s="1" t="s">
        <v>722</v>
      </c>
      <c r="G21" s="1" t="s">
        <v>723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724</v>
      </c>
      <c r="B22" s="1" t="s">
        <v>615</v>
      </c>
      <c r="C22" s="1" t="s">
        <v>725</v>
      </c>
      <c r="D22" s="1" t="s">
        <v>726</v>
      </c>
      <c r="E22" s="1" t="s">
        <v>727</v>
      </c>
      <c r="F22" s="1" t="s">
        <v>728</v>
      </c>
      <c r="G22" s="1" t="s">
        <v>729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730</v>
      </c>
      <c r="B23" s="1" t="s">
        <v>731</v>
      </c>
      <c r="C23" s="1" t="s">
        <v>732</v>
      </c>
      <c r="D23" s="1" t="s">
        <v>733</v>
      </c>
      <c r="E23" s="1" t="s">
        <v>734</v>
      </c>
      <c r="F23" s="1" t="s">
        <v>735</v>
      </c>
      <c r="G23" s="1" t="s">
        <v>736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737</v>
      </c>
      <c r="B24" s="1" t="s">
        <v>738</v>
      </c>
      <c r="C24" s="1" t="s">
        <v>739</v>
      </c>
      <c r="D24" s="1" t="s">
        <v>740</v>
      </c>
      <c r="E24" s="1" t="s">
        <v>741</v>
      </c>
      <c r="F24" s="1" t="s">
        <v>741</v>
      </c>
      <c r="G24" s="1" t="s">
        <v>741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742</v>
      </c>
      <c r="B25" s="1" t="s">
        <v>743</v>
      </c>
      <c r="C25" s="1" t="s">
        <v>744</v>
      </c>
      <c r="D25" s="1" t="s">
        <v>745</v>
      </c>
      <c r="E25" s="1" t="s">
        <v>746</v>
      </c>
      <c r="F25" s="1" t="s">
        <v>746</v>
      </c>
      <c r="G25" s="1" t="s">
        <v>615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747</v>
      </c>
      <c r="B26" s="1" t="s">
        <v>748</v>
      </c>
      <c r="C26" s="1" t="s">
        <v>749</v>
      </c>
      <c r="D26" s="1" t="s">
        <v>750</v>
      </c>
      <c r="E26" s="1" t="s">
        <v>615</v>
      </c>
      <c r="F26" s="1" t="s">
        <v>615</v>
      </c>
      <c r="G26" s="1" t="s">
        <v>615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751</v>
      </c>
      <c r="B2" s="1" t="s">
        <v>752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753</v>
      </c>
      <c r="B3" s="1" t="s">
        <v>754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755</v>
      </c>
      <c r="B4" s="1" t="s">
        <v>756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757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758</v>
      </c>
      <c r="B6" s="1" t="s">
        <v>759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760</v>
      </c>
      <c r="B7" s="4" t="s">
        <v>761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762</v>
      </c>
      <c r="B8" s="1" t="s">
        <v>763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764</v>
      </c>
      <c r="B9" s="1" t="s">
        <v>765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766</v>
      </c>
      <c r="B10" s="1" t="s">
        <v>763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767</v>
      </c>
      <c r="B11" s="1" t="s">
        <v>768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769</v>
      </c>
      <c r="B12" s="1" t="s">
        <v>770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771</v>
      </c>
      <c r="B13" s="1" t="s">
        <v>768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772</v>
      </c>
      <c r="B14" s="1" t="s">
        <v>773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774</v>
      </c>
      <c r="B15" s="1">
        <v>1457.0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775</v>
      </c>
      <c r="B16" s="1" t="s">
        <v>776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777</v>
      </c>
      <c r="B17" s="1">
        <v>86400.0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778</v>
      </c>
      <c r="B18" s="1">
        <v>4.0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779</v>
      </c>
      <c r="B19" s="1">
        <v>0.5711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780</v>
      </c>
      <c r="B20" s="1">
        <v>0.592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781</v>
      </c>
      <c r="B21" s="1">
        <v>0.5323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782</v>
      </c>
      <c r="B22" s="1">
        <v>0.597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783</v>
      </c>
      <c r="B23" s="1">
        <v>0.5711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784</v>
      </c>
      <c r="B24" s="1">
        <v>0.592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785</v>
      </c>
      <c r="B25" s="1">
        <v>0.5323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786</v>
      </c>
      <c r="B26" s="1">
        <v>0.597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787</v>
      </c>
      <c r="B27" s="1">
        <v>2.153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788</v>
      </c>
      <c r="B28" s="1">
        <v>-1.8546374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789</v>
      </c>
      <c r="B29" s="1">
        <v>512878.0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790</v>
      </c>
      <c r="B30" s="1">
        <v>512878.0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791</v>
      </c>
      <c r="B31" s="1">
        <v>878259.0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792</v>
      </c>
      <c r="B32" s="1">
        <v>2169330.0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793</v>
      </c>
      <c r="B33" s="1">
        <v>2169330.0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794</v>
      </c>
      <c r="B34" s="1">
        <v>0.5417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795</v>
      </c>
      <c r="B35" s="1">
        <v>0.55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796</v>
      </c>
      <c r="B36" s="1">
        <v>4000.0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797</v>
      </c>
      <c r="B37" s="1">
        <v>900.0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798</v>
      </c>
      <c r="B38" s="1">
        <v>1.74847856E8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799</v>
      </c>
      <c r="B39" s="1">
        <v>0.413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800</v>
      </c>
      <c r="B40" s="1">
        <v>1.87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801</v>
      </c>
      <c r="B41" s="1">
        <v>1.0429837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802</v>
      </c>
      <c r="B42" s="1">
        <v>0.6684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803</v>
      </c>
      <c r="B43" s="1">
        <v>1.19104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804</v>
      </c>
      <c r="B44" s="1" t="s">
        <v>805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806</v>
      </c>
      <c r="B45" s="1">
        <v>3.1332112E8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807</v>
      </c>
      <c r="B46" s="1">
        <v>-0.59454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808</v>
      </c>
      <c r="B47" s="1">
        <v>7.2435327E7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809</v>
      </c>
      <c r="B48" s="1">
        <v>2.30594E8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810</v>
      </c>
      <c r="B49" s="1">
        <v>2183057.0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811</v>
      </c>
      <c r="B50" s="1">
        <v>2273674.0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812</v>
      </c>
      <c r="B51" s="1">
        <v>1.7316288E9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813</v>
      </c>
      <c r="B52" s="1">
        <v>1.734048E9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814</v>
      </c>
      <c r="B53" s="1">
        <v>0.0088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815</v>
      </c>
      <c r="B54" s="1">
        <v>0.57558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816</v>
      </c>
      <c r="B55" s="1">
        <v>0.10393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817</v>
      </c>
      <c r="B56" s="1">
        <v>3.27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818</v>
      </c>
      <c r="B57" s="1">
        <v>0.012200001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819</v>
      </c>
      <c r="B58" s="1">
        <v>2.32508E7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820</v>
      </c>
      <c r="B59" s="1">
        <v>0.449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821</v>
      </c>
      <c r="B60" s="1">
        <v>1.2247216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822</v>
      </c>
      <c r="B61" s="1">
        <v>1.7039808E9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823</v>
      </c>
      <c r="B62" s="1">
        <v>1.7356032E9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824</v>
      </c>
      <c r="B63" s="1">
        <v>1.7197056E9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825</v>
      </c>
      <c r="B64" s="1">
        <v>-9.967E7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826</v>
      </c>
      <c r="B65" s="1">
        <v>-0.53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827</v>
      </c>
      <c r="B66" s="1">
        <v>-0.69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828</v>
      </c>
      <c r="B67" s="1">
        <v>1.869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829</v>
      </c>
      <c r="B68" s="1">
        <v>-3.795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830</v>
      </c>
      <c r="B69" s="1">
        <v>-0.64753085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831</v>
      </c>
      <c r="B70" s="1">
        <v>0.23713636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832</v>
      </c>
      <c r="B71" s="1" t="s">
        <v>833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834</v>
      </c>
      <c r="B72" s="1" t="s">
        <v>835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836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837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838</v>
      </c>
      <c r="B75" s="1" t="s">
        <v>839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840</v>
      </c>
      <c r="B76" s="1" t="s">
        <v>839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841</v>
      </c>
      <c r="B77" s="1">
        <v>1.618839E9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842</v>
      </c>
      <c r="B78" s="1" t="s">
        <v>843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844</v>
      </c>
      <c r="B79" s="1" t="s">
        <v>845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846</v>
      </c>
      <c r="B80" s="1" t="s">
        <v>847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848</v>
      </c>
      <c r="B81" s="1" t="s">
        <v>849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850</v>
      </c>
      <c r="B82" s="1">
        <v>-1.8E7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851</v>
      </c>
      <c r="B83" s="1">
        <v>0.5499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852</v>
      </c>
      <c r="B84" s="1">
        <v>2.0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853</v>
      </c>
      <c r="B85" s="1">
        <v>1.24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854</v>
      </c>
      <c r="B86" s="1">
        <v>1.56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855</v>
      </c>
      <c r="B87" s="1">
        <v>1.5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856</v>
      </c>
      <c r="B88" s="1" t="s">
        <v>857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858</v>
      </c>
      <c r="B89" s="1">
        <v>4.0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859</v>
      </c>
      <c r="B90" s="1">
        <v>6.5581E7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860</v>
      </c>
      <c r="B91" s="1">
        <v>0.302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861</v>
      </c>
      <c r="B92" s="1">
        <v>-8.2552E7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862</v>
      </c>
      <c r="B93" s="1">
        <v>2.54768992E8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863</v>
      </c>
      <c r="B94" s="1">
        <v>0.643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864</v>
      </c>
      <c r="B95" s="1">
        <v>1.159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865</v>
      </c>
      <c r="B96" s="1">
        <v>1.67642E8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866</v>
      </c>
      <c r="B97" s="1">
        <v>261.036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867</v>
      </c>
      <c r="B98" s="1">
        <v>0.862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868</v>
      </c>
      <c r="B99" s="1">
        <v>-0.123780005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869</v>
      </c>
      <c r="B100" s="1">
        <v>-0.77450997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870</v>
      </c>
      <c r="B101" s="1">
        <v>-6.7236624E7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871</v>
      </c>
      <c r="B102" s="1">
        <v>-3.7234E7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872</v>
      </c>
      <c r="B103" s="1">
        <v>0.351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873</v>
      </c>
      <c r="B104" s="1">
        <v>0.35678002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874</v>
      </c>
      <c r="B105" s="1">
        <v>-0.49243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875</v>
      </c>
      <c r="B106" s="1">
        <v>-0.5082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876</v>
      </c>
      <c r="B107" s="1" t="s">
        <v>877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878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55</v>
      </c>
      <c r="B3" s="1">
        <v>0.0</v>
      </c>
      <c r="C3" s="1">
        <v>-26.78</v>
      </c>
      <c r="D3" s="1">
        <v>10.3</v>
      </c>
      <c r="E3" s="1">
        <v>-242.05</v>
      </c>
      <c r="F3" s="1">
        <v>-78.28</v>
      </c>
      <c r="G3" s="1">
        <f>IF(F3*FORECAST(G2,B3:F3,B2:F2)&gt;0,FORECAST(G2,B3:F3,B2:F2),F3)*$X$1</f>
        <v>-178.911</v>
      </c>
      <c r="H3" s="1">
        <f>IF(G3*FORECAST(H2,B3:G3,B2:G2)&gt;0,FORECAST(H2,B3:G3,B2:G2),G3)*$X$1</f>
        <v>-216.094</v>
      </c>
      <c r="I3" s="1">
        <f>IF(H3*FORECAST(I2,B3:H3,B2:H2)&gt;0,FORECAST(I2,B3:H3,B2:H2),H3)*$X$1</f>
        <v>-253.277</v>
      </c>
      <c r="J3" s="1">
        <f>IF(I3*FORECAST(J2,B3:I3,B2:I2)&gt;0,FORECAST(J2,B3:I3,B2:I2),I3)*$X$1</f>
        <v>-290.46</v>
      </c>
      <c r="K3" s="1">
        <f>IF(J3*FORECAST(K2,B3:J3,B2:J2)&gt;0,FORECAST(K2,B3:J3,B2:J2),J3)*$X$1</f>
        <v>-327.643</v>
      </c>
      <c r="L3" s="1">
        <f>IF(K3*FORECAST(L2,B3:K3,B2:K2)&gt;0,FORECAST(L2,B3:K3,B2:K2),K3)*$X$1</f>
        <v>-364.826</v>
      </c>
      <c r="M3" s="1">
        <f>IF(L3*FORECAST(M2,B3:L3,B2:L2)&gt;0,FORECAST(M2,B3:L3,B2:L2),L3)*$X$1</f>
        <v>-402.009</v>
      </c>
      <c r="N3" s="5">
        <f>IF(M3*FORECAST(N2,B3:M3,B2:M2)&gt;0,FORECAST(N2,B3:M3,B2:M2),M3)*$X$1</f>
        <v>-439.192</v>
      </c>
      <c r="O3" s="5">
        <f>IF(N3*FORECAST(O2,B3:N3,B2:N2)&gt;0,FORECAST(O2,B3:N3,B2:N2),N3)*$X$1</f>
        <v>-476.375</v>
      </c>
      <c r="P3" s="5">
        <f>IF(O3*FORECAST(P2,B3:O3,B2:O2)&gt;0,FORECAST(P2,B3:O3,B2:O2),O3)*$X$1</f>
        <v>-513.558</v>
      </c>
      <c r="Q3" s="5">
        <f>IF(P3*FORECAST(Q2,B3:P3,B2:P2)&gt;0,FORECAST(Q2,B3:P3,B2:P2),P3)*$X$1</f>
        <v>-550.741</v>
      </c>
      <c r="R3" s="5">
        <f>IF(Q3*FORECAST(R2,B3:Q3,B2:Q2)&gt;0,FORECAST(R2,B3:Q3,B2:Q2),Q3)*$X$1</f>
        <v>-587.924</v>
      </c>
      <c r="S3" s="2"/>
      <c r="T3" s="2"/>
      <c r="U3" s="2"/>
      <c r="V3" s="2"/>
      <c r="W3" s="2"/>
      <c r="X3" s="2"/>
      <c r="Y3" s="2"/>
      <c r="Z3" s="2"/>
    </row>
    <row r="4">
      <c r="A4" s="3" t="s">
        <v>117</v>
      </c>
      <c r="B4" s="1">
        <v>9.27</v>
      </c>
      <c r="C4" s="1">
        <v>30.9</v>
      </c>
      <c r="D4" s="1">
        <v>-103.0</v>
      </c>
      <c r="E4" s="1">
        <v>74.16</v>
      </c>
      <c r="F4" s="1">
        <v>143.17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879</v>
      </c>
      <c r="B5" s="1">
        <v>29.0</v>
      </c>
      <c r="C5" s="1">
        <v>38.0</v>
      </c>
      <c r="D5" s="1">
        <v>113.0</v>
      </c>
      <c r="E5" s="1">
        <v>163.0</v>
      </c>
      <c r="F5" s="1">
        <v>188.0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880</v>
      </c>
      <c r="L7" s="1">
        <f>IF(R3*FORECAST(R2,B3:R3,B2:R2)&gt;0,FORECAST(R2,B3:R3,B2:R2),Q3)*$X$1 * (1+0.02)/(0.0762-0.02)</f>
        <v>-10670.50676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881</v>
      </c>
      <c r="L8" s="6">
        <f t="array" ref="L8">NPV(0.0762,H3:R3)</f>
        <v>-2727.160524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882</v>
      </c>
      <c r="L9" s="6">
        <f t="array" ref="L9">NPV(0.0762,H16:R16)</f>
        <v>-4757.317978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883</v>
      </c>
      <c r="L10" s="6">
        <f>L8 + L9</f>
        <v>-7484.478502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118</v>
      </c>
      <c r="L11" s="1">
        <v>143.17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884</v>
      </c>
      <c r="L12" s="6">
        <f>L10 - L11</f>
        <v>-7627.648502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885</v>
      </c>
      <c r="L13" s="1">
        <v>188.0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-40.57259842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(1+0.02)/(0.0762-0.02)</f>
        <v>-10670.50676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-6.18</v>
      </c>
      <c r="C3" s="1">
        <v>-11.33</v>
      </c>
      <c r="D3" s="1">
        <v>-230.72</v>
      </c>
      <c r="E3" s="1">
        <v>-63.86</v>
      </c>
      <c r="F3" s="1">
        <v>-115.36</v>
      </c>
      <c r="G3" s="1">
        <f>IF(F3*FORECAST(G2,B3:F3,B2:F2)&gt;0,FORECAST(G2,B3:F3,B2:F2),F3)*$X$1</f>
        <v>-166.757</v>
      </c>
      <c r="H3" s="1">
        <f>IF(G3*FORECAST(H2,B3:G3,B2:G2)&gt;0,FORECAST(H2,B3:G3,B2:G2),G3)*$X$1</f>
        <v>-193.846</v>
      </c>
      <c r="I3" s="1">
        <f>IF(H3*FORECAST(I2,B3:H3,B2:H2)&gt;0,FORECAST(I2,B3:H3,B2:H2),H3)*$X$1</f>
        <v>-220.935</v>
      </c>
      <c r="J3" s="1">
        <f>IF(I3*FORECAST(J2,B3:I3,B2:I2)&gt;0,FORECAST(J2,B3:I3,B2:I2),I3)*$X$1</f>
        <v>-248.024</v>
      </c>
      <c r="K3" s="1">
        <f>IF(J3*FORECAST(K2,B3:J3,B2:J2)&gt;0,FORECAST(K2,B3:J3,B2:J2),J3)*$X$1</f>
        <v>-275.113</v>
      </c>
      <c r="L3" s="1">
        <f>IF(K3*FORECAST(L2,B3:K3,B2:K2)&gt;0,FORECAST(L2,B3:K3,B2:K2),K3)*$X$1</f>
        <v>-302.202</v>
      </c>
      <c r="M3" s="1">
        <f>IF(L3*FORECAST(M2,B3:L3,B2:L2)&gt;0,FORECAST(M2,B3:L3,B2:L2),L3)*$X$1</f>
        <v>-329.291</v>
      </c>
      <c r="N3" s="5">
        <f>IF(M3*FORECAST(N2,B3:M3,B2:M2)&gt;0,FORECAST(N2,B3:M3,B2:M2),M3)*$X$1</f>
        <v>-356.38</v>
      </c>
      <c r="O3" s="5">
        <f>IF(N3*FORECAST(O2,B3:N3,B2:N2)&gt;0,FORECAST(O2,B3:N3,B2:N2),N3)*$X$1</f>
        <v>-383.469</v>
      </c>
      <c r="P3" s="5">
        <f>IF(O3*FORECAST(P2,B3:O3,B2:O2)&gt;0,FORECAST(P2,B3:O3,B2:O2),O3)*$X$1</f>
        <v>-410.558</v>
      </c>
      <c r="Q3" s="5">
        <f>IF(P3*FORECAST(Q2,B3:P3,B2:P2)&gt;0,FORECAST(Q2,B3:P3,B2:P2),P3)*$X$1</f>
        <v>-437.647</v>
      </c>
      <c r="R3" s="5">
        <f>IF(Q3*FORECAST(R2,B3:Q3,B2:Q2)&gt;0,FORECAST(R2,B3:Q3,B2:Q2),Q3)*$X$1</f>
        <v>-464.736</v>
      </c>
      <c r="S3" s="2"/>
      <c r="T3" s="2"/>
      <c r="U3" s="2"/>
      <c r="V3" s="2"/>
      <c r="W3" s="2"/>
      <c r="X3" s="2"/>
      <c r="Y3" s="2"/>
      <c r="Z3" s="2"/>
    </row>
    <row r="4">
      <c r="A4" s="3" t="s">
        <v>117</v>
      </c>
      <c r="B4" s="1">
        <v>9.27</v>
      </c>
      <c r="C4" s="1">
        <v>30.9</v>
      </c>
      <c r="D4" s="1">
        <v>-103.0</v>
      </c>
      <c r="E4" s="1">
        <v>74.16</v>
      </c>
      <c r="F4" s="1">
        <v>143.17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879</v>
      </c>
      <c r="B5" s="1">
        <v>29.0</v>
      </c>
      <c r="C5" s="1">
        <v>38.0</v>
      </c>
      <c r="D5" s="1">
        <v>113.0</v>
      </c>
      <c r="E5" s="1">
        <v>163.0</v>
      </c>
      <c r="F5" s="1">
        <v>188.0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880</v>
      </c>
      <c r="L7" s="1">
        <f>IF(R3*FORECAST(R2,B3:R3,B2:R2)&gt;0,FORECAST(R2,B3:R3,B2:R2),Q3)*$X$1 * (1+0.02)/(0.0762-0.02)</f>
        <v>-8434.71032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881</v>
      </c>
      <c r="L8" s="6">
        <f t="array" ref="L8">NPV(0.0762,H3:R3)</f>
        <v>-2251.647546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882</v>
      </c>
      <c r="L9" s="6">
        <f t="array" ref="L9">NPV(0.0762,H16:R16)</f>
        <v>-3760.514842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883</v>
      </c>
      <c r="L10" s="6">
        <f>L8 + L9</f>
        <v>-6012.162388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118</v>
      </c>
      <c r="L11" s="1">
        <v>143.17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884</v>
      </c>
      <c r="L12" s="6">
        <f>L10 - L11</f>
        <v>-6155.332388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885</v>
      </c>
      <c r="L13" s="1">
        <v>188.0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-32.74112972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(1+0.02)/(0.0762-0.02)</f>
        <v>-8434.71032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