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<sst xmlns="http://schemas.openxmlformats.org/spreadsheetml/2006/main" count="739" uniqueCount="584">
  <si>
    <t>ticker</t>
  </si>
  <si>
    <t>VTYX</t>
  </si>
  <si>
    <t>nombre</t>
  </si>
  <si>
    <t>VENTYX BIOSCIENCES INC</t>
  </si>
  <si>
    <t>empresa</t>
  </si>
  <si>
    <t>Biotechnology &amp; Medical Research</t>
  </si>
  <si>
    <t>Open</t>
  </si>
  <si>
    <t>Target Price</t>
  </si>
  <si>
    <t>Upside</t>
  </si>
  <si>
    <t>-4260.87%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</si>
  <si>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</si>
  <si>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</si>
  <si>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</si>
  <si>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</si>
  <si>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</si>
  <si>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</si>
  <si>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</si>
  <si>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</si>
  <si>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</si>
  <si>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</si>
  <si>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</si>
  <si>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</si>
  <si>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</si>
  <si>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</si>
  <si>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</si>
  <si>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</si>
  <si>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</si>
  <si>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</si>
  <si>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</si>
  <si>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</si>
  <si>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</si>
  <si>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</si>
  <si>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</si>
  <si>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</si>
  <si>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</si>
  <si>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Issuance of Preferred Stock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</si>
  <si>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</si>
  <si>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</si>
  <si>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</si>
  <si>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</si>
  <si>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</si>
  <si>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</si>
  <si>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</si>
  <si>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</si>
  <si>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</si>
  <si>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</si>
  <si>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</si>
  <si>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</si>
  <si>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</si>
  <si>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</si>
  <si>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</si>
  <si>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</si>
  <si>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</si>
  <si>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</si>
  <si>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</si>
  <si>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</si>
  <si>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</si>
  <si>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</si>
  <si>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</si>
  <si>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</si>
  <si>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</si>
  <si>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</si>
  <si>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</si>
  <si>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</si>
  <si>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</si>
  <si>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</si>
  <si>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</si>
  <si>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</si>
  <si>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</si>
  <si>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</si>
  <si>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</si>
  <si>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</si>
  <si>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</si>
  <si>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</si>
  <si>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</si>
  <si>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</si>
  <si>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-2.48</t>
  </si>
  <si>
    <t>-14.89</t>
  </si>
  <si>
    <t>5.54</t>
  </si>
  <si>
    <t>6.21</t>
  </si>
  <si>
    <t>4.12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</si>
  <si>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</si>
  <si>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</si>
  <si>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</si>
  <si>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</si>
  <si>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</si>
  <si>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</si>
  <si>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</si>
  <si>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</si>
  <si>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</si>
  <si>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</si>
  <si>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</si>
  <si>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</si>
  <si>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</si>
  <si>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</si>
  <si>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</si>
  <si>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</si>
  <si>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</si>
  <si>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</si>
  <si>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</si>
  <si>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</si>
  <si>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</si>
  <si>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</si>
  <si>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</si>
  <si>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</si>
  <si>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</si>
  <si>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</si>
  <si>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</si>
  <si>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</si>
  <si>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-2.6</t>
  </si>
  <si>
    <t>-14.17</t>
  </si>
  <si>
    <t>-6.65</t>
  </si>
  <si>
    <t>-2.07</t>
  </si>
  <si>
    <t>-3.3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</si>
  <si>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</si>
  <si>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</si>
  <si>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</si>
  <si>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</si>
  <si>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</si>
  <si>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</si>
  <si>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-1.63</t>
  </si>
  <si>
    <t>-8.85</t>
  </si>
  <si>
    <t>-4.08</t>
  </si>
  <si>
    <t>-1.29</t>
  </si>
  <si>
    <t>-2.06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</si>
  <si>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</si>
  <si>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</si>
  <si>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</si>
  <si>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</si>
  <si>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</si>
  <si>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</si>
  <si>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</si>
  <si>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</si>
  <si>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</si>
  <si>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</si>
  <si>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</si>
  <si>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</si>
  <si>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</si>
  <si>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</si>
  <si>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</si>
  <si>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</si>
  <si>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-28.77</t>
  </si>
  <si>
    <t>-21.33</t>
  </si>
  <si>
    <t>-40.05</t>
  </si>
  <si>
    <t>Return on Total Capital</t>
  </si>
  <si>
    <t>48.18</t>
  </si>
  <si>
    <t>-32.13</t>
  </si>
  <si>
    <t>-22.28</t>
  </si>
  <si>
    <t>-42.49</t>
  </si>
  <si>
    <t>Return On Equity %</t>
  </si>
  <si>
    <t>-67.39</t>
  </si>
  <si>
    <t>-34.25</t>
  </si>
  <si>
    <t>-64.56</t>
  </si>
  <si>
    <t>Return on Common Equity</t>
  </si>
  <si>
    <t>-68.64</t>
  </si>
  <si>
    <t>Short Term Liquidity</t>
  </si>
  <si>
    <t>Current Ratio</t>
  </si>
  <si>
    <t>0.55</t>
  </si>
  <si>
    <t>0.17</t>
  </si>
  <si>
    <t>21.41</t>
  </si>
  <si>
    <t>20.21</t>
  </si>
  <si>
    <t>11.87</t>
  </si>
  <si>
    <t>Quick Ratio</t>
  </si>
  <si>
    <t>0.49</t>
  </si>
  <si>
    <t>21.05</t>
  </si>
  <si>
    <t>19.44</t>
  </si>
  <si>
    <t>11.33</t>
  </si>
  <si>
    <t>Operating Cash Flow to Current Liabilities</t>
  </si>
  <si>
    <t>-4.19</t>
  </si>
  <si>
    <t>-4.42</t>
  </si>
  <si>
    <t>-3.15</t>
  </si>
  <si>
    <t>-6.04</t>
  </si>
  <si>
    <t>-7.48</t>
  </si>
  <si>
    <t>Long Term Solvency</t>
  </si>
  <si>
    <t>Total Debt/Equity</t>
  </si>
  <si>
    <t>-93.17</t>
  </si>
  <si>
    <t>-41.26</t>
  </si>
  <si>
    <t>0.44</t>
  </si>
  <si>
    <t>5.13</t>
  </si>
  <si>
    <t>Total Debt / Total Capital</t>
  </si>
  <si>
    <t>-70.23</t>
  </si>
  <si>
    <t>4.88</t>
  </si>
  <si>
    <t>LT Debt/Equity</t>
  </si>
  <si>
    <t>0.32</t>
  </si>
  <si>
    <t>4.72</t>
  </si>
  <si>
    <t>Long-Term Debt / Total Capital</t>
  </si>
  <si>
    <t>4.49</t>
  </si>
  <si>
    <t>Total Liabilities / Total Assets</t>
  </si>
  <si>
    <t>4.21</t>
  </si>
  <si>
    <t>4.71</t>
  </si>
  <si>
    <t>12.16</t>
  </si>
  <si>
    <t>EBIT / Interest Expense</t>
  </si>
  <si>
    <t>-28.63</t>
  </si>
  <si>
    <t>-19.69</t>
  </si>
  <si>
    <t>-678.25</t>
  </si>
  <si>
    <t>EBITDA / Interest Expense</t>
  </si>
  <si>
    <t>-677.95</t>
  </si>
  <si>
    <t>(EBITDA - Capex) / Interest Expense</t>
  </si>
  <si>
    <t>-680.6</t>
  </si>
  <si>
    <t>Total Debt / EBITDA</t>
  </si>
  <si>
    <t>-0.01</t>
  </si>
  <si>
    <t>-0.06</t>
  </si>
  <si>
    <t>Net Debt / EBITDA</t>
  </si>
  <si>
    <t>4.27</t>
  </si>
  <si>
    <t>3.16</t>
  </si>
  <si>
    <t>1.16</t>
  </si>
  <si>
    <t>Total Debt / (EBITDA - Capex)</t>
  </si>
  <si>
    <t>Net Debt / (EBITDA - Capex)</t>
  </si>
  <si>
    <t>4.26</t>
  </si>
  <si>
    <t>3.15</t>
  </si>
  <si>
    <t>Growth Over Prior Year</t>
  </si>
  <si>
    <t>EBITDA, 1 Yr. Growth %</t>
  </si>
  <si>
    <t>68.38</t>
  </si>
  <si>
    <t>83.9</t>
  </si>
  <si>
    <t>EBITA, 1 Yr. Growth %</t>
  </si>
  <si>
    <t>68.66</t>
  </si>
  <si>
    <t>852.44</t>
  </si>
  <si>
    <t>68.49</t>
  </si>
  <si>
    <t>83.84</t>
  </si>
  <si>
    <t>EBIT, 1 Yr. Growth %</t>
  </si>
  <si>
    <t>Earnings From Cont. Operations, 1 Yr. Growth %</t>
  </si>
  <si>
    <t>551.12</t>
  </si>
  <si>
    <t>197.25</t>
  </si>
  <si>
    <t>29.47</t>
  </si>
  <si>
    <t>77.97</t>
  </si>
  <si>
    <t>Net Income, 1 Yr. Growth %</t>
  </si>
  <si>
    <t>Normalized Net Income, 1 Yr. Growth %</t>
  </si>
  <si>
    <t>Diluted EPS Before Extra, 1 Yr. Growth %</t>
  </si>
  <si>
    <t>444.14</t>
  </si>
  <si>
    <t>-53.06</t>
  </si>
  <si>
    <t>-68.93</t>
  </si>
  <si>
    <t>59.51</t>
  </si>
  <si>
    <t>Net Property, Plant and Equip., 1 Yr. Growth %</t>
  </si>
  <si>
    <t>665.35</t>
  </si>
  <si>
    <t>531.22</t>
  </si>
  <si>
    <t>Total Assets, 1 Yr. Growth %</t>
  </si>
  <si>
    <t>-29.8</t>
  </si>
  <si>
    <t>27.42</t>
  </si>
  <si>
    <t>-25.23</t>
  </si>
  <si>
    <t>Tangible Book Value, 1 Yr. Growth %</t>
  </si>
  <si>
    <t>642.59</t>
  </si>
  <si>
    <t>26.75</t>
  </si>
  <si>
    <t>-31.07</t>
  </si>
  <si>
    <t>Common Equity, 1 Yr. Growth %</t>
  </si>
  <si>
    <t>Cash From Operations, 1 Yr. Growth %</t>
  </si>
  <si>
    <t>134.48</t>
  </si>
  <si>
    <t>523.89</t>
  </si>
  <si>
    <t>155.55</t>
  </si>
  <si>
    <t>68.59</t>
  </si>
  <si>
    <t>Capital Expenditures, 1 Yr. Growth %</t>
  </si>
  <si>
    <t>4.96</t>
  </si>
  <si>
    <t>86.91</t>
  </si>
  <si>
    <t>Levered Free Cash Flow, 1 Yr. Growth %</t>
  </si>
  <si>
    <t>776.89</t>
  </si>
  <si>
    <t>77.02</t>
  </si>
  <si>
    <t>62.23</t>
  </si>
  <si>
    <t>Unlevered Free Cash Flow, 1 Yr. Growth %</t>
  </si>
  <si>
    <t>830.41</t>
  </si>
  <si>
    <t>77.36</t>
  </si>
  <si>
    <t>Compound Annual Growth Rate Over Two Years</t>
  </si>
  <si>
    <t>EBITDA, 2 Yr. CAGR %</t>
  </si>
  <si>
    <t>75.97</t>
  </si>
  <si>
    <t>EBITA, 2 Yr. CAGR %</t>
  </si>
  <si>
    <t>300.8</t>
  </si>
  <si>
    <t>300.6</t>
  </si>
  <si>
    <t>EBIT, 2 Yr. CAGR %</t>
  </si>
  <si>
    <t>Earnings From Cont. Operations, 2 Yr. CAGR %</t>
  </si>
  <si>
    <t>339.94</t>
  </si>
  <si>
    <t>96.17</t>
  </si>
  <si>
    <t>51.79</t>
  </si>
  <si>
    <t>Net Income, 2 Yr. CAGR %</t>
  </si>
  <si>
    <t>Normalized Net Income, 2 Yr. CAGR %</t>
  </si>
  <si>
    <t>Diluted EPS Before Extra, 2 Yr. CAGR %</t>
  </si>
  <si>
    <t>59.83</t>
  </si>
  <si>
    <t>-61.81</t>
  </si>
  <si>
    <t>-29.6</t>
  </si>
  <si>
    <t>Net Property, Plant and Equip., 2 Yr. CAGR %</t>
  </si>
  <si>
    <t>595.06</t>
  </si>
  <si>
    <t>Total Assets, 2 Yr. CAGR %</t>
  </si>
  <si>
    <t>-2.39</t>
  </si>
  <si>
    <t>Tangible Book Value, 2 Yr. CAGR %</t>
  </si>
  <si>
    <t>722.41</t>
  </si>
  <si>
    <t>239.78</t>
  </si>
  <si>
    <t>-6.53</t>
  </si>
  <si>
    <t>Common Equity, 2 Yr. CAGR %</t>
  </si>
  <si>
    <t>Cash From Operations, 2 Yr. CAGR %</t>
  </si>
  <si>
    <t>282.48</t>
  </si>
  <si>
    <t>299.3</t>
  </si>
  <si>
    <t>107.57</t>
  </si>
  <si>
    <t>Capital Expenditures, 2 Yr. CAGR %</t>
  </si>
  <si>
    <t>40.07</t>
  </si>
  <si>
    <t>Levered Free Cash Flow, 2 Yr. CAGR %</t>
  </si>
  <si>
    <t>293.99</t>
  </si>
  <si>
    <t>69.47</t>
  </si>
  <si>
    <t>Unlevered Free Cash Flow, 2 Yr. CAGR %</t>
  </si>
  <si>
    <t>306.22</t>
  </si>
  <si>
    <t>69.63</t>
  </si>
  <si>
    <t>Compound Annual Growth Rate Over Three Years</t>
  </si>
  <si>
    <t>EBITA, 3 Yr. CAGR %</t>
  </si>
  <si>
    <t>200.24</t>
  </si>
  <si>
    <t>EBIT, 3 Yr. CAGR %</t>
  </si>
  <si>
    <t>Earnings From Cont. Operations, 3 Yr. CAGR %</t>
  </si>
  <si>
    <t>192.63</t>
  </si>
  <si>
    <t>89.91</t>
  </si>
  <si>
    <t>Net Income, 3 Yr. CAGR %</t>
  </si>
  <si>
    <t>Normalized Net Income, 3 Yr. CAGR %</t>
  </si>
  <si>
    <t>Diluted EPS Before Extra, 3 Yr. CAGR %</t>
  </si>
  <si>
    <t>-7.41</t>
  </si>
  <si>
    <t>-38.5</t>
  </si>
  <si>
    <t>Total Assets, 3 Yr. CAGR %</t>
  </si>
  <si>
    <t>920.95</t>
  </si>
  <si>
    <t>942.64</t>
  </si>
  <si>
    <t>Tangible Book Value, 3 Yr. CAGR %</t>
  </si>
  <si>
    <t>340.94</t>
  </si>
  <si>
    <t>99.64</t>
  </si>
  <si>
    <t>Common Equity, 3 Yr. CAGR %</t>
  </si>
  <si>
    <t>Cash From Operations, 3 Yr. CAGR %</t>
  </si>
  <si>
    <t>234.37</t>
  </si>
  <si>
    <t>199.56</t>
  </si>
  <si>
    <t>Levered Free Cash Flow, 3 Yr. CAGR %</t>
  </si>
  <si>
    <t>193.12</t>
  </si>
  <si>
    <t>Unlevered Free Cash Flow, 3 Yr. CAGR %</t>
  </si>
  <si>
    <t>199.15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</si>
  <si>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</si>
  <si>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</si>
  <si>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</si>
  <si>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</si>
  <si>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</si>
  <si>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</si>
  <si>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</si>
  <si>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998.9</t>
  </si>
  <si>
    <t>1,857</t>
  </si>
  <si>
    <t>145.8</t>
  </si>
  <si>
    <t>159.1</t>
  </si>
  <si>
    <t>-</t>
  </si>
  <si>
    <t>Change</t>
  </si>
  <si>
    <t>85.92%</t>
  </si>
  <si>
    <t>-92.15%</t>
  </si>
  <si>
    <t>9.12%</t>
  </si>
  <si>
    <t>0%</t>
  </si>
  <si>
    <t>Enterprise Value (EV)
                                    1</t>
  </si>
  <si>
    <t>1,539</t>
  </si>
  <si>
    <t>-155</t>
  </si>
  <si>
    <t>-77.24</t>
  </si>
  <si>
    <t>-156.7</t>
  </si>
  <si>
    <t>-200</t>
  </si>
  <si>
    <t>54.09%</t>
  </si>
  <si>
    <t>-110.07%</t>
  </si>
  <si>
    <t>-50.17%</t>
  </si>
  <si>
    <t>102.82%</t>
  </si>
  <si>
    <t>27.66%</t>
  </si>
  <si>
    <t>P/E ratio</t>
  </si>
  <si>
    <t>-2.99x</t>
  </si>
  <si>
    <t>-15.8x</t>
  </si>
  <si>
    <t>-0.75x</t>
  </si>
  <si>
    <t>-1.07x</t>
  </si>
  <si>
    <t>-1.04x</t>
  </si>
  <si>
    <t>-1.08x</t>
  </si>
  <si>
    <t>PBR</t>
  </si>
  <si>
    <t>5.28x</t>
  </si>
  <si>
    <t>0.59x</t>
  </si>
  <si>
    <t>0.69x</t>
  </si>
  <si>
    <t>0.95x</t>
  </si>
  <si>
    <t>1.07x</t>
  </si>
  <si>
    <t>PEG</t>
  </si>
  <si>
    <t>0.1x</t>
  </si>
  <si>
    <t>0.2x</t>
  </si>
  <si>
    <t>-0x</t>
  </si>
  <si>
    <t>0x</t>
  </si>
  <si>
    <t>-0.35x</t>
  </si>
  <si>
    <t>0.29x</t>
  </si>
  <si>
    <t>Capitalization / Revenue</t>
  </si>
  <si>
    <t>8.67x</t>
  </si>
  <si>
    <t>EV / Revenue</t>
  </si>
  <si>
    <t>-10.9x</t>
  </si>
  <si>
    <t>EV / EBITDA</t>
  </si>
  <si>
    <t>-13.6x</t>
  </si>
  <si>
    <t>0.75x</t>
  </si>
  <si>
    <t>0.52x</t>
  </si>
  <si>
    <t>1.09x</t>
  </si>
  <si>
    <t>1.36x</t>
  </si>
  <si>
    <t>EV / EBIT</t>
  </si>
  <si>
    <t>-14.9x</t>
  </si>
  <si>
    <t>0.49x</t>
  </si>
  <si>
    <t>0.89x</t>
  </si>
  <si>
    <t>1.02x</t>
  </si>
  <si>
    <t>EV / FCF</t>
  </si>
  <si>
    <t>-25.7x</t>
  </si>
  <si>
    <t>-15.5x</t>
  </si>
  <si>
    <t>0.93x</t>
  </si>
  <si>
    <t>0.99x</t>
  </si>
  <si>
    <t>FCF Yield</t>
  </si>
  <si>
    <t>-3.9%</t>
  </si>
  <si>
    <t>-6.43%</t>
  </si>
  <si>
    <t>108%</t>
  </si>
  <si>
    <t>112%</t>
  </si>
  <si>
    <t>105%</t>
  </si>
  <si>
    <t>101%</t>
  </si>
  <si>
    <t>Dividend per Share
                                    2</t>
  </si>
  <si>
    <t>Rate of return</t>
  </si>
  <si>
    <t>EPS
                                    2</t>
  </si>
  <si>
    <t>-2.096</t>
  </si>
  <si>
    <t>-2.158</t>
  </si>
  <si>
    <t>-2.078</t>
  </si>
  <si>
    <t>Distribution rate</t>
  </si>
  <si>
    <t>Net sales
                                    1</t>
  </si>
  <si>
    <t>18.34</t>
  </si>
  <si>
    <t>EBITDA
                                    1</t>
  </si>
  <si>
    <t>-113</t>
  </si>
  <si>
    <t>-207.8</t>
  </si>
  <si>
    <t>-147.2</t>
  </si>
  <si>
    <t>-143.9</t>
  </si>
  <si>
    <t>-147.6</t>
  </si>
  <si>
    <t>EBIT
                                    1</t>
  </si>
  <si>
    <t>-67.15</t>
  </si>
  <si>
    <t>-113.1</t>
  </si>
  <si>
    <t>-208</t>
  </si>
  <si>
    <t>-158.7</t>
  </si>
  <si>
    <t>-176.4</t>
  </si>
  <si>
    <t>-196.2</t>
  </si>
  <si>
    <t>Net income
                                    1</t>
  </si>
  <si>
    <t>-85.3</t>
  </si>
  <si>
    <t>-108.4</t>
  </si>
  <si>
    <t>-193</t>
  </si>
  <si>
    <t>-145</t>
  </si>
  <si>
    <t>-170.3</t>
  </si>
  <si>
    <t>-193.2</t>
  </si>
  <si>
    <t>Net Debt
                                    1</t>
  </si>
  <si>
    <t>-317.9</t>
  </si>
  <si>
    <t>-300.8</t>
  </si>
  <si>
    <t>-236.3</t>
  </si>
  <si>
    <t>-315.8</t>
  </si>
  <si>
    <t>-359.1</t>
  </si>
  <si>
    <t>Reference price
                                    2</t>
  </si>
  <si>
    <t>19.860</t>
  </si>
  <si>
    <t>32.790</t>
  </si>
  <si>
    <t>2.470</t>
  </si>
  <si>
    <t>2.250</t>
  </si>
  <si>
    <t>Nbr of stocks (in thousands)</t>
  </si>
  <si>
    <t>50,297</t>
  </si>
  <si>
    <t>56,637</t>
  </si>
  <si>
    <t>59,027</t>
  </si>
  <si>
    <t>70,711</t>
  </si>
  <si>
    <t>Announcement Date</t>
  </si>
  <si>
    <t>3/23/22</t>
  </si>
  <si>
    <t>3/23/23</t>
  </si>
  <si>
    <t>2/27/24</t>
  </si>
  <si>
    <t>address1</t>
  </si>
  <si>
    <t>12790 El Camino Real</t>
  </si>
  <si>
    <t>address2</t>
  </si>
  <si>
    <t>Suite 200</t>
  </si>
  <si>
    <t>city</t>
  </si>
  <si>
    <t>San Diego</t>
  </si>
  <si>
    <t>state</t>
  </si>
  <si>
    <t>CA</t>
  </si>
  <si>
    <t>zip</t>
  </si>
  <si>
    <t>92130</t>
  </si>
  <si>
    <t>country</t>
  </si>
  <si>
    <t>phone</t>
  </si>
  <si>
    <t>760 593 4832</t>
  </si>
  <si>
    <t>website</t>
  </si>
  <si>
    <t>https://ventyxbio.com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</si>
  <si>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</si>
  <si>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</si>
  <si>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</si>
  <si>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</si>
  <si>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</si>
  <si>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</si>
  <si>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</si>
  <si>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</si>
  <si>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</si>
  <si>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</si>
  <si>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</si>
  <si>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Ventyx Biosciences, Inc., a clinical-stage biopharmaceutical company, develops small molecule product candidates to address a range of inflammatory diseases. The company's lead clinical product candidate is VTX958, a selective allosteric tyrosine kinase type 2 inhibitor for psoriasis, psoriatic arthritis, and Crohn's disease. It is also developing VTX002, a sphingosine 1 phosphate receptor modulator that is in Phase II clinical trials for the treatment of ulcerative colitis; and VTX2735, a peripheral-targeted NOD-like receptor protein 3 inflammasome inhibitor to treat patients with cryopyrin-associated periodic syndrome. In addition, the company develops VTX3232, a CNS-penetrant NLRP3 inhibitor. Ventyx Biosciences, Inc. was incorporated in 2018 and is based in San Diego, California.</t>
  </si>
  <si>
    <t>fullTimeEmployees</t>
  </si>
  <si>
    <t>companyOfficers</t>
  </si>
  <si>
    <t>[{'maxAge': 1, 'name': 'Dr. Sheila K. Gujrathi M.D.', 'age': 54, 'title': 'Executive Chairperson', 'yearBorn': 1970, 'fiscalYear': 2023, 'totalPay': 125000, 'exercisedValue': 0, 'unexercisedValue': 0}, {'maxAge': 1, 'name': 'Dr. Raju S. Mohan Ph.D.', 'age': 66, 'title': 'Founder, CEO, President &amp; Director', 'yearBorn': 1958, 'fiscalYear': 2023, 'totalPay': 905293, 'exercisedValue': 0, 'unexercisedValue': 219686}, {'maxAge': 1, 'name': 'Dr. John M. Nuss Ph.D.', 'age': 65, 'title': 'Chief Scientific Officer', 'yearBorn': 1959, 'fiscalYear': 2023, 'totalPay': 630635, 'exercisedValue': 0, 'unexercisedValue': 451580}, {'maxAge': 1, 'name': 'Mr. Roy M. Gonzales CPA, M.B.A.', 'age': 49, 'title': 'Interim Principal Financial Officer &amp; Principal Accounting Officer', 'yearBorn': 1975, 'fiscalYear': 2023, 'exercisedValue': 0, 'unexercisedValue': 0}, {'maxAge': 1, 'name': 'Mr. Matthew Richard Moore', 'age': 51, 'title': 'Chief Operating Officer', 'yearBorn': 1973, 'fiscalYear': 2023, 'exercisedValue': 0, 'unexercisedValue': 0}, {'maxAge': 1, 'name': 'Dr. Mark S. Forman M.D., Ph.D.', 'age': 58, 'title': 'Chief Medical Officer', 'yearBorn': 1966,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</si>
  <si>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</si>
  <si>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</si>
  <si>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</si>
  <si>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</si>
  <si>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</si>
  <si>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</si>
  <si>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</si>
  <si>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</si>
  <si>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</si>
  <si>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</si>
  <si>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</si>
  <si>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</si>
  <si>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</si>
  <si>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</si>
  <si>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</si>
  <si>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</si>
  <si>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</si>
  <si>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</si>
  <si>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</si>
  <si>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</si>
  <si>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</si>
  <si>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</si>
  <si>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</si>
  <si>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</si>
  <si>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</si>
  <si>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</si>
  <si>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</si>
  <si>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</si>
  <si>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</si>
  <si>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</si>
  <si>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</si>
  <si>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</si>
  <si>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</si>
  <si>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</si>
  <si>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</si>
  <si>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</si>
  <si>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</si>
  <si>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</si>
  <si>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</si>
  <si>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</si>
  <si>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</si>
  <si>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</si>
  <si>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</si>
  <si>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</si>
  <si>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</si>
  <si>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</si>
  <si>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</si>
  <si>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</si>
  <si>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</si>
  <si>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</si>
  <si>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</si>
  <si>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</si>
  <si>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</si>
  <si>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</si>
  <si>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</si>
  <si>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</si>
  <si>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</si>
  <si>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</si>
  <si>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</si>
  <si>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</si>
  <si>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</si>
  <si>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</si>
  <si>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</si>
  <si>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</si>
  <si>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</si>
  <si>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</si>
  <si>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Ventyx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</si>
  <si>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</si>
  <si>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</si>
  <si>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</si>
  <si>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</si>
  <si>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</si>
  <si>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</si>
  <si>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</si>
  <si>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f523c464-d79a-3f62-beea-fdbd09f3b782</t>
  </si>
  <si>
    <t>messageBoardId</t>
  </si>
  <si>
    <t>finmb_672535556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</si>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</sst>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ventyx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-88.62646545543944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1.48315712E8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3.945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-0.9940759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-4.0</v>
      </c>
      <c r="C2" s="1">
        <v>-28.0</v>
      </c>
      <c r="D2" s="1">
        <v>-83.0</v>
      </c>
      <c r="E2" s="1">
        <v>-108.0</v>
      </c>
      <c r="F2" s="1">
        <v>-193.0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3.0</v>
      </c>
      <c r="E3" s="1">
        <v>47.0</v>
      </c>
      <c r="F3" s="1">
        <v>94.0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3.0</v>
      </c>
      <c r="E4" s="1">
        <v>47.0</v>
      </c>
      <c r="F4" s="1">
        <v>94.0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-2.0</v>
      </c>
      <c r="F5" s="1">
        <v>-9.0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21.0</v>
      </c>
      <c r="E6" s="1">
        <v>0.0</v>
      </c>
      <c r="F6" s="1">
        <v>28.0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19.0</v>
      </c>
      <c r="C7" s="1">
        <v>4.0</v>
      </c>
      <c r="D7" s="1">
        <v>2.0</v>
      </c>
      <c r="E7" s="1">
        <v>16.0</v>
      </c>
      <c r="F7" s="1">
        <v>28.0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89.0</v>
      </c>
      <c r="C8" s="1">
        <v>21.0</v>
      </c>
      <c r="D8" s="1">
        <v>16.0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36.0</v>
      </c>
      <c r="C9" s="1">
        <v>59.0</v>
      </c>
      <c r="D9" s="1">
        <v>2.0</v>
      </c>
      <c r="E9" s="1">
        <v>1.0</v>
      </c>
      <c r="F9" s="1">
        <v>-74.0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23.0</v>
      </c>
      <c r="C10" s="1">
        <v>22.0</v>
      </c>
      <c r="D10" s="1">
        <v>1.0</v>
      </c>
      <c r="E10" s="1">
        <v>-6.0</v>
      </c>
      <c r="F10" s="1">
        <v>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-2.0</v>
      </c>
      <c r="C11" s="1">
        <v>-6.0</v>
      </c>
      <c r="D11" s="1">
        <v>-38.0</v>
      </c>
      <c r="E11" s="1">
        <v>-98.0</v>
      </c>
      <c r="F11" s="1">
        <v>-167.0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-26.0</v>
      </c>
      <c r="E12" s="1">
        <v>-27.0</v>
      </c>
      <c r="F12" s="1">
        <v>-51.0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1.0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-216.0</v>
      </c>
      <c r="E14" s="1">
        <v>-74.0</v>
      </c>
      <c r="F14" s="1">
        <v>101.0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-214.0</v>
      </c>
      <c r="E15" s="1">
        <v>-74.0</v>
      </c>
      <c r="F15" s="1">
        <v>101.0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2.0</v>
      </c>
      <c r="C16" s="1">
        <v>6.0</v>
      </c>
      <c r="D16" s="1">
        <v>45.0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2.0</v>
      </c>
      <c r="C17" s="1">
        <v>6.0</v>
      </c>
      <c r="D17" s="1">
        <v>45.0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159.0</v>
      </c>
      <c r="E18" s="1">
        <v>168.0</v>
      </c>
      <c r="F18" s="1">
        <v>53.0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164.0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2.0</v>
      </c>
      <c r="C20" s="1">
        <v>6.0</v>
      </c>
      <c r="D20" s="1">
        <v>324.0</v>
      </c>
      <c r="E20" s="1">
        <v>168.0</v>
      </c>
      <c r="F20" s="1">
        <v>53.0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1.0</v>
      </c>
      <c r="E21" s="1">
        <v>-4.0</v>
      </c>
      <c r="F21" s="1">
        <v>-1.0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30.0</v>
      </c>
      <c r="C22" s="1">
        <v>-6.0</v>
      </c>
      <c r="D22" s="1">
        <v>70.0</v>
      </c>
      <c r="E22" s="1">
        <v>-5.0</v>
      </c>
      <c r="F22" s="1">
        <v>-12.0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-3.0</v>
      </c>
      <c r="D25" s="1">
        <v>-33.0</v>
      </c>
      <c r="E25" s="1">
        <v>-58.0</v>
      </c>
      <c r="F25" s="1">
        <v>-95.0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-3.0</v>
      </c>
      <c r="D26" s="1">
        <v>-33.0</v>
      </c>
      <c r="E26" s="1">
        <v>-58.0</v>
      </c>
      <c r="F26" s="1">
        <v>-95.0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-81.0</v>
      </c>
      <c r="D27" s="1">
        <v>-6.0</v>
      </c>
      <c r="E27" s="1">
        <v>4.0</v>
      </c>
      <c r="F27" s="1">
        <v>-5.0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2.0</v>
      </c>
      <c r="C28" s="1">
        <v>6.0</v>
      </c>
      <c r="D28" s="1">
        <v>45.0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30.0</v>
      </c>
      <c r="C3" s="1">
        <v>24.0</v>
      </c>
      <c r="D3" s="1">
        <v>70.0</v>
      </c>
      <c r="E3" s="1">
        <v>64.0</v>
      </c>
      <c r="F3" s="1">
        <v>51.0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0.0</v>
      </c>
      <c r="C4" s="1">
        <v>0.0</v>
      </c>
      <c r="D4" s="1">
        <v>188.0</v>
      </c>
      <c r="E4" s="1">
        <v>253.0</v>
      </c>
      <c r="F4" s="1">
        <v>201.0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30.0</v>
      </c>
      <c r="C5" s="1">
        <v>24.0</v>
      </c>
      <c r="D5" s="1">
        <v>259.0</v>
      </c>
      <c r="E5" s="1">
        <v>318.0</v>
      </c>
      <c r="F5" s="1">
        <v>252.0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4.0</v>
      </c>
      <c r="C6" s="1">
        <v>0.0</v>
      </c>
      <c r="D6" s="1">
        <v>4.0</v>
      </c>
      <c r="E6" s="1">
        <v>12.0</v>
      </c>
      <c r="F6" s="1">
        <v>12.0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34.0</v>
      </c>
      <c r="C7" s="1">
        <v>24.0</v>
      </c>
      <c r="D7" s="1">
        <v>263.0</v>
      </c>
      <c r="E7" s="1">
        <v>331.0</v>
      </c>
      <c r="F7" s="1">
        <v>264.0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0.0</v>
      </c>
      <c r="C8" s="1">
        <v>0.0</v>
      </c>
      <c r="D8" s="1">
        <v>27.0</v>
      </c>
      <c r="E8" s="1">
        <v>2.0</v>
      </c>
      <c r="F8" s="1">
        <v>12.0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0.0</v>
      </c>
      <c r="C9" s="1">
        <v>0.0</v>
      </c>
      <c r="D9" s="1">
        <v>-2.0</v>
      </c>
      <c r="E9" s="1">
        <v>-9.0</v>
      </c>
      <c r="F9" s="1">
        <v>-25.0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0.0</v>
      </c>
      <c r="C10" s="1">
        <v>0.0</v>
      </c>
      <c r="D10" s="1">
        <v>25.0</v>
      </c>
      <c r="E10" s="1">
        <v>1.0</v>
      </c>
      <c r="F10" s="1">
        <v>12.0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0.0</v>
      </c>
      <c r="C11" s="1">
        <v>0.0</v>
      </c>
      <c r="D11" s="1">
        <v>28.0</v>
      </c>
      <c r="E11" s="1">
        <v>38.0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0.0</v>
      </c>
      <c r="C12" s="1">
        <v>0.0</v>
      </c>
      <c r="D12" s="1">
        <v>6.0</v>
      </c>
      <c r="E12" s="1">
        <v>9.0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34.0</v>
      </c>
      <c r="C13" s="1">
        <v>24.0</v>
      </c>
      <c r="D13" s="1">
        <v>291.0</v>
      </c>
      <c r="E13" s="1">
        <v>371.0</v>
      </c>
      <c r="F13" s="1">
        <v>278.0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36.0</v>
      </c>
      <c r="C15" s="1">
        <v>1.0</v>
      </c>
      <c r="D15" s="1">
        <v>4.0</v>
      </c>
      <c r="E15" s="1">
        <v>6.0</v>
      </c>
      <c r="F15" s="1">
        <v>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26.0</v>
      </c>
      <c r="C16" s="1">
        <v>30.0</v>
      </c>
      <c r="D16" s="1">
        <v>7.0</v>
      </c>
      <c r="E16" s="1">
        <v>9.0</v>
      </c>
      <c r="F16" s="1">
        <v>15.0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0.0</v>
      </c>
      <c r="C17" s="1">
        <v>0.0</v>
      </c>
      <c r="D17" s="1">
        <v>0.0</v>
      </c>
      <c r="E17" s="1">
        <v>41.0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63.0</v>
      </c>
      <c r="C18" s="1">
        <v>1.0</v>
      </c>
      <c r="D18" s="1">
        <v>12.0</v>
      </c>
      <c r="E18" s="1">
        <v>16.0</v>
      </c>
      <c r="F18" s="1">
        <v>22.0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3.0</v>
      </c>
      <c r="C19" s="1">
        <v>12.0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0.0</v>
      </c>
      <c r="C20" s="1">
        <v>0.0</v>
      </c>
      <c r="D20" s="1">
        <v>0.0</v>
      </c>
      <c r="E20" s="1">
        <v>1.0</v>
      </c>
      <c r="F20" s="1">
        <v>11.0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0.0</v>
      </c>
      <c r="C21" s="1">
        <v>16.0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4.0</v>
      </c>
      <c r="C22" s="1">
        <v>30.0</v>
      </c>
      <c r="D22" s="1">
        <v>12.0</v>
      </c>
      <c r="E22" s="1">
        <v>17.0</v>
      </c>
      <c r="F22" s="1">
        <v>33.0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19.0</v>
      </c>
      <c r="C24" s="1">
        <v>1.0</v>
      </c>
      <c r="D24" s="1">
        <v>397.0</v>
      </c>
      <c r="E24" s="1">
        <v>581.0</v>
      </c>
      <c r="F24" s="1">
        <v>663.0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-4.0</v>
      </c>
      <c r="C25" s="1">
        <v>-32.0</v>
      </c>
      <c r="D25" s="1">
        <v>-118.0</v>
      </c>
      <c r="E25" s="1">
        <v>-226.0</v>
      </c>
      <c r="F25" s="1">
        <v>-419.0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0.0</v>
      </c>
      <c r="C26" s="1">
        <v>0.0</v>
      </c>
      <c r="D26" s="1">
        <v>-5.0</v>
      </c>
      <c r="E26" s="1">
        <v>-1.0</v>
      </c>
      <c r="F26" s="1">
        <v>-5.0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-4.0</v>
      </c>
      <c r="C27" s="1">
        <v>-30.0</v>
      </c>
      <c r="D27" s="1">
        <v>279.0</v>
      </c>
      <c r="E27" s="1">
        <v>354.0</v>
      </c>
      <c r="F27" s="1">
        <v>244.0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-4.0</v>
      </c>
      <c r="C28" s="1">
        <v>-30.0</v>
      </c>
      <c r="D28" s="1">
        <v>279.0</v>
      </c>
      <c r="E28" s="1">
        <v>354.0</v>
      </c>
      <c r="F28" s="1">
        <v>244.0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34.0</v>
      </c>
      <c r="C29" s="1">
        <v>24.0</v>
      </c>
      <c r="D29" s="1">
        <v>291.0</v>
      </c>
      <c r="E29" s="1">
        <v>371.0</v>
      </c>
      <c r="F29" s="1">
        <v>278.0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73</v>
      </c>
      <c r="B31" s="1">
        <v>1.0</v>
      </c>
      <c r="C31" s="1">
        <v>2.0</v>
      </c>
      <c r="D31" s="1">
        <v>50.0</v>
      </c>
      <c r="E31" s="1">
        <v>58.0</v>
      </c>
      <c r="F31" s="1">
        <v>59.0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74</v>
      </c>
      <c r="B32" s="1">
        <v>1.0</v>
      </c>
      <c r="C32" s="1">
        <v>2.0</v>
      </c>
      <c r="D32" s="1">
        <v>50.0</v>
      </c>
      <c r="E32" s="1">
        <v>56.0</v>
      </c>
      <c r="F32" s="1">
        <v>59.0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75</v>
      </c>
      <c r="B33" s="1" t="s">
        <v>76</v>
      </c>
      <c r="C33" s="1" t="s">
        <v>77</v>
      </c>
      <c r="D33" s="1" t="s">
        <v>78</v>
      </c>
      <c r="E33" s="1" t="s">
        <v>79</v>
      </c>
      <c r="F33" s="1" t="s">
        <v>80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-4.0</v>
      </c>
      <c r="C34" s="1">
        <v>-30.0</v>
      </c>
      <c r="D34" s="1">
        <v>279.0</v>
      </c>
      <c r="E34" s="1">
        <v>354.0</v>
      </c>
      <c r="F34" s="1">
        <v>244.0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 t="s">
        <v>76</v>
      </c>
      <c r="C35" s="1" t="s">
        <v>77</v>
      </c>
      <c r="D35" s="1" t="s">
        <v>78</v>
      </c>
      <c r="E35" s="1" t="s">
        <v>79</v>
      </c>
      <c r="F35" s="1" t="s">
        <v>80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3.0</v>
      </c>
      <c r="C36" s="1">
        <v>12.0</v>
      </c>
      <c r="D36" s="1" t="s">
        <v>84</v>
      </c>
      <c r="E36" s="1">
        <v>1.0</v>
      </c>
      <c r="F36" s="1">
        <v>12.0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3.0</v>
      </c>
      <c r="C37" s="1">
        <v>12.0</v>
      </c>
      <c r="D37" s="1">
        <v>-287.0</v>
      </c>
      <c r="E37" s="1">
        <v>-355.0</v>
      </c>
      <c r="F37" s="1">
        <v>-240.0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0.0</v>
      </c>
      <c r="C38" s="1">
        <v>0.0</v>
      </c>
      <c r="D38" s="1">
        <v>0.0</v>
      </c>
      <c r="E38" s="1">
        <v>4.0</v>
      </c>
      <c r="F38" s="1">
        <v>12.0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3.0</v>
      </c>
      <c r="C39" s="1">
        <v>3.0</v>
      </c>
      <c r="D39" s="1">
        <v>3.0</v>
      </c>
      <c r="E39" s="1">
        <v>0.0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>
        <v>0.0</v>
      </c>
      <c r="C40" s="1">
        <v>0.0</v>
      </c>
      <c r="D40" s="1">
        <v>27.0</v>
      </c>
      <c r="E40" s="1">
        <v>31.0</v>
      </c>
      <c r="F40" s="1">
        <v>37.0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0.0</v>
      </c>
      <c r="C41" s="1">
        <v>0.0</v>
      </c>
      <c r="D41" s="1">
        <v>27.0</v>
      </c>
      <c r="E41" s="1">
        <v>58.0</v>
      </c>
      <c r="F41" s="1">
        <v>79.0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0.0</v>
      </c>
      <c r="C42" s="1">
        <v>0.0</v>
      </c>
      <c r="D42" s="1">
        <v>0.0</v>
      </c>
      <c r="E42" s="1">
        <v>1.0</v>
      </c>
      <c r="F42" s="1">
        <v>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91</v>
      </c>
      <c r="B2" s="1">
        <v>62.0</v>
      </c>
      <c r="C2" s="1">
        <v>68.0</v>
      </c>
      <c r="D2" s="1">
        <v>8.0</v>
      </c>
      <c r="E2" s="1">
        <v>25.0</v>
      </c>
      <c r="F2" s="1">
        <v>32.0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92</v>
      </c>
      <c r="B3" s="1">
        <v>3.0</v>
      </c>
      <c r="C3" s="1">
        <v>6.0</v>
      </c>
      <c r="D3" s="1">
        <v>58.0</v>
      </c>
      <c r="E3" s="1">
        <v>87.0</v>
      </c>
      <c r="F3" s="1">
        <v>176.0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</v>
      </c>
      <c r="B4" s="1">
        <v>4.0</v>
      </c>
      <c r="C4" s="1">
        <v>7.0</v>
      </c>
      <c r="D4" s="1">
        <v>67.0</v>
      </c>
      <c r="E4" s="1">
        <v>113.0</v>
      </c>
      <c r="F4" s="1">
        <v>208.0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94</v>
      </c>
      <c r="B5" s="1">
        <v>-4.0</v>
      </c>
      <c r="C5" s="1">
        <v>-7.0</v>
      </c>
      <c r="D5" s="1">
        <v>-67.0</v>
      </c>
      <c r="E5" s="1">
        <v>-113.0</v>
      </c>
      <c r="F5" s="1">
        <v>-208.0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</v>
      </c>
      <c r="B6" s="1">
        <v>-14.0</v>
      </c>
      <c r="C6" s="1">
        <v>-35.0</v>
      </c>
      <c r="D6" s="1">
        <v>-9.0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</v>
      </c>
      <c r="B7" s="1">
        <v>0.0</v>
      </c>
      <c r="C7" s="1">
        <v>0.0</v>
      </c>
      <c r="D7" s="1">
        <v>0.0</v>
      </c>
      <c r="E7" s="1">
        <v>4.0</v>
      </c>
      <c r="F7" s="1">
        <v>15.0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97</v>
      </c>
      <c r="B8" s="1">
        <v>-14.0</v>
      </c>
      <c r="C8" s="1">
        <v>-35.0</v>
      </c>
      <c r="D8" s="1">
        <v>-9.0</v>
      </c>
      <c r="E8" s="1">
        <v>4.0</v>
      </c>
      <c r="F8" s="1">
        <v>15.0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98</v>
      </c>
      <c r="B9" s="1">
        <v>0.0</v>
      </c>
      <c r="C9" s="1">
        <v>-20.0</v>
      </c>
      <c r="D9" s="1">
        <v>-16.0</v>
      </c>
      <c r="E9" s="1">
        <v>4.0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</v>
      </c>
      <c r="B10" s="1">
        <v>-4.0</v>
      </c>
      <c r="C10" s="1">
        <v>-28.0</v>
      </c>
      <c r="D10" s="1">
        <v>-83.0</v>
      </c>
      <c r="E10" s="1">
        <v>-108.0</v>
      </c>
      <c r="F10" s="1">
        <v>-193.0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</v>
      </c>
      <c r="B11" s="1">
        <v>-4.0</v>
      </c>
      <c r="C11" s="1">
        <v>-28.0</v>
      </c>
      <c r="D11" s="1">
        <v>-83.0</v>
      </c>
      <c r="E11" s="1">
        <v>-108.0</v>
      </c>
      <c r="F11" s="1">
        <v>-193.0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101</v>
      </c>
      <c r="B12" s="1">
        <v>-4.0</v>
      </c>
      <c r="C12" s="1">
        <v>-28.0</v>
      </c>
      <c r="D12" s="1">
        <v>-83.0</v>
      </c>
      <c r="E12" s="1">
        <v>-108.0</v>
      </c>
      <c r="F12" s="1">
        <v>-193.0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102</v>
      </c>
      <c r="B13" s="1">
        <v>-4.0</v>
      </c>
      <c r="C13" s="1">
        <v>-28.0</v>
      </c>
      <c r="D13" s="1">
        <v>-83.0</v>
      </c>
      <c r="E13" s="1">
        <v>-108.0</v>
      </c>
      <c r="F13" s="1">
        <v>-193.0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103</v>
      </c>
      <c r="B14" s="1">
        <v>-4.0</v>
      </c>
      <c r="C14" s="1">
        <v>-28.0</v>
      </c>
      <c r="D14" s="1">
        <v>-83.0</v>
      </c>
      <c r="E14" s="1">
        <v>-108.0</v>
      </c>
      <c r="F14" s="1">
        <v>-193.0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104</v>
      </c>
      <c r="B15" s="1">
        <v>0.0</v>
      </c>
      <c r="C15" s="1">
        <v>0.0</v>
      </c>
      <c r="D15" s="1">
        <v>1.0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</v>
      </c>
      <c r="B16" s="1">
        <v>-4.0</v>
      </c>
      <c r="C16" s="1">
        <v>-28.0</v>
      </c>
      <c r="D16" s="1">
        <v>-85.0</v>
      </c>
      <c r="E16" s="1">
        <v>-108.0</v>
      </c>
      <c r="F16" s="1">
        <v>-193.0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106</v>
      </c>
      <c r="B17" s="1">
        <v>-4.0</v>
      </c>
      <c r="C17" s="1">
        <v>-28.0</v>
      </c>
      <c r="D17" s="1">
        <v>-85.0</v>
      </c>
      <c r="E17" s="1">
        <v>-108.0</v>
      </c>
      <c r="F17" s="1">
        <v>-193.0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108</v>
      </c>
      <c r="B19" s="1" t="s">
        <v>109</v>
      </c>
      <c r="C19" s="1" t="s">
        <v>110</v>
      </c>
      <c r="D19" s="1" t="s">
        <v>111</v>
      </c>
      <c r="E19" s="1" t="s">
        <v>112</v>
      </c>
      <c r="F19" s="1" t="s">
        <v>113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 t="s">
        <v>109</v>
      </c>
      <c r="C20" s="1" t="s">
        <v>110</v>
      </c>
      <c r="D20" s="1" t="s">
        <v>111</v>
      </c>
      <c r="E20" s="1" t="s">
        <v>112</v>
      </c>
      <c r="F20" s="1" t="s">
        <v>113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1.0</v>
      </c>
      <c r="C21" s="1">
        <v>1.0</v>
      </c>
      <c r="D21" s="1">
        <v>12.0</v>
      </c>
      <c r="E21" s="1">
        <v>52.0</v>
      </c>
      <c r="F21" s="1">
        <v>58.0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 t="s">
        <v>109</v>
      </c>
      <c r="C22" s="1" t="s">
        <v>110</v>
      </c>
      <c r="D22" s="1" t="s">
        <v>111</v>
      </c>
      <c r="E22" s="1" t="s">
        <v>112</v>
      </c>
      <c r="F22" s="1" t="s">
        <v>113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1" t="s">
        <v>109</v>
      </c>
      <c r="C23" s="1" t="s">
        <v>110</v>
      </c>
      <c r="D23" s="1" t="s">
        <v>111</v>
      </c>
      <c r="E23" s="1" t="s">
        <v>112</v>
      </c>
      <c r="F23" s="1" t="s">
        <v>113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</v>
      </c>
      <c r="B24" s="1">
        <v>1.0</v>
      </c>
      <c r="C24" s="1">
        <v>1.0</v>
      </c>
      <c r="D24" s="1">
        <v>12.0</v>
      </c>
      <c r="E24" s="1">
        <v>52.0</v>
      </c>
      <c r="F24" s="1">
        <v>58.0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119</v>
      </c>
      <c r="B25" s="1" t="s">
        <v>120</v>
      </c>
      <c r="C25" s="1" t="s">
        <v>121</v>
      </c>
      <c r="D25" s="1" t="s">
        <v>122</v>
      </c>
      <c r="E25" s="1" t="s">
        <v>123</v>
      </c>
      <c r="F25" s="1" t="s">
        <v>124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 t="s">
        <v>120</v>
      </c>
      <c r="C26" s="1" t="s">
        <v>121</v>
      </c>
      <c r="D26" s="1" t="s">
        <v>122</v>
      </c>
      <c r="E26" s="1" t="s">
        <v>123</v>
      </c>
      <c r="F26" s="1" t="s">
        <v>124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126</v>
      </c>
      <c r="B28" s="1">
        <v>0.0</v>
      </c>
      <c r="C28" s="1">
        <v>0.0</v>
      </c>
      <c r="D28" s="1">
        <v>-67.0</v>
      </c>
      <c r="E28" s="1">
        <v>-113.0</v>
      </c>
      <c r="F28" s="1">
        <v>-208.0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127</v>
      </c>
      <c r="B29" s="1">
        <v>-4.0</v>
      </c>
      <c r="C29" s="1">
        <v>-7.0</v>
      </c>
      <c r="D29" s="1">
        <v>-67.0</v>
      </c>
      <c r="E29" s="1">
        <v>-113.0</v>
      </c>
      <c r="F29" s="1">
        <v>-208.0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128</v>
      </c>
      <c r="B30" s="1">
        <v>-4.0</v>
      </c>
      <c r="C30" s="1">
        <v>-7.0</v>
      </c>
      <c r="D30" s="1">
        <v>-67.0</v>
      </c>
      <c r="E30" s="1">
        <v>-113.0</v>
      </c>
      <c r="F30" s="1">
        <v>-208.0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129</v>
      </c>
      <c r="B31" s="1">
        <v>0.0</v>
      </c>
      <c r="C31" s="1">
        <v>0.0</v>
      </c>
      <c r="D31" s="1">
        <v>0.0</v>
      </c>
      <c r="E31" s="1">
        <v>-112.0</v>
      </c>
      <c r="F31" s="1">
        <v>-206.0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130</v>
      </c>
      <c r="B32" s="1">
        <v>-2.0</v>
      </c>
      <c r="C32" s="1">
        <v>-17.0</v>
      </c>
      <c r="D32" s="1">
        <v>-52.0</v>
      </c>
      <c r="E32" s="1">
        <v>-67.0</v>
      </c>
      <c r="F32" s="1">
        <v>-121.0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131</v>
      </c>
      <c r="B33" s="1">
        <v>14.0</v>
      </c>
      <c r="C33" s="1">
        <v>35.0</v>
      </c>
      <c r="D33" s="1">
        <v>9.0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133</v>
      </c>
      <c r="B35" s="1">
        <v>62.0</v>
      </c>
      <c r="C35" s="1">
        <v>68.0</v>
      </c>
      <c r="D35" s="1">
        <v>8.0</v>
      </c>
      <c r="E35" s="1">
        <v>25.0</v>
      </c>
      <c r="F35" s="1">
        <v>32.0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134</v>
      </c>
      <c r="B36" s="1">
        <v>3.0</v>
      </c>
      <c r="C36" s="1">
        <v>6.0</v>
      </c>
      <c r="D36" s="1">
        <v>58.0</v>
      </c>
      <c r="E36" s="1">
        <v>87.0</v>
      </c>
      <c r="F36" s="1">
        <v>176.0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135</v>
      </c>
      <c r="B37" s="1">
        <v>0.0</v>
      </c>
      <c r="C37" s="1">
        <v>0.0</v>
      </c>
      <c r="D37" s="1">
        <v>0.0</v>
      </c>
      <c r="E37" s="1">
        <v>60.0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136</v>
      </c>
      <c r="B38" s="1">
        <v>3.0</v>
      </c>
      <c r="C38" s="1">
        <v>2.0</v>
      </c>
      <c r="D38" s="1">
        <v>82.0</v>
      </c>
      <c r="E38" s="1">
        <v>6.0</v>
      </c>
      <c r="F38" s="1">
        <v>14.0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137</v>
      </c>
      <c r="B39" s="1">
        <v>16.0</v>
      </c>
      <c r="C39" s="1">
        <v>1.0</v>
      </c>
      <c r="D39" s="1">
        <v>1.0</v>
      </c>
      <c r="E39" s="1">
        <v>9.0</v>
      </c>
      <c r="F39" s="1">
        <v>14.0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138</v>
      </c>
      <c r="B40" s="1">
        <v>19.0</v>
      </c>
      <c r="C40" s="1">
        <v>4.0</v>
      </c>
      <c r="D40" s="1">
        <v>2.0</v>
      </c>
      <c r="E40" s="1">
        <v>16.0</v>
      </c>
      <c r="F40" s="1">
        <v>28.0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0.0</v>
      </c>
      <c r="C3" s="1">
        <v>0.0</v>
      </c>
      <c r="D3" s="1" t="s">
        <v>141</v>
      </c>
      <c r="E3" s="1" t="s">
        <v>142</v>
      </c>
      <c r="F3" s="1" t="s">
        <v>143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0.0</v>
      </c>
      <c r="C4" s="1" t="s">
        <v>145</v>
      </c>
      <c r="D4" s="1" t="s">
        <v>146</v>
      </c>
      <c r="E4" s="1" t="s">
        <v>147</v>
      </c>
      <c r="F4" s="1" t="s">
        <v>148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0.0</v>
      </c>
      <c r="C5" s="1">
        <v>162.0</v>
      </c>
      <c r="D5" s="1" t="s">
        <v>150</v>
      </c>
      <c r="E5" s="1" t="s">
        <v>151</v>
      </c>
      <c r="F5" s="1" t="s">
        <v>152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0.0</v>
      </c>
      <c r="C6" s="1">
        <v>162.0</v>
      </c>
      <c r="D6" s="1" t="s">
        <v>154</v>
      </c>
      <c r="E6" s="1" t="s">
        <v>151</v>
      </c>
      <c r="F6" s="1" t="s">
        <v>152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156</v>
      </c>
      <c r="B8" s="1" t="s">
        <v>157</v>
      </c>
      <c r="C8" s="1" t="s">
        <v>158</v>
      </c>
      <c r="D8" s="1" t="s">
        <v>159</v>
      </c>
      <c r="E8" s="1" t="s">
        <v>160</v>
      </c>
      <c r="F8" s="1" t="s">
        <v>161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162</v>
      </c>
      <c r="B9" s="1" t="s">
        <v>163</v>
      </c>
      <c r="C9" s="1" t="s">
        <v>158</v>
      </c>
      <c r="D9" s="1" t="s">
        <v>164</v>
      </c>
      <c r="E9" s="1" t="s">
        <v>165</v>
      </c>
      <c r="F9" s="1" t="s">
        <v>166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167</v>
      </c>
      <c r="B10" s="1" t="s">
        <v>168</v>
      </c>
      <c r="C10" s="1" t="s">
        <v>169</v>
      </c>
      <c r="D10" s="1" t="s">
        <v>170</v>
      </c>
      <c r="E10" s="1" t="s">
        <v>171</v>
      </c>
      <c r="F10" s="1" t="s">
        <v>172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174</v>
      </c>
      <c r="B12" s="1" t="s">
        <v>175</v>
      </c>
      <c r="C12" s="1" t="s">
        <v>176</v>
      </c>
      <c r="D12" s="1">
        <v>0.0</v>
      </c>
      <c r="E12" s="1" t="s">
        <v>177</v>
      </c>
      <c r="F12" s="1" t="s">
        <v>178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179</v>
      </c>
      <c r="B13" s="1">
        <v>0.0</v>
      </c>
      <c r="C13" s="1" t="s">
        <v>180</v>
      </c>
      <c r="D13" s="1">
        <v>0.0</v>
      </c>
      <c r="E13" s="1" t="s">
        <v>177</v>
      </c>
      <c r="F13" s="1" t="s">
        <v>181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182</v>
      </c>
      <c r="B14" s="1" t="s">
        <v>175</v>
      </c>
      <c r="C14" s="1" t="s">
        <v>176</v>
      </c>
      <c r="D14" s="1">
        <v>0.0</v>
      </c>
      <c r="E14" s="1" t="s">
        <v>183</v>
      </c>
      <c r="F14" s="1" t="s">
        <v>184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185</v>
      </c>
      <c r="B15" s="1">
        <v>0.0</v>
      </c>
      <c r="C15" s="1" t="s">
        <v>180</v>
      </c>
      <c r="D15" s="1">
        <v>0.0</v>
      </c>
      <c r="E15" s="1" t="s">
        <v>183</v>
      </c>
      <c r="F15" s="1" t="s">
        <v>186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187</v>
      </c>
      <c r="B16" s="1">
        <v>0.0</v>
      </c>
      <c r="C16" s="1">
        <v>1.0</v>
      </c>
      <c r="D16" s="1" t="s">
        <v>188</v>
      </c>
      <c r="E16" s="1" t="s">
        <v>189</v>
      </c>
      <c r="F16" s="1" t="s">
        <v>190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191</v>
      </c>
      <c r="B17" s="1" t="s">
        <v>192</v>
      </c>
      <c r="C17" s="1" t="s">
        <v>193</v>
      </c>
      <c r="D17" s="1" t="s">
        <v>194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195</v>
      </c>
      <c r="B18" s="1">
        <v>0.0</v>
      </c>
      <c r="C18" s="1">
        <v>0.0</v>
      </c>
      <c r="D18" s="1" t="s">
        <v>196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197</v>
      </c>
      <c r="B19" s="1">
        <v>0.0</v>
      </c>
      <c r="C19" s="1">
        <v>0.0</v>
      </c>
      <c r="D19" s="1" t="s">
        <v>198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199</v>
      </c>
      <c r="B20" s="1">
        <v>0.0</v>
      </c>
      <c r="C20" s="1">
        <v>0.0</v>
      </c>
      <c r="D20" s="1">
        <v>0.0</v>
      </c>
      <c r="E20" s="1" t="s">
        <v>200</v>
      </c>
      <c r="F20" s="1" t="s">
        <v>201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202</v>
      </c>
      <c r="B21" s="1">
        <v>0.0</v>
      </c>
      <c r="C21" s="1">
        <v>0.0</v>
      </c>
      <c r="D21" s="1" t="s">
        <v>203</v>
      </c>
      <c r="E21" s="1" t="s">
        <v>204</v>
      </c>
      <c r="F21" s="1" t="s">
        <v>205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206</v>
      </c>
      <c r="B22" s="1">
        <v>0.0</v>
      </c>
      <c r="C22" s="1">
        <v>0.0</v>
      </c>
      <c r="D22" s="1">
        <v>0.0</v>
      </c>
      <c r="E22" s="1" t="s">
        <v>200</v>
      </c>
      <c r="F22" s="1" t="s">
        <v>201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207</v>
      </c>
      <c r="B23" s="1">
        <v>0.0</v>
      </c>
      <c r="C23" s="1">
        <v>0.0</v>
      </c>
      <c r="D23" s="1" t="s">
        <v>208</v>
      </c>
      <c r="E23" s="1" t="s">
        <v>209</v>
      </c>
      <c r="F23" s="1" t="s">
        <v>205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211</v>
      </c>
      <c r="B25" s="1">
        <v>0.0</v>
      </c>
      <c r="C25" s="1">
        <v>0.0</v>
      </c>
      <c r="D25" s="1">
        <v>0.0</v>
      </c>
      <c r="E25" s="1" t="s">
        <v>212</v>
      </c>
      <c r="F25" s="1" t="s">
        <v>213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214</v>
      </c>
      <c r="B26" s="1">
        <v>0.0</v>
      </c>
      <c r="C26" s="1" t="s">
        <v>215</v>
      </c>
      <c r="D26" s="1" t="s">
        <v>216</v>
      </c>
      <c r="E26" s="1" t="s">
        <v>217</v>
      </c>
      <c r="F26" s="1" t="s">
        <v>218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219</v>
      </c>
      <c r="B27" s="1">
        <v>0.0</v>
      </c>
      <c r="C27" s="1" t="s">
        <v>215</v>
      </c>
      <c r="D27" s="1" t="s">
        <v>216</v>
      </c>
      <c r="E27" s="1" t="s">
        <v>217</v>
      </c>
      <c r="F27" s="1" t="s">
        <v>218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220</v>
      </c>
      <c r="B28" s="1">
        <v>0.0</v>
      </c>
      <c r="C28" s="1" t="s">
        <v>221</v>
      </c>
      <c r="D28" s="1" t="s">
        <v>222</v>
      </c>
      <c r="E28" s="1" t="s">
        <v>223</v>
      </c>
      <c r="F28" s="1" t="s">
        <v>224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225</v>
      </c>
      <c r="B29" s="1">
        <v>0.0</v>
      </c>
      <c r="C29" s="1" t="s">
        <v>221</v>
      </c>
      <c r="D29" s="1" t="s">
        <v>222</v>
      </c>
      <c r="E29" s="1" t="s">
        <v>223</v>
      </c>
      <c r="F29" s="1" t="s">
        <v>224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226</v>
      </c>
      <c r="B30" s="1">
        <v>0.0</v>
      </c>
      <c r="C30" s="1" t="s">
        <v>221</v>
      </c>
      <c r="D30" s="1" t="s">
        <v>222</v>
      </c>
      <c r="E30" s="1" t="s">
        <v>223</v>
      </c>
      <c r="F30" s="1" t="s">
        <v>224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227</v>
      </c>
      <c r="B31" s="1">
        <v>0.0</v>
      </c>
      <c r="C31" s="1" t="s">
        <v>228</v>
      </c>
      <c r="D31" s="1" t="s">
        <v>229</v>
      </c>
      <c r="E31" s="1" t="s">
        <v>230</v>
      </c>
      <c r="F31" s="1" t="s">
        <v>231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232</v>
      </c>
      <c r="B32" s="1">
        <v>0.0</v>
      </c>
      <c r="C32" s="1">
        <v>0.0</v>
      </c>
      <c r="D32" s="1">
        <v>0.0</v>
      </c>
      <c r="E32" s="1" t="s">
        <v>233</v>
      </c>
      <c r="F32" s="1" t="s">
        <v>234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235</v>
      </c>
      <c r="B33" s="1">
        <v>0.0</v>
      </c>
      <c r="C33" s="1" t="s">
        <v>236</v>
      </c>
      <c r="D33" s="1">
        <v>11.0</v>
      </c>
      <c r="E33" s="1" t="s">
        <v>237</v>
      </c>
      <c r="F33" s="1" t="s">
        <v>238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239</v>
      </c>
      <c r="B34" s="1">
        <v>0.0</v>
      </c>
      <c r="C34" s="1" t="s">
        <v>240</v>
      </c>
      <c r="D34" s="1">
        <v>0.0</v>
      </c>
      <c r="E34" s="1" t="s">
        <v>241</v>
      </c>
      <c r="F34" s="1" t="s">
        <v>242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243</v>
      </c>
      <c r="B35" s="1">
        <v>0.0</v>
      </c>
      <c r="C35" s="1" t="s">
        <v>240</v>
      </c>
      <c r="D35" s="1">
        <v>0.0</v>
      </c>
      <c r="E35" s="1" t="s">
        <v>241</v>
      </c>
      <c r="F35" s="1" t="s">
        <v>242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244</v>
      </c>
      <c r="B36" s="1">
        <v>0.0</v>
      </c>
      <c r="C36" s="1" t="s">
        <v>245</v>
      </c>
      <c r="D36" s="1" t="s">
        <v>246</v>
      </c>
      <c r="E36" s="1" t="s">
        <v>247</v>
      </c>
      <c r="F36" s="1" t="s">
        <v>248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249</v>
      </c>
      <c r="B37" s="1">
        <v>0.0</v>
      </c>
      <c r="C37" s="1">
        <v>0.0</v>
      </c>
      <c r="D37" s="1">
        <v>0.0</v>
      </c>
      <c r="E37" s="1" t="s">
        <v>250</v>
      </c>
      <c r="F37" s="1" t="s">
        <v>251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252</v>
      </c>
      <c r="B38" s="1">
        <v>0.0</v>
      </c>
      <c r="C38" s="1">
        <v>0.0</v>
      </c>
      <c r="D38" s="1" t="s">
        <v>253</v>
      </c>
      <c r="E38" s="1" t="s">
        <v>254</v>
      </c>
      <c r="F38" s="1" t="s">
        <v>255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256</v>
      </c>
      <c r="B39" s="1">
        <v>0.0</v>
      </c>
      <c r="C39" s="1">
        <v>0.0</v>
      </c>
      <c r="D39" s="1" t="s">
        <v>257</v>
      </c>
      <c r="E39" s="1" t="s">
        <v>258</v>
      </c>
      <c r="F39" s="1" t="s">
        <v>255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260</v>
      </c>
      <c r="B41" s="1">
        <v>0.0</v>
      </c>
      <c r="C41" s="1">
        <v>0.0</v>
      </c>
      <c r="D41" s="1">
        <v>0.0</v>
      </c>
      <c r="E41" s="1">
        <v>0.0</v>
      </c>
      <c r="F41" s="1" t="s">
        <v>261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262</v>
      </c>
      <c r="B42" s="1">
        <v>0.0</v>
      </c>
      <c r="C42" s="1">
        <v>0.0</v>
      </c>
      <c r="D42" s="1" t="s">
        <v>263</v>
      </c>
      <c r="E42" s="1" t="s">
        <v>264</v>
      </c>
      <c r="F42" s="1">
        <v>76.0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265</v>
      </c>
      <c r="B43" s="1">
        <v>0.0</v>
      </c>
      <c r="C43" s="1">
        <v>0.0</v>
      </c>
      <c r="D43" s="1" t="s">
        <v>263</v>
      </c>
      <c r="E43" s="1" t="s">
        <v>264</v>
      </c>
      <c r="F43" s="1">
        <v>76.0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266</v>
      </c>
      <c r="B44" s="1">
        <v>0.0</v>
      </c>
      <c r="C44" s="1">
        <v>0.0</v>
      </c>
      <c r="D44" s="1" t="s">
        <v>267</v>
      </c>
      <c r="E44" s="1" t="s">
        <v>268</v>
      </c>
      <c r="F44" s="1" t="s">
        <v>269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270</v>
      </c>
      <c r="B45" s="1">
        <v>0.0</v>
      </c>
      <c r="C45" s="1">
        <v>0.0</v>
      </c>
      <c r="D45" s="1" t="s">
        <v>267</v>
      </c>
      <c r="E45" s="1" t="s">
        <v>268</v>
      </c>
      <c r="F45" s="1" t="s">
        <v>269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271</v>
      </c>
      <c r="B46" s="1">
        <v>0.0</v>
      </c>
      <c r="C46" s="1">
        <v>0.0</v>
      </c>
      <c r="D46" s="1" t="s">
        <v>267</v>
      </c>
      <c r="E46" s="1" t="s">
        <v>268</v>
      </c>
      <c r="F46" s="1" t="s">
        <v>269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272</v>
      </c>
      <c r="B47" s="1">
        <v>0.0</v>
      </c>
      <c r="C47" s="1">
        <v>0.0</v>
      </c>
      <c r="D47" s="1" t="s">
        <v>273</v>
      </c>
      <c r="E47" s="1" t="s">
        <v>274</v>
      </c>
      <c r="F47" s="1" t="s">
        <v>275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276</v>
      </c>
      <c r="B48" s="1">
        <v>0.0</v>
      </c>
      <c r="C48" s="1">
        <v>0.0</v>
      </c>
      <c r="D48" s="1">
        <v>0.0</v>
      </c>
      <c r="E48" s="1">
        <v>0.0</v>
      </c>
      <c r="F48" s="1" t="s">
        <v>277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278</v>
      </c>
      <c r="B49" s="1">
        <v>0.0</v>
      </c>
      <c r="C49" s="1">
        <v>0.0</v>
      </c>
      <c r="D49" s="1">
        <v>0.0</v>
      </c>
      <c r="E49" s="1">
        <v>0.0</v>
      </c>
      <c r="F49" s="1" t="s">
        <v>279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280</v>
      </c>
      <c r="B50" s="1">
        <v>0.0</v>
      </c>
      <c r="C50" s="1">
        <v>0.0</v>
      </c>
      <c r="D50" s="1" t="s">
        <v>281</v>
      </c>
      <c r="E50" s="1" t="s">
        <v>282</v>
      </c>
      <c r="F50" s="1" t="s">
        <v>283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284</v>
      </c>
      <c r="B51" s="1">
        <v>0.0</v>
      </c>
      <c r="C51" s="1">
        <v>0.0</v>
      </c>
      <c r="D51" s="1" t="s">
        <v>281</v>
      </c>
      <c r="E51" s="1" t="s">
        <v>282</v>
      </c>
      <c r="F51" s="1" t="s">
        <v>283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285</v>
      </c>
      <c r="B52" s="1">
        <v>0.0</v>
      </c>
      <c r="C52" s="1">
        <v>0.0</v>
      </c>
      <c r="D52" s="1" t="s">
        <v>286</v>
      </c>
      <c r="E52" s="1" t="s">
        <v>287</v>
      </c>
      <c r="F52" s="1" t="s">
        <v>288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289</v>
      </c>
      <c r="B53" s="1">
        <v>0.0</v>
      </c>
      <c r="C53" s="1">
        <v>0.0</v>
      </c>
      <c r="D53" s="1">
        <v>0.0</v>
      </c>
      <c r="E53" s="1">
        <v>0.0</v>
      </c>
      <c r="F53" s="1" t="s">
        <v>290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291</v>
      </c>
      <c r="B54" s="1">
        <v>0.0</v>
      </c>
      <c r="C54" s="1">
        <v>0.0</v>
      </c>
      <c r="D54" s="1">
        <v>0.0</v>
      </c>
      <c r="E54" s="1" t="s">
        <v>292</v>
      </c>
      <c r="F54" s="1" t="s">
        <v>293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294</v>
      </c>
      <c r="B55" s="1">
        <v>0.0</v>
      </c>
      <c r="C55" s="1">
        <v>0.0</v>
      </c>
      <c r="D55" s="1">
        <v>0.0</v>
      </c>
      <c r="E55" s="1" t="s">
        <v>295</v>
      </c>
      <c r="F55" s="1" t="s">
        <v>296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298</v>
      </c>
      <c r="B57" s="1">
        <v>0.0</v>
      </c>
      <c r="C57" s="1">
        <v>0.0</v>
      </c>
      <c r="D57" s="1">
        <v>0.0</v>
      </c>
      <c r="E57" s="1" t="s">
        <v>299</v>
      </c>
      <c r="F57" s="1">
        <v>209.0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300</v>
      </c>
      <c r="B58" s="1">
        <v>0.0</v>
      </c>
      <c r="C58" s="1">
        <v>0.0</v>
      </c>
      <c r="D58" s="1">
        <v>0.0</v>
      </c>
      <c r="E58" s="1" t="s">
        <v>299</v>
      </c>
      <c r="F58" s="1">
        <v>209.0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301</v>
      </c>
      <c r="B59" s="1">
        <v>0.0</v>
      </c>
      <c r="C59" s="1">
        <v>0.0</v>
      </c>
      <c r="D59" s="1">
        <v>0.0</v>
      </c>
      <c r="E59" s="1" t="s">
        <v>302</v>
      </c>
      <c r="F59" s="1" t="s">
        <v>303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304</v>
      </c>
      <c r="B60" s="1">
        <v>0.0</v>
      </c>
      <c r="C60" s="1">
        <v>0.0</v>
      </c>
      <c r="D60" s="1">
        <v>0.0</v>
      </c>
      <c r="E60" s="1" t="s">
        <v>302</v>
      </c>
      <c r="F60" s="1" t="s">
        <v>303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305</v>
      </c>
      <c r="B61" s="1">
        <v>0.0</v>
      </c>
      <c r="C61" s="1">
        <v>0.0</v>
      </c>
      <c r="D61" s="1">
        <v>0.0</v>
      </c>
      <c r="E61" s="1" t="s">
        <v>302</v>
      </c>
      <c r="F61" s="1" t="s">
        <v>303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306</v>
      </c>
      <c r="B62" s="1">
        <v>0.0</v>
      </c>
      <c r="C62" s="1">
        <v>0.0</v>
      </c>
      <c r="D62" s="1">
        <v>0.0</v>
      </c>
      <c r="E62" s="1" t="s">
        <v>307</v>
      </c>
      <c r="F62" s="1" t="s">
        <v>308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309</v>
      </c>
      <c r="B63" s="1">
        <v>0.0</v>
      </c>
      <c r="C63" s="1">
        <v>0.0</v>
      </c>
      <c r="D63" s="1">
        <v>0.0</v>
      </c>
      <c r="E63" s="1" t="s">
        <v>310</v>
      </c>
      <c r="F63" s="1" t="s">
        <v>311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312</v>
      </c>
      <c r="B64" s="1">
        <v>0.0</v>
      </c>
      <c r="C64" s="1">
        <v>0.0</v>
      </c>
      <c r="D64" s="1">
        <v>0.0</v>
      </c>
      <c r="E64" s="1" t="s">
        <v>313</v>
      </c>
      <c r="F64" s="1" t="s">
        <v>314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315</v>
      </c>
      <c r="B65" s="1">
        <v>0.0</v>
      </c>
      <c r="C65" s="1">
        <v>0.0</v>
      </c>
      <c r="D65" s="1">
        <v>0.0</v>
      </c>
      <c r="E65" s="1" t="s">
        <v>313</v>
      </c>
      <c r="F65" s="1" t="s">
        <v>314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316</v>
      </c>
      <c r="B66" s="1">
        <v>0.0</v>
      </c>
      <c r="C66" s="1">
        <v>0.0</v>
      </c>
      <c r="D66" s="1">
        <v>0.0</v>
      </c>
      <c r="E66" s="1" t="s">
        <v>317</v>
      </c>
      <c r="F66" s="1" t="s">
        <v>318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319</v>
      </c>
      <c r="B67" s="1">
        <v>0.0</v>
      </c>
      <c r="C67" s="1">
        <v>0.0</v>
      </c>
      <c r="D67" s="1">
        <v>0.0</v>
      </c>
      <c r="E67" s="1">
        <v>0.0</v>
      </c>
      <c r="F67" s="1" t="s">
        <v>320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321</v>
      </c>
      <c r="B68" s="1">
        <v>0.0</v>
      </c>
      <c r="C68" s="1">
        <v>0.0</v>
      </c>
      <c r="D68" s="1">
        <v>0.0</v>
      </c>
      <c r="E68" s="1">
        <v>0.0</v>
      </c>
      <c r="F68" s="1" t="s">
        <v>322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323</v>
      </c>
      <c r="C1" s="1" t="s">
        <v>324</v>
      </c>
      <c r="D1" s="1" t="s">
        <v>325</v>
      </c>
      <c r="E1" s="1" t="s">
        <v>326</v>
      </c>
      <c r="F1" s="1" t="s">
        <v>327</v>
      </c>
      <c r="G1" s="1" t="s">
        <v>328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329</v>
      </c>
      <c r="B2" s="1" t="s">
        <v>330</v>
      </c>
      <c r="C2" s="1" t="s">
        <v>331</v>
      </c>
      <c r="D2" s="1" t="s">
        <v>332</v>
      </c>
      <c r="E2" s="1" t="s">
        <v>333</v>
      </c>
      <c r="F2" s="1" t="s">
        <v>333</v>
      </c>
      <c r="G2" s="1" t="s">
        <v>334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335</v>
      </c>
      <c r="B3" s="1" t="s">
        <v>334</v>
      </c>
      <c r="C3" s="1" t="s">
        <v>336</v>
      </c>
      <c r="D3" s="1" t="s">
        <v>337</v>
      </c>
      <c r="E3" s="1" t="s">
        <v>338</v>
      </c>
      <c r="F3" s="1" t="s">
        <v>339</v>
      </c>
      <c r="G3" s="1" t="s">
        <v>334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340</v>
      </c>
      <c r="B4" s="1" t="s">
        <v>330</v>
      </c>
      <c r="C4" s="1" t="s">
        <v>341</v>
      </c>
      <c r="D4" s="1" t="s">
        <v>342</v>
      </c>
      <c r="E4" s="1" t="s">
        <v>343</v>
      </c>
      <c r="F4" s="1" t="s">
        <v>344</v>
      </c>
      <c r="G4" s="1" t="s">
        <v>345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335</v>
      </c>
      <c r="B5" s="1" t="s">
        <v>334</v>
      </c>
      <c r="C5" s="1" t="s">
        <v>346</v>
      </c>
      <c r="D5" s="1" t="s">
        <v>347</v>
      </c>
      <c r="E5" s="1" t="s">
        <v>348</v>
      </c>
      <c r="F5" s="1" t="s">
        <v>349</v>
      </c>
      <c r="G5" s="1" t="s">
        <v>350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351</v>
      </c>
      <c r="B6" s="1" t="s">
        <v>352</v>
      </c>
      <c r="C6" s="1" t="s">
        <v>353</v>
      </c>
      <c r="D6" s="1" t="s">
        <v>354</v>
      </c>
      <c r="E6" s="1" t="s">
        <v>355</v>
      </c>
      <c r="F6" s="1" t="s">
        <v>356</v>
      </c>
      <c r="G6" s="1" t="s">
        <v>357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358</v>
      </c>
      <c r="B7" s="1" t="s">
        <v>334</v>
      </c>
      <c r="C7" s="1" t="s">
        <v>359</v>
      </c>
      <c r="D7" s="1" t="s">
        <v>360</v>
      </c>
      <c r="E7" s="1" t="s">
        <v>361</v>
      </c>
      <c r="F7" s="1" t="s">
        <v>362</v>
      </c>
      <c r="G7" s="1" t="s">
        <v>363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364</v>
      </c>
      <c r="B8" s="1" t="s">
        <v>365</v>
      </c>
      <c r="C8" s="1" t="s">
        <v>366</v>
      </c>
      <c r="D8" s="1" t="s">
        <v>367</v>
      </c>
      <c r="E8" s="1" t="s">
        <v>368</v>
      </c>
      <c r="F8" s="1" t="s">
        <v>369</v>
      </c>
      <c r="G8" s="1" t="s">
        <v>370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371</v>
      </c>
      <c r="B9" s="1" t="s">
        <v>334</v>
      </c>
      <c r="C9" s="1" t="s">
        <v>334</v>
      </c>
      <c r="D9" s="1" t="s">
        <v>334</v>
      </c>
      <c r="E9" s="1" t="s">
        <v>334</v>
      </c>
      <c r="F9" s="1" t="s">
        <v>334</v>
      </c>
      <c r="G9" s="1" t="s">
        <v>372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373</v>
      </c>
      <c r="B10" s="1" t="s">
        <v>334</v>
      </c>
      <c r="C10" s="1" t="s">
        <v>334</v>
      </c>
      <c r="D10" s="1" t="s">
        <v>334</v>
      </c>
      <c r="E10" s="1" t="s">
        <v>334</v>
      </c>
      <c r="F10" s="1" t="s">
        <v>334</v>
      </c>
      <c r="G10" s="1" t="s">
        <v>374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375</v>
      </c>
      <c r="B11" s="1" t="s">
        <v>334</v>
      </c>
      <c r="C11" s="1" t="s">
        <v>376</v>
      </c>
      <c r="D11" s="1" t="s">
        <v>377</v>
      </c>
      <c r="E11" s="1" t="s">
        <v>378</v>
      </c>
      <c r="F11" s="1" t="s">
        <v>379</v>
      </c>
      <c r="G11" s="1" t="s">
        <v>380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381</v>
      </c>
      <c r="B12" s="1" t="s">
        <v>382</v>
      </c>
      <c r="C12" s="1" t="s">
        <v>376</v>
      </c>
      <c r="D12" s="1" t="s">
        <v>377</v>
      </c>
      <c r="E12" s="1" t="s">
        <v>383</v>
      </c>
      <c r="F12" s="1" t="s">
        <v>384</v>
      </c>
      <c r="G12" s="1" t="s">
        <v>385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386</v>
      </c>
      <c r="B13" s="1" t="s">
        <v>387</v>
      </c>
      <c r="C13" s="1" t="s">
        <v>388</v>
      </c>
      <c r="D13" s="1" t="s">
        <v>389</v>
      </c>
      <c r="E13" s="1" t="s">
        <v>384</v>
      </c>
      <c r="F13" s="1" t="s">
        <v>362</v>
      </c>
      <c r="G13" s="1" t="s">
        <v>390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391</v>
      </c>
      <c r="B14" s="1" t="s">
        <v>392</v>
      </c>
      <c r="C14" s="1" t="s">
        <v>393</v>
      </c>
      <c r="D14" s="1" t="s">
        <v>394</v>
      </c>
      <c r="E14" s="1" t="s">
        <v>395</v>
      </c>
      <c r="F14" s="1" t="s">
        <v>396</v>
      </c>
      <c r="G14" s="1" t="s">
        <v>397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398</v>
      </c>
      <c r="B15" s="1" t="s">
        <v>334</v>
      </c>
      <c r="C15" s="1" t="s">
        <v>334</v>
      </c>
      <c r="D15" s="1" t="s">
        <v>334</v>
      </c>
      <c r="E15" s="1" t="s">
        <v>334</v>
      </c>
      <c r="F15" s="1" t="s">
        <v>334</v>
      </c>
      <c r="G15" s="1" t="s">
        <v>334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399</v>
      </c>
      <c r="B16" s="1" t="s">
        <v>334</v>
      </c>
      <c r="C16" s="1" t="s">
        <v>334</v>
      </c>
      <c r="D16" s="1" t="s">
        <v>334</v>
      </c>
      <c r="E16" s="1" t="s">
        <v>334</v>
      </c>
      <c r="F16" s="1" t="s">
        <v>334</v>
      </c>
      <c r="G16" s="1" t="s">
        <v>334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400</v>
      </c>
      <c r="B17" s="1" t="s">
        <v>111</v>
      </c>
      <c r="C17" s="1" t="s">
        <v>112</v>
      </c>
      <c r="D17" s="1" t="s">
        <v>113</v>
      </c>
      <c r="E17" s="1" t="s">
        <v>401</v>
      </c>
      <c r="F17" s="1" t="s">
        <v>402</v>
      </c>
      <c r="G17" s="1" t="s">
        <v>403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404</v>
      </c>
      <c r="B18" s="1" t="s">
        <v>334</v>
      </c>
      <c r="C18" s="1" t="s">
        <v>334</v>
      </c>
      <c r="D18" s="1" t="s">
        <v>334</v>
      </c>
      <c r="E18" s="1" t="s">
        <v>334</v>
      </c>
      <c r="F18" s="1" t="s">
        <v>334</v>
      </c>
      <c r="G18" s="1" t="s">
        <v>334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405</v>
      </c>
      <c r="B19" s="1" t="s">
        <v>334</v>
      </c>
      <c r="C19" s="1" t="s">
        <v>334</v>
      </c>
      <c r="D19" s="1" t="s">
        <v>334</v>
      </c>
      <c r="E19" s="1" t="s">
        <v>334</v>
      </c>
      <c r="F19" s="1" t="s">
        <v>334</v>
      </c>
      <c r="G19" s="1" t="s">
        <v>406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407</v>
      </c>
      <c r="B20" s="1" t="s">
        <v>334</v>
      </c>
      <c r="C20" s="1" t="s">
        <v>408</v>
      </c>
      <c r="D20" s="1" t="s">
        <v>409</v>
      </c>
      <c r="E20" s="1" t="s">
        <v>410</v>
      </c>
      <c r="F20" s="1" t="s">
        <v>411</v>
      </c>
      <c r="G20" s="1" t="s">
        <v>412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413</v>
      </c>
      <c r="B21" s="1" t="s">
        <v>414</v>
      </c>
      <c r="C21" s="1" t="s">
        <v>415</v>
      </c>
      <c r="D21" s="1" t="s">
        <v>416</v>
      </c>
      <c r="E21" s="1" t="s">
        <v>417</v>
      </c>
      <c r="F21" s="1" t="s">
        <v>418</v>
      </c>
      <c r="G21" s="1" t="s">
        <v>419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420</v>
      </c>
      <c r="B22" s="1" t="s">
        <v>421</v>
      </c>
      <c r="C22" s="1" t="s">
        <v>422</v>
      </c>
      <c r="D22" s="1" t="s">
        <v>423</v>
      </c>
      <c r="E22" s="1" t="s">
        <v>424</v>
      </c>
      <c r="F22" s="1" t="s">
        <v>425</v>
      </c>
      <c r="G22" s="1" t="s">
        <v>426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427</v>
      </c>
      <c r="B23" s="1" t="s">
        <v>334</v>
      </c>
      <c r="C23" s="1" t="s">
        <v>428</v>
      </c>
      <c r="D23" s="1" t="s">
        <v>429</v>
      </c>
      <c r="E23" s="1" t="s">
        <v>430</v>
      </c>
      <c r="F23" s="1" t="s">
        <v>431</v>
      </c>
      <c r="G23" s="1" t="s">
        <v>432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433</v>
      </c>
      <c r="B24" s="1" t="s">
        <v>434</v>
      </c>
      <c r="C24" s="1" t="s">
        <v>435</v>
      </c>
      <c r="D24" s="1" t="s">
        <v>436</v>
      </c>
      <c r="E24" s="1" t="s">
        <v>437</v>
      </c>
      <c r="F24" s="1" t="s">
        <v>437</v>
      </c>
      <c r="G24" s="1" t="s">
        <v>437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438</v>
      </c>
      <c r="B25" s="1" t="s">
        <v>439</v>
      </c>
      <c r="C25" s="1" t="s">
        <v>440</v>
      </c>
      <c r="D25" s="1" t="s">
        <v>441</v>
      </c>
      <c r="E25" s="1" t="s">
        <v>442</v>
      </c>
      <c r="F25" s="1" t="s">
        <v>442</v>
      </c>
      <c r="G25" s="1" t="s">
        <v>334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443</v>
      </c>
      <c r="B26" s="1" t="s">
        <v>444</v>
      </c>
      <c r="C26" s="1" t="s">
        <v>445</v>
      </c>
      <c r="D26" s="1" t="s">
        <v>446</v>
      </c>
      <c r="E26" s="1" t="s">
        <v>334</v>
      </c>
      <c r="F26" s="1" t="s">
        <v>334</v>
      </c>
      <c r="G26" s="1" t="s">
        <v>334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447</v>
      </c>
      <c r="B2" s="1" t="s">
        <v>448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449</v>
      </c>
      <c r="B3" s="1" t="s">
        <v>450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451</v>
      </c>
      <c r="B4" s="1" t="s">
        <v>452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453</v>
      </c>
      <c r="B5" s="1" t="s">
        <v>454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455</v>
      </c>
      <c r="B6" s="1" t="s">
        <v>456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457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458</v>
      </c>
      <c r="B8" s="1" t="s">
        <v>459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460</v>
      </c>
      <c r="B9" s="4" t="s">
        <v>461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462</v>
      </c>
      <c r="B10" s="1" t="s">
        <v>463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464</v>
      </c>
      <c r="B11" s="1" t="s">
        <v>465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466</v>
      </c>
      <c r="B12" s="1" t="s">
        <v>463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467</v>
      </c>
      <c r="B13" s="1" t="s">
        <v>468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469</v>
      </c>
      <c r="B14" s="1" t="s">
        <v>470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471</v>
      </c>
      <c r="B15" s="1" t="s">
        <v>468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472</v>
      </c>
      <c r="B16" s="1" t="s">
        <v>473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474</v>
      </c>
      <c r="B17" s="1">
        <v>75.0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475</v>
      </c>
      <c r="B18" s="1" t="s">
        <v>476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477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479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480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481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482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483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484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485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486</v>
      </c>
      <c r="B28" s="1">
        <v>2.25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487</v>
      </c>
      <c r="B29" s="1">
        <v>2.13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488</v>
      </c>
      <c r="B30" s="1">
        <v>2.07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489</v>
      </c>
      <c r="B31" s="1">
        <v>2.1892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490</v>
      </c>
      <c r="B32" s="1">
        <v>2.25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491</v>
      </c>
      <c r="B33" s="1">
        <v>2.13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492</v>
      </c>
      <c r="B34" s="1">
        <v>2.07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493</v>
      </c>
      <c r="B35" s="1">
        <v>2.1892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494</v>
      </c>
      <c r="B36" s="1">
        <v>0.366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495</v>
      </c>
      <c r="B37" s="1">
        <v>-0.9940759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496</v>
      </c>
      <c r="B38" s="1">
        <v>629131.0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497</v>
      </c>
      <c r="B39" s="1">
        <v>629131.0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498</v>
      </c>
      <c r="B40" s="1">
        <v>1633932.0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499</v>
      </c>
      <c r="B41" s="1">
        <v>2208930.0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500</v>
      </c>
      <c r="B42" s="1">
        <v>2208930.0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501</v>
      </c>
      <c r="B43" s="1">
        <v>2.02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502</v>
      </c>
      <c r="B44" s="1">
        <v>2.16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503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504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505</v>
      </c>
      <c r="B47" s="1">
        <v>1.48315712E8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506</v>
      </c>
      <c r="B48" s="1">
        <v>1.67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507</v>
      </c>
      <c r="B49" s="1">
        <v>11.48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508</v>
      </c>
      <c r="B50" s="1">
        <v>2.2908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509</v>
      </c>
      <c r="B51" s="1">
        <v>2.947175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510</v>
      </c>
      <c r="B52" s="1" t="s">
        <v>511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512</v>
      </c>
      <c r="B53" s="1">
        <v>-1.0469E8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513</v>
      </c>
      <c r="B54" s="1">
        <v>4.972162E7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514</v>
      </c>
      <c r="B55" s="1">
        <v>7.0710704E7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515</v>
      </c>
      <c r="B56" s="1">
        <v>8634544.0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516</v>
      </c>
      <c r="B57" s="1">
        <v>8552041.0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517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518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519</v>
      </c>
      <c r="B60" s="1">
        <v>0.1221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520</v>
      </c>
      <c r="B61" s="1">
        <v>0.044899996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521</v>
      </c>
      <c r="B62" s="1">
        <v>0.84633005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522</v>
      </c>
      <c r="B63" s="1">
        <v>4.15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523</v>
      </c>
      <c r="B64" s="1">
        <v>0.1429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524</v>
      </c>
      <c r="B65" s="1">
        <v>7.0710704E7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525</v>
      </c>
      <c r="B66" s="1">
        <v>3.945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526</v>
      </c>
      <c r="B67" s="1">
        <v>0.5316857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527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528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529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530</v>
      </c>
      <c r="B71" s="1">
        <v>-1.52524E8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531</v>
      </c>
      <c r="B72" s="1">
        <v>-2.35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532</v>
      </c>
      <c r="B73" s="1">
        <v>-2.15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533</v>
      </c>
      <c r="B74" s="1">
        <v>0.63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534</v>
      </c>
      <c r="B75" s="1">
        <v>0.008968592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535</v>
      </c>
      <c r="B76" s="1">
        <v>0.23713636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536</v>
      </c>
      <c r="B77" s="1" t="s">
        <v>537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538</v>
      </c>
      <c r="B78" s="1" t="s">
        <v>539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540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541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542</v>
      </c>
      <c r="B81" s="1" t="s">
        <v>543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544</v>
      </c>
      <c r="B82" s="1" t="s">
        <v>543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545</v>
      </c>
      <c r="B83" s="1">
        <v>1.634823E9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546</v>
      </c>
      <c r="B84" s="1" t="s">
        <v>547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548</v>
      </c>
      <c r="B85" s="1" t="s">
        <v>549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550</v>
      </c>
      <c r="B86" s="1" t="s">
        <v>551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552</v>
      </c>
      <c r="B87" s="1" t="s">
        <v>553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554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555</v>
      </c>
      <c r="B89" s="1">
        <v>2.0975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556</v>
      </c>
      <c r="B90" s="1">
        <v>21.0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557</v>
      </c>
      <c r="B91" s="1">
        <v>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558</v>
      </c>
      <c r="B92" s="1">
        <v>11.14286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559</v>
      </c>
      <c r="B93" s="1">
        <v>11.0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560</v>
      </c>
      <c r="B94" s="1">
        <v>1.77778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561</v>
      </c>
      <c r="B95" s="1" t="s">
        <v>562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563</v>
      </c>
      <c r="B96" s="1">
        <v>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564</v>
      </c>
      <c r="B97" s="1">
        <v>2.74824992E8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565</v>
      </c>
      <c r="B98" s="1">
        <v>3.887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566</v>
      </c>
      <c r="B99" s="1">
        <v>-1.66116992E8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567</v>
      </c>
      <c r="B100" s="1">
        <v>1.1036E7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568</v>
      </c>
      <c r="B101" s="1">
        <v>22.371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569</v>
      </c>
      <c r="B102" s="1">
        <v>23.523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570</v>
      </c>
      <c r="B103" s="1">
        <v>3.959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571</v>
      </c>
      <c r="B104" s="1">
        <v>-0.33393002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572</v>
      </c>
      <c r="B105" s="1">
        <v>-0.54239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573</v>
      </c>
      <c r="B106" s="1">
        <v>-1.00833248E8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574</v>
      </c>
      <c r="B107" s="1">
        <v>-1.59279008E8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575</v>
      </c>
      <c r="B108" s="1" t="s">
        <v>511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576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42</v>
      </c>
      <c r="B3" s="1">
        <v>0.0</v>
      </c>
      <c r="C3" s="1">
        <v>-3.0</v>
      </c>
      <c r="D3" s="1">
        <v>-33.0</v>
      </c>
      <c r="E3" s="1">
        <v>-58.0</v>
      </c>
      <c r="F3" s="1">
        <v>-95.0</v>
      </c>
      <c r="G3" s="1">
        <f>IF(F3*FORECAST(G2,B3:F3,B2:F2)&gt;0,FORECAST(G2,B3:F3,B2:F2),F3)*$X$1</f>
        <v>-111.3</v>
      </c>
      <c r="H3" s="1">
        <f>IF(G3*FORECAST(H2,B3:G3,B2:G2)&gt;0,FORECAST(H2,B3:G3,B2:G2),G3)*$X$1</f>
        <v>-135.8</v>
      </c>
      <c r="I3" s="1">
        <f>IF(H3*FORECAST(I2,B3:H3,B2:H2)&gt;0,FORECAST(I2,B3:H3,B2:H2),H3)*$X$1</f>
        <v>-160.3</v>
      </c>
      <c r="J3" s="1">
        <f>IF(I3*FORECAST(J2,B3:I3,B2:I2)&gt;0,FORECAST(J2,B3:I3,B2:I2),I3)*$X$1</f>
        <v>-184.8</v>
      </c>
      <c r="K3" s="1">
        <f>IF(J3*FORECAST(K2,B3:J3,B2:J2)&gt;0,FORECAST(K2,B3:J3,B2:J2),J3)*$X$1</f>
        <v>-209.3</v>
      </c>
      <c r="L3" s="1">
        <f>IF(K3*FORECAST(L2,B3:K3,B2:K2)&gt;0,FORECAST(L2,B3:K3,B2:K2),K3)*$X$1</f>
        <v>-233.8</v>
      </c>
      <c r="M3" s="1">
        <f>IF(L3*FORECAST(M2,B3:L3,B2:L2)&gt;0,FORECAST(M2,B3:L3,B2:L2),L3)*$X$1</f>
        <v>-258.3</v>
      </c>
      <c r="N3" s="5">
        <f>IF(M3*FORECAST(N2,B3:M3,B2:M2)&gt;0,FORECAST(N2,B3:M3,B2:M2),M3)*$X$1</f>
        <v>-282.8</v>
      </c>
      <c r="O3" s="5">
        <f>IF(N3*FORECAST(O2,B3:N3,B2:N2)&gt;0,FORECAST(O2,B3:N3,B2:N2),N3)*$X$1</f>
        <v>-307.3</v>
      </c>
      <c r="P3" s="5">
        <f>IF(O3*FORECAST(P2,B3:O3,B2:O2)&gt;0,FORECAST(P2,B3:O3,B2:O2),O3)*$X$1</f>
        <v>-331.8</v>
      </c>
      <c r="Q3" s="5">
        <f>IF(P3*FORECAST(Q2,B3:P3,B2:P2)&gt;0,FORECAST(Q2,B3:P3,B2:P2),P3)*$X$1</f>
        <v>-356.3</v>
      </c>
      <c r="R3" s="5">
        <f>IF(Q3*FORECAST(R2,B3:Q3,B2:Q2)&gt;0,FORECAST(R2,B3:Q3,B2:Q2),Q3)*$X$1</f>
        <v>-380.8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3.0</v>
      </c>
      <c r="C4" s="1">
        <v>12.0</v>
      </c>
      <c r="D4" s="1">
        <v>-287.0</v>
      </c>
      <c r="E4" s="1">
        <v>-355.0</v>
      </c>
      <c r="F4" s="1">
        <v>-240.0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577</v>
      </c>
      <c r="B5" s="1">
        <v>1.0</v>
      </c>
      <c r="C5" s="1">
        <v>1.0</v>
      </c>
      <c r="D5" s="1">
        <v>12.0</v>
      </c>
      <c r="E5" s="1">
        <v>52.0</v>
      </c>
      <c r="F5" s="1">
        <v>58.0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578</v>
      </c>
      <c r="L7" s="1">
        <f>IF(R3*FORECAST(R2,B3:R3,B2:R2)&gt;0,FORECAST(R2,B3:R3,B2:R2),Q3)*$X$1 * (1+0.02)/(0.0799-0.02)</f>
        <v>-6484.407346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579</v>
      </c>
      <c r="L8" s="6">
        <f t="array" ref="L8">NPV(0.0799,H3:R3)</f>
        <v>-1711.966742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580</v>
      </c>
      <c r="L9" s="6">
        <f t="array" ref="L9">NPV(0.0799,H16:R16)</f>
        <v>-2783.88529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581</v>
      </c>
      <c r="L10" s="6">
        <f>L8 + L9</f>
        <v>-4495.852031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582</v>
      </c>
      <c r="L12" s="6">
        <f>L10 - L11</f>
        <v>-4255.852031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583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-73.37675916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(1+0.02)/(0.0799-0.02)</f>
        <v>-6484.407346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-4.0</v>
      </c>
      <c r="C3" s="1">
        <v>-28.0</v>
      </c>
      <c r="D3" s="1">
        <v>-83.0</v>
      </c>
      <c r="E3" s="1">
        <v>-108.0</v>
      </c>
      <c r="F3" s="1">
        <v>-193.0</v>
      </c>
      <c r="G3" s="1">
        <f>IF(F3*FORECAST(G2,B3:F3,B2:F2)&gt;0,FORECAST(G2,B3:F3,B2:F2),F3)*$X$1</f>
        <v>-220.6</v>
      </c>
      <c r="H3" s="1">
        <f>IF(G3*FORECAST(H2,B3:G3,B2:G2)&gt;0,FORECAST(H2,B3:G3,B2:G2),G3)*$X$1</f>
        <v>-266.4</v>
      </c>
      <c r="I3" s="1">
        <f>IF(H3*FORECAST(I2,B3:H3,B2:H2)&gt;0,FORECAST(I2,B3:H3,B2:H2),H3)*$X$1</f>
        <v>-312.2</v>
      </c>
      <c r="J3" s="1">
        <f>IF(I3*FORECAST(J2,B3:I3,B2:I2)&gt;0,FORECAST(J2,B3:I3,B2:I2),I3)*$X$1</f>
        <v>-358</v>
      </c>
      <c r="K3" s="1">
        <f>IF(J3*FORECAST(K2,B3:J3,B2:J2)&gt;0,FORECAST(K2,B3:J3,B2:J2),J3)*$X$1</f>
        <v>-403.8</v>
      </c>
      <c r="L3" s="1">
        <f>IF(K3*FORECAST(L2,B3:K3,B2:K2)&gt;0,FORECAST(L2,B3:K3,B2:K2),K3)*$X$1</f>
        <v>-449.6</v>
      </c>
      <c r="M3" s="1">
        <f>IF(L3*FORECAST(M2,B3:L3,B2:L2)&gt;0,FORECAST(M2,B3:L3,B2:L2),L3)*$X$1</f>
        <v>-495.4</v>
      </c>
      <c r="N3" s="5">
        <f>IF(M3*FORECAST(N2,B3:M3,B2:M2)&gt;0,FORECAST(N2,B3:M3,B2:M2),M3)*$X$1</f>
        <v>-541.2</v>
      </c>
      <c r="O3" s="5">
        <f>IF(N3*FORECAST(O2,B3:N3,B2:N2)&gt;0,FORECAST(O2,B3:N3,B2:N2),N3)*$X$1</f>
        <v>-587</v>
      </c>
      <c r="P3" s="5">
        <f>IF(O3*FORECAST(P2,B3:O3,B2:O2)&gt;0,FORECAST(P2,B3:O3,B2:O2),O3)*$X$1</f>
        <v>-632.8</v>
      </c>
      <c r="Q3" s="5">
        <f>IF(P3*FORECAST(Q2,B3:P3,B2:P2)&gt;0,FORECAST(Q2,B3:P3,B2:P2),P3)*$X$1</f>
        <v>-678.6</v>
      </c>
      <c r="R3" s="5">
        <f>IF(Q3*FORECAST(R2,B3:Q3,B2:Q2)&gt;0,FORECAST(R2,B3:Q3,B2:Q2),Q3)*$X$1</f>
        <v>-724.4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3.0</v>
      </c>
      <c r="C4" s="1">
        <v>12.0</v>
      </c>
      <c r="D4" s="1">
        <v>-287.0</v>
      </c>
      <c r="E4" s="1">
        <v>-355.0</v>
      </c>
      <c r="F4" s="1">
        <v>-240.0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577</v>
      </c>
      <c r="B5" s="1">
        <v>1.0</v>
      </c>
      <c r="C5" s="1">
        <v>1.0</v>
      </c>
      <c r="D5" s="1">
        <v>12.0</v>
      </c>
      <c r="E5" s="1">
        <v>52.0</v>
      </c>
      <c r="F5" s="1">
        <v>58.0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578</v>
      </c>
      <c r="L7" s="1">
        <f>IF(R3*FORECAST(R2,B3:R3,B2:R2)&gt;0,FORECAST(R2,B3:R3,B2:R2),Q3)*$X$1 * (1+0.02)/(0.0799-0.02)</f>
        <v>-12335.35893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579</v>
      </c>
      <c r="L8" s="6">
        <f t="array" ref="L8">NPV(0.0799,H3:R3)</f>
        <v>-3289.875316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580</v>
      </c>
      <c r="L9" s="6">
        <f t="array" ref="L9">NPV(0.0799,H16:R16)</f>
        <v>-5295.815399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581</v>
      </c>
      <c r="L10" s="6">
        <f>L8 + L9</f>
        <v>-8585.690715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582</v>
      </c>
      <c r="L12" s="6">
        <f>L10 - L11</f>
        <v>-8345.690715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583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-143.8912192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(1+0.02)/(0.0799-0.02)</f>
        <v>-12335.35893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