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<sst xmlns="http://schemas.openxmlformats.org/spreadsheetml/2006/main" count="1829" uniqueCount="1435">
  <si>
    <t>ticker</t>
  </si>
  <si>
    <t>VTSI</t>
  </si>
  <si>
    <t>nombre</t>
  </si>
  <si>
    <t>VIRTRA INC</t>
  </si>
  <si>
    <t>empresa</t>
  </si>
  <si>
    <t>Aerospace &amp; Defense</t>
  </si>
  <si>
    <t>Open</t>
  </si>
  <si>
    <t>Target Price</t>
  </si>
  <si>
    <t>Upside</t>
  </si>
  <si>
    <t>-60.75%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</si>
  <si>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</si>
  <si>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</si>
  <si>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</si>
  <si>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</si>
  <si>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</si>
  <si>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</si>
  <si>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</si>
  <si>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</si>
  <si>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</si>
  <si>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</si>
  <si>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</si>
  <si>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</si>
  <si>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</si>
  <si>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</si>
  <si>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</si>
  <si>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</si>
  <si>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</si>
  <si>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</si>
  <si>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</si>
  <si>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</si>
  <si>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</si>
  <si>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</si>
  <si>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</si>
  <si>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</si>
  <si>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</si>
  <si>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</si>
  <si>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</si>
  <si>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</si>
  <si>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</si>
  <si>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</si>
  <si>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</si>
  <si>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</si>
  <si>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</si>
  <si>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</si>
  <si>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</si>
  <si>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</si>
  <si>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</si>
  <si>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</si>
  <si>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</si>
  <si>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</si>
  <si>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</si>
  <si>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</si>
  <si>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</si>
  <si>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</si>
  <si>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</si>
  <si>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</si>
  <si>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</si>
  <si>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</si>
  <si>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</si>
  <si>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</si>
  <si>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</si>
  <si>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</si>
  <si>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</si>
  <si>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</si>
  <si>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</si>
  <si>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</si>
  <si>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</si>
  <si>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</si>
  <si>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</si>
  <si>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</si>
  <si>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</si>
  <si>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</si>
  <si>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</si>
  <si>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</si>
  <si>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</si>
  <si>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</si>
  <si>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</si>
  <si>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</si>
  <si>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</si>
  <si>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</si>
  <si>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</si>
  <si>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</si>
  <si>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</si>
  <si>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</si>
  <si>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</si>
  <si>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</si>
  <si>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</si>
  <si>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</si>
  <si>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</si>
  <si>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</si>
  <si>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</si>
  <si>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</si>
  <si>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</si>
  <si>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</si>
  <si>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</si>
  <si>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</si>
  <si>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</si>
  <si>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</si>
  <si>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</si>
  <si>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0.34</t>
  </si>
  <si>
    <t>0.55</t>
  </si>
  <si>
    <t>0.81</t>
  </si>
  <si>
    <t>1.31</t>
  </si>
  <si>
    <t>1.36</t>
  </si>
  <si>
    <t>1.5</t>
  </si>
  <si>
    <t>2.89</t>
  </si>
  <si>
    <t>3.08</t>
  </si>
  <si>
    <t>3.84</t>
  </si>
  <si>
    <t>Tangible Book Value</t>
  </si>
  <si>
    <t>Tangible Book Value Per Share</t>
  </si>
  <si>
    <t>1.29</t>
  </si>
  <si>
    <t>1.46</t>
  </si>
  <si>
    <t>2.84</t>
  </si>
  <si>
    <t>3.03</t>
  </si>
  <si>
    <t>3.79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</si>
  <si>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</si>
  <si>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</si>
  <si>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</si>
  <si>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</si>
  <si>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</si>
  <si>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</si>
  <si>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</si>
  <si>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</si>
  <si>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</si>
  <si>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</si>
  <si>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</si>
  <si>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</si>
  <si>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</si>
  <si>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</si>
  <si>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</si>
  <si>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</si>
  <si>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</si>
  <si>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</si>
  <si>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</si>
  <si>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</si>
  <si>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</si>
  <si>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</si>
  <si>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</si>
  <si>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</si>
  <si>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Other Non Operating Income (Expenses)</t>
  </si>
  <si>
    <t>EBT, Excl. Unusual Items</t>
  </si>
  <si>
    <t>Gain (Loss) On Sale Of Investments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</si>
  <si>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</si>
  <si>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</si>
  <si>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</si>
  <si>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</si>
  <si>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</si>
  <si>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</si>
  <si>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</si>
  <si>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</si>
  <si>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</si>
  <si>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</si>
  <si>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</si>
  <si>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0.16</t>
  </si>
  <si>
    <t>0.19</t>
  </si>
  <si>
    <t>0.26</t>
  </si>
  <si>
    <t>0.41</t>
  </si>
  <si>
    <t>0.1</t>
  </si>
  <si>
    <t>-0.01</t>
  </si>
  <si>
    <t>0.25</t>
  </si>
  <si>
    <t>0.18</t>
  </si>
  <si>
    <t>0.77</t>
  </si>
  <si>
    <t>Basic EPS - Continuing Operations</t>
  </si>
  <si>
    <t>Basic Weighted Average Shares Outstanding</t>
  </si>
  <si>
    <t>Net EPS - Diluted</t>
  </si>
  <si>
    <t>0.24</t>
  </si>
  <si>
    <t>0.39</t>
  </si>
  <si>
    <t>Diluted EPS - Continuing Operations</t>
  </si>
  <si>
    <t>Diluted Weighted Average Shares Outstanding</t>
  </si>
  <si>
    <t>Normalized Basic EPS</t>
  </si>
  <si>
    <t>0.12</t>
  </si>
  <si>
    <t>0.17</t>
  </si>
  <si>
    <t>0.11</t>
  </si>
  <si>
    <t>0.09</t>
  </si>
  <si>
    <t>0.04</t>
  </si>
  <si>
    <t>0.13</t>
  </si>
  <si>
    <t>0.15</t>
  </si>
  <si>
    <t>0.58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</si>
  <si>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</si>
  <si>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</si>
  <si>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</si>
  <si>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</si>
  <si>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</si>
  <si>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</si>
  <si>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</si>
  <si>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5.51</t>
  </si>
  <si>
    <t>4.77</t>
  </si>
  <si>
    <t>-330.95</t>
  </si>
  <si>
    <t>27.48</t>
  </si>
  <si>
    <t>120.27</t>
  </si>
  <si>
    <t>-17.37</t>
  </si>
  <si>
    <t>8.83</t>
  </si>
  <si>
    <t>22.62</t>
  </si>
  <si>
    <t>17.79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</si>
  <si>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</si>
  <si>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</si>
  <si>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</si>
  <si>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</si>
  <si>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</si>
  <si>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</si>
  <si>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</si>
  <si>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General and Administrative Expenses</t>
  </si>
  <si>
    <t>Research And Development Expense From Footnotes</t>
  </si>
  <si>
    <t>Net Rental Expense,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</si>
  <si>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</si>
  <si>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</si>
  <si>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</si>
  <si>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</si>
  <si>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</si>
  <si>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18.13</t>
  </si>
  <si>
    <t>15.63</t>
  </si>
  <si>
    <t>15.47</t>
  </si>
  <si>
    <t>6.93</t>
  </si>
  <si>
    <t>4.16</t>
  </si>
  <si>
    <t>1.42</t>
  </si>
  <si>
    <t>4.78</t>
  </si>
  <si>
    <t>2.51</t>
  </si>
  <si>
    <t>3.14</t>
  </si>
  <si>
    <t>9.76</t>
  </si>
  <si>
    <t>Return on Total Capital</t>
  </si>
  <si>
    <t>38.65</t>
  </si>
  <si>
    <t>26.27</t>
  </si>
  <si>
    <t>24.57</t>
  </si>
  <si>
    <t>10.18</t>
  </si>
  <si>
    <t>5.95</t>
  </si>
  <si>
    <t>2.08</t>
  </si>
  <si>
    <t>7.45</t>
  </si>
  <si>
    <t>3.32</t>
  </si>
  <si>
    <t>3.87</t>
  </si>
  <si>
    <t>12.72</t>
  </si>
  <si>
    <t>Return On Equity %</t>
  </si>
  <si>
    <t>61.72</t>
  </si>
  <si>
    <t>43.33</t>
  </si>
  <si>
    <t>38.03</t>
  </si>
  <si>
    <t>38.84</t>
  </si>
  <si>
    <t>7.8</t>
  </si>
  <si>
    <t>-0.72</t>
  </si>
  <si>
    <t>13.54</t>
  </si>
  <si>
    <t>11.85</t>
  </si>
  <si>
    <t>6.03</t>
  </si>
  <si>
    <t>22.02</t>
  </si>
  <si>
    <t>Return on Common Equity</t>
  </si>
  <si>
    <t>Margin Analysis</t>
  </si>
  <si>
    <t>Gross Profit Margin %</t>
  </si>
  <si>
    <t>55.86</t>
  </si>
  <si>
    <t>57.64</t>
  </si>
  <si>
    <t>61.86</t>
  </si>
  <si>
    <t>61.93</t>
  </si>
  <si>
    <t>61.12</t>
  </si>
  <si>
    <t>51.91</t>
  </si>
  <si>
    <t>62.35</t>
  </si>
  <si>
    <t>46.68</t>
  </si>
  <si>
    <t>57.43</t>
  </si>
  <si>
    <t>70.09</t>
  </si>
  <si>
    <t>SG&amp;A Margin</t>
  </si>
  <si>
    <t>43.04</t>
  </si>
  <si>
    <t>46.47</t>
  </si>
  <si>
    <t>41.25</t>
  </si>
  <si>
    <t>45.85</t>
  </si>
  <si>
    <t>48.07</t>
  </si>
  <si>
    <t>42.74</t>
  </si>
  <si>
    <t>45.89</t>
  </si>
  <si>
    <t>33.09</t>
  </si>
  <si>
    <t>39.06</t>
  </si>
  <si>
    <t>37.42</t>
  </si>
  <si>
    <t>EBITDA Margin %</t>
  </si>
  <si>
    <t>14.76</t>
  </si>
  <si>
    <t>12.56</t>
  </si>
  <si>
    <t>14.82</t>
  </si>
  <si>
    <t>9.95</t>
  </si>
  <si>
    <t>7.14</t>
  </si>
  <si>
    <t>3.63</t>
  </si>
  <si>
    <t>10.05</t>
  </si>
  <si>
    <t>8.36</t>
  </si>
  <si>
    <t>12.3</t>
  </si>
  <si>
    <t>27.77</t>
  </si>
  <si>
    <t>EBITA Margin %</t>
  </si>
  <si>
    <t>12.82</t>
  </si>
  <si>
    <t>11.17</t>
  </si>
  <si>
    <t>13.58</t>
  </si>
  <si>
    <t>8.31</t>
  </si>
  <si>
    <t>5.53</t>
  </si>
  <si>
    <t>2.02</t>
  </si>
  <si>
    <t>8.1</t>
  </si>
  <si>
    <t>6.05</t>
  </si>
  <si>
    <t>9.4</t>
  </si>
  <si>
    <t>25.38</t>
  </si>
  <si>
    <t>EBIT Margin %</t>
  </si>
  <si>
    <t>1.98</t>
  </si>
  <si>
    <t>8.06</t>
  </si>
  <si>
    <t>9.16</t>
  </si>
  <si>
    <t>25.33</t>
  </si>
  <si>
    <t>Income From Continuing Operations Margin %</t>
  </si>
  <si>
    <t>12.79</t>
  </si>
  <si>
    <t>11.52</t>
  </si>
  <si>
    <t>13.1</t>
  </si>
  <si>
    <t>19.74</t>
  </si>
  <si>
    <t>4.52</t>
  </si>
  <si>
    <t>-0.4</t>
  </si>
  <si>
    <t>7.75</t>
  </si>
  <si>
    <t>10.4</t>
  </si>
  <si>
    <t>6.91</t>
  </si>
  <si>
    <t>22.09</t>
  </si>
  <si>
    <t>Net Income Margin %</t>
  </si>
  <si>
    <t>Net Avail. For Common Margin %</t>
  </si>
  <si>
    <t>Normalized Net Income Margin</t>
  </si>
  <si>
    <t>7.99</t>
  </si>
  <si>
    <t>6.98</t>
  </si>
  <si>
    <t>8.6</t>
  </si>
  <si>
    <t>5.43</t>
  </si>
  <si>
    <t>3.9</t>
  </si>
  <si>
    <t>1.6</t>
  </si>
  <si>
    <t>5.14</t>
  </si>
  <si>
    <t>3.75</t>
  </si>
  <si>
    <t>5.58</t>
  </si>
  <si>
    <t>16.79</t>
  </si>
  <si>
    <t>Levered Free Cash Flow Margin</t>
  </si>
  <si>
    <t>-8.8</t>
  </si>
  <si>
    <t>6.57</t>
  </si>
  <si>
    <t>3.42</t>
  </si>
  <si>
    <t>13.66</t>
  </si>
  <si>
    <t>5.72</t>
  </si>
  <si>
    <t>9.3</t>
  </si>
  <si>
    <t>-18.45</t>
  </si>
  <si>
    <t>-16.92</t>
  </si>
  <si>
    <t>9.23</t>
  </si>
  <si>
    <t>Unlevered Free Cash Flow Margin</t>
  </si>
  <si>
    <t>Asset Turnover</t>
  </si>
  <si>
    <t>2.26</t>
  </si>
  <si>
    <t>2.24</t>
  </si>
  <si>
    <t>1.82</t>
  </si>
  <si>
    <t>1.33</t>
  </si>
  <si>
    <t>1.2</t>
  </si>
  <si>
    <t>1.15</t>
  </si>
  <si>
    <t>0.95</t>
  </si>
  <si>
    <t>0.68</t>
  </si>
  <si>
    <t>0.62</t>
  </si>
  <si>
    <t>Fixed Assets Turnover</t>
  </si>
  <si>
    <t>23.8</t>
  </si>
  <si>
    <t>30.19</t>
  </si>
  <si>
    <t>23.53</t>
  </si>
  <si>
    <t>22.16</t>
  </si>
  <si>
    <t>26.68</t>
  </si>
  <si>
    <t>12.08</t>
  </si>
  <si>
    <t>1.88</t>
  </si>
  <si>
    <t>2.33</t>
  </si>
  <si>
    <t>Receivables Turnover (Average Receivables)</t>
  </si>
  <si>
    <t>8.23</t>
  </si>
  <si>
    <t>6.74</t>
  </si>
  <si>
    <t>5.6</t>
  </si>
  <si>
    <t>5.46</t>
  </si>
  <si>
    <t>7.55</t>
  </si>
  <si>
    <t>4.69</t>
  </si>
  <si>
    <t>3.01</t>
  </si>
  <si>
    <t>3.34</t>
  </si>
  <si>
    <t>3.09</t>
  </si>
  <si>
    <t>2.78</t>
  </si>
  <si>
    <t>Inventory Turnover (Average Inventory)</t>
  </si>
  <si>
    <t>7.84</t>
  </si>
  <si>
    <t>7.04</t>
  </si>
  <si>
    <t>5.37</t>
  </si>
  <si>
    <t>4.14</t>
  </si>
  <si>
    <t>4.22</t>
  </si>
  <si>
    <t>5.05</t>
  </si>
  <si>
    <t>2.63</t>
  </si>
  <si>
    <t>3.05</t>
  </si>
  <si>
    <t>1.65</t>
  </si>
  <si>
    <t>1.03</t>
  </si>
  <si>
    <t>Short Term Liquidity</t>
  </si>
  <si>
    <t>Current Ratio</t>
  </si>
  <si>
    <t>2.34</t>
  </si>
  <si>
    <t>2.42</t>
  </si>
  <si>
    <t>2.57</t>
  </si>
  <si>
    <t>2.3</t>
  </si>
  <si>
    <t>2.87</t>
  </si>
  <si>
    <t>2.65</t>
  </si>
  <si>
    <t>2.41</t>
  </si>
  <si>
    <t>4.43</t>
  </si>
  <si>
    <t>3.49</t>
  </si>
  <si>
    <t>3.11</t>
  </si>
  <si>
    <t>Quick Ratio</t>
  </si>
  <si>
    <t>1.92</t>
  </si>
  <si>
    <t>2.07</t>
  </si>
  <si>
    <t>1.78</t>
  </si>
  <si>
    <t>2.12</t>
  </si>
  <si>
    <t>3.64</t>
  </si>
  <si>
    <t>2.46</t>
  </si>
  <si>
    <t>Operating Cash Flow to Current Liabilities</t>
  </si>
  <si>
    <t>-0.19</t>
  </si>
  <si>
    <t>0.64</t>
  </si>
  <si>
    <t>0.52</t>
  </si>
  <si>
    <t>0.61</t>
  </si>
  <si>
    <t>0.51</t>
  </si>
  <si>
    <t>-0.33</t>
  </si>
  <si>
    <t>0.31</t>
  </si>
  <si>
    <t>-0.02</t>
  </si>
  <si>
    <t>-0.28</t>
  </si>
  <si>
    <t>0.42</t>
  </si>
  <si>
    <t>Days Sales Outstanding (Average Receivables)</t>
  </si>
  <si>
    <t>44.37</t>
  </si>
  <si>
    <t>54.12</t>
  </si>
  <si>
    <t>65.37</t>
  </si>
  <si>
    <t>66.84</t>
  </si>
  <si>
    <t>48.33</t>
  </si>
  <si>
    <t>77.78</t>
  </si>
  <si>
    <t>121.52</t>
  </si>
  <si>
    <t>109.27</t>
  </si>
  <si>
    <t>118.21</t>
  </si>
  <si>
    <t>131.07</t>
  </si>
  <si>
    <t>Days Outstanding Inventory (Average Inventory)</t>
  </si>
  <si>
    <t>46.55</t>
  </si>
  <si>
    <t>51.84</t>
  </si>
  <si>
    <t>68.13</t>
  </si>
  <si>
    <t>88.2</t>
  </si>
  <si>
    <t>86.51</t>
  </si>
  <si>
    <t>72.23</t>
  </si>
  <si>
    <t>139.16</t>
  </si>
  <si>
    <t>119.5</t>
  </si>
  <si>
    <t>221.28</t>
  </si>
  <si>
    <t>352.82</t>
  </si>
  <si>
    <t>Average Days Payable Outstanding</t>
  </si>
  <si>
    <t>24.7</t>
  </si>
  <si>
    <t>26.44</t>
  </si>
  <si>
    <t>27.96</t>
  </si>
  <si>
    <t>27.37</t>
  </si>
  <si>
    <t>25.46</t>
  </si>
  <si>
    <t>20.55</t>
  </si>
  <si>
    <t>20.21</t>
  </si>
  <si>
    <t>14.26</t>
  </si>
  <si>
    <t>22.4</t>
  </si>
  <si>
    <t>45.44</t>
  </si>
  <si>
    <t>Cash Conversion Cycle (Average Days)</t>
  </si>
  <si>
    <t>66.22</t>
  </si>
  <si>
    <t>79.52</t>
  </si>
  <si>
    <t>105.53</t>
  </si>
  <si>
    <t>127.68</t>
  </si>
  <si>
    <t>109.37</t>
  </si>
  <si>
    <t>129.47</t>
  </si>
  <si>
    <t>240.47</t>
  </si>
  <si>
    <t>214.51</t>
  </si>
  <si>
    <t>317.09</t>
  </si>
  <si>
    <t>438.45</t>
  </si>
  <si>
    <t>Long Term Solvency</t>
  </si>
  <si>
    <t>Total Debt/Equity</t>
  </si>
  <si>
    <t>0.53</t>
  </si>
  <si>
    <t>0.22</t>
  </si>
  <si>
    <t>14.46</t>
  </si>
  <si>
    <t>21.48</t>
  </si>
  <si>
    <t>28.38</t>
  </si>
  <si>
    <t>20.62</t>
  </si>
  <si>
    <t>Total Debt / Total Capital</t>
  </si>
  <si>
    <t>12.63</t>
  </si>
  <si>
    <t>17.68</t>
  </si>
  <si>
    <t>23.08</t>
  </si>
  <si>
    <t>22.11</t>
  </si>
  <si>
    <t>17.1</t>
  </si>
  <si>
    <t>LT Debt/Equity</t>
  </si>
  <si>
    <t>0.35</t>
  </si>
  <si>
    <t>11.54</t>
  </si>
  <si>
    <t>16.44</t>
  </si>
  <si>
    <t>28.13</t>
  </si>
  <si>
    <t>26.04</t>
  </si>
  <si>
    <t>19.34</t>
  </si>
  <si>
    <t>Long-Term Debt / Total Capital</t>
  </si>
  <si>
    <t>10.08</t>
  </si>
  <si>
    <t>13.53</t>
  </si>
  <si>
    <t>21.64</t>
  </si>
  <si>
    <t>20.28</t>
  </si>
  <si>
    <t>16.04</t>
  </si>
  <si>
    <t>Total Liabilities / Total Assets</t>
  </si>
  <si>
    <t>41.49</t>
  </si>
  <si>
    <t>39.87</t>
  </si>
  <si>
    <t>35.33</t>
  </si>
  <si>
    <t>30.06</t>
  </si>
  <si>
    <t>30.36</t>
  </si>
  <si>
    <t>41.69</t>
  </si>
  <si>
    <t>48.76</t>
  </si>
  <si>
    <t>37.01</t>
  </si>
  <si>
    <t>37.41</t>
  </si>
  <si>
    <t>38.79</t>
  </si>
  <si>
    <t>Total Debt / EBITDA</t>
  </si>
  <si>
    <t>0.01</t>
  </si>
  <si>
    <t>1.25</t>
  </si>
  <si>
    <t>1.07</t>
  </si>
  <si>
    <t>2.37</t>
  </si>
  <si>
    <t>0.79</t>
  </si>
  <si>
    <t>Net Debt / EBITDA</t>
  </si>
  <si>
    <t>-1.31</t>
  </si>
  <si>
    <t>-1.98</t>
  </si>
  <si>
    <t>-1.58</t>
  </si>
  <si>
    <t>-3.08</t>
  </si>
  <si>
    <t>-4.63</t>
  </si>
  <si>
    <t>-1.86</t>
  </si>
  <si>
    <t>-4.31</t>
  </si>
  <si>
    <t>-0.97</t>
  </si>
  <si>
    <t>-0.91</t>
  </si>
  <si>
    <t>Total Debt / (EBITDA - Capex)</t>
  </si>
  <si>
    <t>0.02</t>
  </si>
  <si>
    <t>2.81</t>
  </si>
  <si>
    <t>-8.93</t>
  </si>
  <si>
    <t>11.68</t>
  </si>
  <si>
    <t>0.88</t>
  </si>
  <si>
    <t>Net Debt / (EBITDA - Capex)</t>
  </si>
  <si>
    <t>-1.41</t>
  </si>
  <si>
    <t>-2.47</t>
  </si>
  <si>
    <t>-2.01</t>
  </si>
  <si>
    <t>-3.35</t>
  </si>
  <si>
    <t>-5.99</t>
  </si>
  <si>
    <t>-3.54</t>
  </si>
  <si>
    <t>9.86</t>
  </si>
  <si>
    <t>-4.79</t>
  </si>
  <si>
    <t>-1.01</t>
  </si>
  <si>
    <t>Growth Over Prior Year</t>
  </si>
  <si>
    <t>Total Revenues, 1 Yr. Growth %</t>
  </si>
  <si>
    <t>35.32</t>
  </si>
  <si>
    <t>17.31</t>
  </si>
  <si>
    <t>5.57</t>
  </si>
  <si>
    <t>9.42</t>
  </si>
  <si>
    <t>2.01</t>
  </si>
  <si>
    <t>28.01</t>
  </si>
  <si>
    <t>15.83</t>
  </si>
  <si>
    <t>34.42</t>
  </si>
  <si>
    <t>Gross Profit, 1 Yr. Growth %</t>
  </si>
  <si>
    <t>-14.72</t>
  </si>
  <si>
    <t>39.63</t>
  </si>
  <si>
    <t>25.9</t>
  </si>
  <si>
    <t>5.69</t>
  </si>
  <si>
    <t>7.98</t>
  </si>
  <si>
    <t>-12.09</t>
  </si>
  <si>
    <t>22.51</t>
  </si>
  <si>
    <t>-4.16</t>
  </si>
  <si>
    <t>42.52</t>
  </si>
  <si>
    <t>64.04</t>
  </si>
  <si>
    <t>EBITDA, 1 Yr. Growth %</t>
  </si>
  <si>
    <t>-19.67</t>
  </si>
  <si>
    <t>15.09</t>
  </si>
  <si>
    <t>38.41</t>
  </si>
  <si>
    <t>-30.33</t>
  </si>
  <si>
    <t>-18.11</t>
  </si>
  <si>
    <t>-56.47</t>
  </si>
  <si>
    <t>182.68</t>
  </si>
  <si>
    <t>6.53</t>
  </si>
  <si>
    <t>70.37</t>
  </si>
  <si>
    <t>203.5</t>
  </si>
  <si>
    <t>EBITA, 1 Yr. Growth %</t>
  </si>
  <si>
    <t>-20.73</t>
  </si>
  <si>
    <t>17.96</t>
  </si>
  <si>
    <t>42.65</t>
  </si>
  <si>
    <t>-36.64</t>
  </si>
  <si>
    <t>-23.47</t>
  </si>
  <si>
    <t>-70.11</t>
  </si>
  <si>
    <t>308.45</t>
  </si>
  <si>
    <t>-4.49</t>
  </si>
  <si>
    <t>80.15</t>
  </si>
  <si>
    <t>262.86</t>
  </si>
  <si>
    <t>EBIT, 1 Yr. Growth %</t>
  </si>
  <si>
    <t>-70.75</t>
  </si>
  <si>
    <t>315.04</t>
  </si>
  <si>
    <t>-5.44</t>
  </si>
  <si>
    <t>78.38</t>
  </si>
  <si>
    <t>271.5</t>
  </si>
  <si>
    <t>Earnings From Cont. Operations, 1 Yr. Growth %</t>
  </si>
  <si>
    <t>-20.21</t>
  </si>
  <si>
    <t>21.86</t>
  </si>
  <si>
    <t>33.38</t>
  </si>
  <si>
    <t>59.13</t>
  </si>
  <si>
    <t>-74.92</t>
  </si>
  <si>
    <t>-109.2</t>
  </si>
  <si>
    <t>71.81</t>
  </si>
  <si>
    <t>329.62</t>
  </si>
  <si>
    <t>Net Income, 1 Yr. Growth %</t>
  </si>
  <si>
    <t>Normalized Net Income, 1 Yr. Growth %</t>
  </si>
  <si>
    <t>44.48</t>
  </si>
  <si>
    <t>-34.5</t>
  </si>
  <si>
    <t>-17.67</t>
  </si>
  <si>
    <t>-65.62</t>
  </si>
  <si>
    <t>227.54</t>
  </si>
  <si>
    <t>-6.72</t>
  </si>
  <si>
    <t>72.48</t>
  </si>
  <si>
    <t>304.41</t>
  </si>
  <si>
    <t>Diluted EPS Before Extra, 1 Yr. Growth %</t>
  </si>
  <si>
    <t>21.88</t>
  </si>
  <si>
    <t>33.33</t>
  </si>
  <si>
    <t>62.5</t>
  </si>
  <si>
    <t>-74.36</t>
  </si>
  <si>
    <t>31.58</t>
  </si>
  <si>
    <t>Accounts Receivable, 1 Yr. Growth %</t>
  </si>
  <si>
    <t>104.65</t>
  </si>
  <si>
    <t>45.69</t>
  </si>
  <si>
    <t>38.31</t>
  </si>
  <si>
    <t>-19.45</t>
  </si>
  <si>
    <t>-22.69</t>
  </si>
  <si>
    <t>182.06</t>
  </si>
  <si>
    <t>15.27</t>
  </si>
  <si>
    <t>15.56</t>
  </si>
  <si>
    <t>33.73</t>
  </si>
  <si>
    <t>60.49</t>
  </si>
  <si>
    <t>Inventory, 1 Yr. Growth %</t>
  </si>
  <si>
    <t>72.5</t>
  </si>
  <si>
    <t>28.43</t>
  </si>
  <si>
    <t>46.23</t>
  </si>
  <si>
    <t>30.34</t>
  </si>
  <si>
    <t>-6.3</t>
  </si>
  <si>
    <t>20.93</t>
  </si>
  <si>
    <t>80.36</t>
  </si>
  <si>
    <t>42.63</t>
  </si>
  <si>
    <t>91.28</t>
  </si>
  <si>
    <t>29.32</t>
  </si>
  <si>
    <t>Net Property, Plant and Equip., 1 Yr. Growth %</t>
  </si>
  <si>
    <t>-20.11</t>
  </si>
  <si>
    <t>40.26</t>
  </si>
  <si>
    <t>57.81</t>
  </si>
  <si>
    <t>-16.83</t>
  </si>
  <si>
    <t>0.14</t>
  </si>
  <si>
    <t>256.67</t>
  </si>
  <si>
    <t>2.36</t>
  </si>
  <si>
    <t>451.19</t>
  </si>
  <si>
    <t>20.74</t>
  </si>
  <si>
    <t>-1.68</t>
  </si>
  <si>
    <t>Total Assets, 1 Yr. Growth %</t>
  </si>
  <si>
    <t>14.62</t>
  </si>
  <si>
    <t>56.28</t>
  </si>
  <si>
    <t>36.34</t>
  </si>
  <si>
    <t>49.82</t>
  </si>
  <si>
    <t>2.48</t>
  </si>
  <si>
    <t>14.73</t>
  </si>
  <si>
    <t>30.32</t>
  </si>
  <si>
    <t>117.88</t>
  </si>
  <si>
    <t>8.55</t>
  </si>
  <si>
    <t>29.4</t>
  </si>
  <si>
    <t>Tangible Book Value, 1 Yr. Growth %</t>
  </si>
  <si>
    <t>99.39</t>
  </si>
  <si>
    <t>60.61</t>
  </si>
  <si>
    <t>46.63</t>
  </si>
  <si>
    <t>62.02</t>
  </si>
  <si>
    <t>2.03</t>
  </si>
  <si>
    <t>-5.98</t>
  </si>
  <si>
    <t>14.3</t>
  </si>
  <si>
    <t>169.54</t>
  </si>
  <si>
    <t>7.82</t>
  </si>
  <si>
    <t>27.08</t>
  </si>
  <si>
    <t>Common Equity, 1 Yr. Growth %</t>
  </si>
  <si>
    <t>-3.93</t>
  </si>
  <si>
    <t>14.51</t>
  </si>
  <si>
    <t>167.86</t>
  </si>
  <si>
    <t>7.85</t>
  </si>
  <si>
    <t>26.54</t>
  </si>
  <si>
    <t>Cash From Operations, 1 Yr. Growth %</t>
  </si>
  <si>
    <t>-115.22</t>
  </si>
  <si>
    <t>-602.71</t>
  </si>
  <si>
    <t>0.69</t>
  </si>
  <si>
    <t>51.13</t>
  </si>
  <si>
    <t>-31.07</t>
  </si>
  <si>
    <t>-178.35</t>
  </si>
  <si>
    <t>-217.31</t>
  </si>
  <si>
    <t>-105.6</t>
  </si>
  <si>
    <t>-348.12</t>
  </si>
  <si>
    <t>Capital Expenditures, 1 Yr. Growth %</t>
  </si>
  <si>
    <t>50.38</t>
  </si>
  <si>
    <t>234.5</t>
  </si>
  <si>
    <t>48.67</t>
  </si>
  <si>
    <t>-72.96</t>
  </si>
  <si>
    <t>118.8</t>
  </si>
  <si>
    <t>123.13</t>
  </si>
  <si>
    <t>-6.6</t>
  </si>
  <si>
    <t>-64.98</t>
  </si>
  <si>
    <t>Levered Free Cash Flow, 1 Yr. Growth %</t>
  </si>
  <si>
    <t>-153.82</t>
  </si>
  <si>
    <t>-200.97</t>
  </si>
  <si>
    <t>-38.87</t>
  </si>
  <si>
    <t>302.51</t>
  </si>
  <si>
    <t>-53.34</t>
  </si>
  <si>
    <t>-380.47</t>
  </si>
  <si>
    <t>-161.49</t>
  </si>
  <si>
    <t>-354.06</t>
  </si>
  <si>
    <t>6.23</t>
  </si>
  <si>
    <t>-173.32</t>
  </si>
  <si>
    <t>Unlevered Free Cash Flow, 1 Yr. Growth %</t>
  </si>
  <si>
    <t>Compound Annual Growth Rate Over Two Years</t>
  </si>
  <si>
    <t>Total Revenues, 2 Yr. CAGR %</t>
  </si>
  <si>
    <t>5.67</t>
  </si>
  <si>
    <t>16.57</t>
  </si>
  <si>
    <t>25.99</t>
  </si>
  <si>
    <t>11.29</t>
  </si>
  <si>
    <t>7.48</t>
  </si>
  <si>
    <t>6.41</t>
  </si>
  <si>
    <t>2.75</t>
  </si>
  <si>
    <t>14.27</t>
  </si>
  <si>
    <t>21.77</t>
  </si>
  <si>
    <t>24.78</t>
  </si>
  <si>
    <t>Gross Profit, 2 Yr. CAGR %</t>
  </si>
  <si>
    <t>-0.38</t>
  </si>
  <si>
    <t>9.12</t>
  </si>
  <si>
    <t>32.59</t>
  </si>
  <si>
    <t>15.36</t>
  </si>
  <si>
    <t>6.83</t>
  </si>
  <si>
    <t>-2.57</t>
  </si>
  <si>
    <t>3.78</t>
  </si>
  <si>
    <t>16.87</t>
  </si>
  <si>
    <t>52.9</t>
  </si>
  <si>
    <t>EBITDA, 2 Yr. CAGR %</t>
  </si>
  <si>
    <t>99.57</t>
  </si>
  <si>
    <t>-3.85</t>
  </si>
  <si>
    <t>26.21</t>
  </si>
  <si>
    <t>-0.96</t>
  </si>
  <si>
    <t>-34.42</t>
  </si>
  <si>
    <t>10.93</t>
  </si>
  <si>
    <t>73.54</t>
  </si>
  <si>
    <t>34.72</t>
  </si>
  <si>
    <t>127.39</t>
  </si>
  <si>
    <t>EBITA, 2 Yr. CAGR %</t>
  </si>
  <si>
    <t>202.59</t>
  </si>
  <si>
    <t>-3.3</t>
  </si>
  <si>
    <t>29.72</t>
  </si>
  <si>
    <t>-4.04</t>
  </si>
  <si>
    <t>-32.06</t>
  </si>
  <si>
    <t>-46.17</t>
  </si>
  <si>
    <t>10.5</t>
  </si>
  <si>
    <t>97.51</t>
  </si>
  <si>
    <t>31.17</t>
  </si>
  <si>
    <t>155.67</t>
  </si>
  <si>
    <t>EBIT, 2 Yr. CAGR %</t>
  </si>
  <si>
    <t>-46.75</t>
  </si>
  <si>
    <t>98.11</t>
  </si>
  <si>
    <t>29.88</t>
  </si>
  <si>
    <t>157.43</t>
  </si>
  <si>
    <t>Earnings From Cont. Operations, 2 Yr. CAGR %</t>
  </si>
  <si>
    <t>233.5</t>
  </si>
  <si>
    <t>-1.39</t>
  </si>
  <si>
    <t>27.49</t>
  </si>
  <si>
    <t>-36.83</t>
  </si>
  <si>
    <t>-84.81</t>
  </si>
  <si>
    <t>34.43</t>
  </si>
  <si>
    <t>480.89</t>
  </si>
  <si>
    <t>15.02</t>
  </si>
  <si>
    <t>81.88</t>
  </si>
  <si>
    <t>Net Income, 2 Yr. CAGR %</t>
  </si>
  <si>
    <t>Normalized Net Income, 2 Yr. CAGR %</t>
  </si>
  <si>
    <t>-2.91</t>
  </si>
  <si>
    <t>30.65</t>
  </si>
  <si>
    <t>-1.82</t>
  </si>
  <si>
    <t>-28.27</t>
  </si>
  <si>
    <t>-40.84</t>
  </si>
  <si>
    <t>6.12</t>
  </si>
  <si>
    <t>74.8</t>
  </si>
  <si>
    <t>26.84</t>
  </si>
  <si>
    <t>164.11</t>
  </si>
  <si>
    <t>Diluted EPS Before Extra, 2 Yr. CAGR %</t>
  </si>
  <si>
    <t>237.03</t>
  </si>
  <si>
    <t>22.72</t>
  </si>
  <si>
    <t>47.2</t>
  </si>
  <si>
    <t>-35.45</t>
  </si>
  <si>
    <t>-83.99</t>
  </si>
  <si>
    <t>37.84</t>
  </si>
  <si>
    <t>-2.67</t>
  </si>
  <si>
    <t>75.13</t>
  </si>
  <si>
    <t>Accounts Receivable, 2 Yr. CAGR %</t>
  </si>
  <si>
    <t>72.67</t>
  </si>
  <si>
    <t>41.95</t>
  </si>
  <si>
    <t>7.28</t>
  </si>
  <si>
    <t>-21.09</t>
  </si>
  <si>
    <t>47.67</t>
  </si>
  <si>
    <t>80.31</t>
  </si>
  <si>
    <t>15.42</t>
  </si>
  <si>
    <t>24.32</t>
  </si>
  <si>
    <t>46.5</t>
  </si>
  <si>
    <t>Inventory, 2 Yr. CAGR %</t>
  </si>
  <si>
    <t>37.82</t>
  </si>
  <si>
    <t>48.84</t>
  </si>
  <si>
    <t>37.04</t>
  </si>
  <si>
    <t>38.06</t>
  </si>
  <si>
    <t>10.51</t>
  </si>
  <si>
    <t>6.45</t>
  </si>
  <si>
    <t>47.69</t>
  </si>
  <si>
    <t>60.39</t>
  </si>
  <si>
    <t>65.17</t>
  </si>
  <si>
    <t>57.28</t>
  </si>
  <si>
    <t>Net Property, Plant and Equip., 2 Yr. CAGR %</t>
  </si>
  <si>
    <t>-22.49</t>
  </si>
  <si>
    <t>5.85</t>
  </si>
  <si>
    <t>48.78</t>
  </si>
  <si>
    <t>14.57</t>
  </si>
  <si>
    <t>-8.74</t>
  </si>
  <si>
    <t>88.99</t>
  </si>
  <si>
    <t>91.08</t>
  </si>
  <si>
    <t>137.53</t>
  </si>
  <si>
    <t>157.98</t>
  </si>
  <si>
    <t>8.96</t>
  </si>
  <si>
    <t>Total Assets, 2 Yr. CAGR %</t>
  </si>
  <si>
    <t>57.18</t>
  </si>
  <si>
    <t>33.84</t>
  </si>
  <si>
    <t>45.97</t>
  </si>
  <si>
    <t>42.92</t>
  </si>
  <si>
    <t>23.91</t>
  </si>
  <si>
    <t>8.43</t>
  </si>
  <si>
    <t>22.28</t>
  </si>
  <si>
    <t>68.51</t>
  </si>
  <si>
    <t>53.79</t>
  </si>
  <si>
    <t>18.52</t>
  </si>
  <si>
    <t>Tangible Book Value, 2 Yr. CAGR %</t>
  </si>
  <si>
    <t>188.42</t>
  </si>
  <si>
    <t>78.95</t>
  </si>
  <si>
    <t>53.46</t>
  </si>
  <si>
    <t>54.14</t>
  </si>
  <si>
    <t>28.58</t>
  </si>
  <si>
    <t>-2.06</t>
  </si>
  <si>
    <t>3.66</t>
  </si>
  <si>
    <t>75.52</t>
  </si>
  <si>
    <t>70.47</t>
  </si>
  <si>
    <t>17.05</t>
  </si>
  <si>
    <t>Common Equity, 2 Yr. CAGR %</t>
  </si>
  <si>
    <t>-0.99</t>
  </si>
  <si>
    <t>4.89</t>
  </si>
  <si>
    <t>75.14</t>
  </si>
  <si>
    <t>69.97</t>
  </si>
  <si>
    <t>16.83</t>
  </si>
  <si>
    <t>Cash From Operations, 2 Yr. CAGR %</t>
  </si>
  <si>
    <t>178.76</t>
  </si>
  <si>
    <t>-12.52</t>
  </si>
  <si>
    <t>124.99</t>
  </si>
  <si>
    <t>23.36</t>
  </si>
  <si>
    <t>2.06</t>
  </si>
  <si>
    <t>-26.51</t>
  </si>
  <si>
    <t>10.83</t>
  </si>
  <si>
    <t>-74.37</t>
  </si>
  <si>
    <t>9.52</t>
  </si>
  <si>
    <t>629.01</t>
  </si>
  <si>
    <t>Capital Expenditures, 2 Yr. CAGR %</t>
  </si>
  <si>
    <t>56.42</t>
  </si>
  <si>
    <t>124.28</t>
  </si>
  <si>
    <t>-36.6</t>
  </si>
  <si>
    <t>-23.09</t>
  </si>
  <si>
    <t>120.96</t>
  </si>
  <si>
    <t>348.49</t>
  </si>
  <si>
    <t>-42.8</t>
  </si>
  <si>
    <t>Levered Free Cash Flow, 2 Yr. CAGR %</t>
  </si>
  <si>
    <t>362.73</t>
  </si>
  <si>
    <t>-26.28</t>
  </si>
  <si>
    <t>-21.43</t>
  </si>
  <si>
    <t>60.48</t>
  </si>
  <si>
    <t>35.79</t>
  </si>
  <si>
    <t>23.28</t>
  </si>
  <si>
    <t>21.57</t>
  </si>
  <si>
    <t>24.99</t>
  </si>
  <si>
    <t>64.28</t>
  </si>
  <si>
    <t>-11.75</t>
  </si>
  <si>
    <t>Unlevered Free Cash Flow, 2 Yr. CAGR %</t>
  </si>
  <si>
    <t>Compound Annual Growth Rate Over Three Years</t>
  </si>
  <si>
    <t>Total Revenues, 3 Yr. CAGR %</t>
  </si>
  <si>
    <t>14.75</t>
  </si>
  <si>
    <t>16.81</t>
  </si>
  <si>
    <t>18.78</t>
  </si>
  <si>
    <t>10.66</t>
  </si>
  <si>
    <t>6.13</t>
  </si>
  <si>
    <t>4.92</t>
  </si>
  <si>
    <t>10.56</t>
  </si>
  <si>
    <t>14.79</t>
  </si>
  <si>
    <t>25.85</t>
  </si>
  <si>
    <t>Gross Profit, 3 Yr. CAGR %</t>
  </si>
  <si>
    <t>11.49</t>
  </si>
  <si>
    <t>14.45</t>
  </si>
  <si>
    <t>22.94</t>
  </si>
  <si>
    <t>12.84</t>
  </si>
  <si>
    <t>5.16</t>
  </si>
  <si>
    <t>1.06</t>
  </si>
  <si>
    <t>18.72</t>
  </si>
  <si>
    <t>30.86</t>
  </si>
  <si>
    <t>EBITDA, 3 Yr. CAGR %</t>
  </si>
  <si>
    <t>66.12</t>
  </si>
  <si>
    <t>8.57</t>
  </si>
  <si>
    <t>4.12</t>
  </si>
  <si>
    <t>-8.3</t>
  </si>
  <si>
    <t>-33.99</t>
  </si>
  <si>
    <t>6.73</t>
  </si>
  <si>
    <t>9.44</t>
  </si>
  <si>
    <t>72.47</t>
  </si>
  <si>
    <t>76.61</t>
  </si>
  <si>
    <t>EBITA, 3 Yr. CAGR %</t>
  </si>
  <si>
    <t>22.34</t>
  </si>
  <si>
    <t>121.05</t>
  </si>
  <si>
    <t>2.79</t>
  </si>
  <si>
    <t>-12.46</t>
  </si>
  <si>
    <t>-44.09</t>
  </si>
  <si>
    <t>5.78</t>
  </si>
  <si>
    <t>5.26</t>
  </si>
  <si>
    <t>91.55</t>
  </si>
  <si>
    <t>84.14</t>
  </si>
  <si>
    <t>EBIT, 3 Yr. CAGR %</t>
  </si>
  <si>
    <t>-44.49</t>
  </si>
  <si>
    <t>4.7</t>
  </si>
  <si>
    <t>91.3</t>
  </si>
  <si>
    <t>84.36</t>
  </si>
  <si>
    <t>Earnings From Cont. Operations, 3 Yr. CAGR %</t>
  </si>
  <si>
    <t>138.43</t>
  </si>
  <si>
    <t>9.05</t>
  </si>
  <si>
    <t>37.27</t>
  </si>
  <si>
    <t>-18.96</t>
  </si>
  <si>
    <t>-66.76</t>
  </si>
  <si>
    <t>-23.19</t>
  </si>
  <si>
    <t>196.18</t>
  </si>
  <si>
    <t>78.46</t>
  </si>
  <si>
    <t>Net Income, 3 Yr. CAGR %</t>
  </si>
  <si>
    <t>Normalized Net Income, 3 Yr. CAGR %</t>
  </si>
  <si>
    <t>135.97</t>
  </si>
  <si>
    <t>10.84</t>
  </si>
  <si>
    <t>-8.86</t>
  </si>
  <si>
    <t>-39.75</t>
  </si>
  <si>
    <t>4.66</t>
  </si>
  <si>
    <t>1.66</t>
  </si>
  <si>
    <t>74.02</t>
  </si>
  <si>
    <t>86.69</t>
  </si>
  <si>
    <t>Diluted EPS Before Extra, 3 Yr. CAGR %</t>
  </si>
  <si>
    <t>140.12</t>
  </si>
  <si>
    <t>6.31</t>
  </si>
  <si>
    <t>34.76</t>
  </si>
  <si>
    <t>-17.79</t>
  </si>
  <si>
    <t>-65.33</t>
  </si>
  <si>
    <t>-21.31</t>
  </si>
  <si>
    <t>35.72</t>
  </si>
  <si>
    <t>162.07</t>
  </si>
  <si>
    <t>59.21</t>
  </si>
  <si>
    <t>Accounts Receivable, 3 Yr. CAGR %</t>
  </si>
  <si>
    <t>63.91</t>
  </si>
  <si>
    <t>71.77</t>
  </si>
  <si>
    <t>60.36</t>
  </si>
  <si>
    <t>18.8</t>
  </si>
  <si>
    <t>-3.82</t>
  </si>
  <si>
    <t>20.66</t>
  </si>
  <si>
    <t>35.96</t>
  </si>
  <si>
    <t>55.46</t>
  </si>
  <si>
    <t>21.22</t>
  </si>
  <si>
    <t>35.36</t>
  </si>
  <si>
    <t>Inventory, 3 Yr. CAGR %</t>
  </si>
  <si>
    <t>-4.41</t>
  </si>
  <si>
    <t>34.62</t>
  </si>
  <si>
    <t>47.97</t>
  </si>
  <si>
    <t>34.77</t>
  </si>
  <si>
    <t>21.32</t>
  </si>
  <si>
    <t>13.88</t>
  </si>
  <si>
    <t>26.9</t>
  </si>
  <si>
    <t>45.98</t>
  </si>
  <si>
    <t>52.24</t>
  </si>
  <si>
    <t>Net Property, Plant and Equip., 3 Yr. CAGR %</t>
  </si>
  <si>
    <t>-22.79</t>
  </si>
  <si>
    <t>-5.55</t>
  </si>
  <si>
    <t>22.56</t>
  </si>
  <si>
    <t>9.54</t>
  </si>
  <si>
    <t>43.75</t>
  </si>
  <si>
    <t>54.06</t>
  </si>
  <si>
    <t>89.57</t>
  </si>
  <si>
    <t>87.04</t>
  </si>
  <si>
    <t>Total Assets, 3 Yr. CAGR %</t>
  </si>
  <si>
    <t>27.01</t>
  </si>
  <si>
    <t>56.88</t>
  </si>
  <si>
    <t>34.67</t>
  </si>
  <si>
    <t>47.24</t>
  </si>
  <si>
    <t>27.92</t>
  </si>
  <si>
    <t>20.77</t>
  </si>
  <si>
    <t>15.29</t>
  </si>
  <si>
    <t>48.24</t>
  </si>
  <si>
    <t>45.53</t>
  </si>
  <si>
    <t>45.19</t>
  </si>
  <si>
    <t>Tangible Book Value, 3 Yr. CAGR %</t>
  </si>
  <si>
    <t>69.32</t>
  </si>
  <si>
    <t>137.28</t>
  </si>
  <si>
    <t>67.46</t>
  </si>
  <si>
    <t>56.26</t>
  </si>
  <si>
    <t>34.33</t>
  </si>
  <si>
    <t>15.84</t>
  </si>
  <si>
    <t>3.12</t>
  </si>
  <si>
    <t>42.54</t>
  </si>
  <si>
    <t>49.2</t>
  </si>
  <si>
    <t>54.57</t>
  </si>
  <si>
    <t>Common Equity, 3 Yr. CAGR %</t>
  </si>
  <si>
    <t>16.67</t>
  </si>
  <si>
    <t>3.93</t>
  </si>
  <si>
    <t>43.37</t>
  </si>
  <si>
    <t>54.05</t>
  </si>
  <si>
    <t>Cash From Operations, 3 Yr. CAGR %</t>
  </si>
  <si>
    <t>50.91</t>
  </si>
  <si>
    <t>239.3</t>
  </si>
  <si>
    <t>-8.32</t>
  </si>
  <si>
    <t>97.04</t>
  </si>
  <si>
    <t>-6.55</t>
  </si>
  <si>
    <t>-5.39</t>
  </si>
  <si>
    <t>-59.03</t>
  </si>
  <si>
    <t>12.05</t>
  </si>
  <si>
    <t>43.84</t>
  </si>
  <si>
    <t>Capital Expenditures, 3 Yr. CAGR %</t>
  </si>
  <si>
    <t>-30.22</t>
  </si>
  <si>
    <t>101.52</t>
  </si>
  <si>
    <t>95.55</t>
  </si>
  <si>
    <t>10.37</t>
  </si>
  <si>
    <t>-4.19</t>
  </si>
  <si>
    <t>9.7</t>
  </si>
  <si>
    <t>127.52</t>
  </si>
  <si>
    <t>165.84</t>
  </si>
  <si>
    <t>Levered Free Cash Flow, 3 Yr. CAGR %</t>
  </si>
  <si>
    <t>-25.27</t>
  </si>
  <si>
    <t>178.58</t>
  </si>
  <si>
    <t>-30.74</t>
  </si>
  <si>
    <t>37.52</t>
  </si>
  <si>
    <t>81.77</t>
  </si>
  <si>
    <t>-7.14</t>
  </si>
  <si>
    <t>55.43</t>
  </si>
  <si>
    <t>18.4</t>
  </si>
  <si>
    <t>25.55</t>
  </si>
  <si>
    <t>Unlevered Free Cash Flow, 3 Yr. CAGR %</t>
  </si>
  <si>
    <t>Compound Annual Growth Rate Over Five Years</t>
  </si>
  <si>
    <t>Total Revenues, 5 Yr. CAGR %</t>
  </si>
  <si>
    <t>16.41</t>
  </si>
  <si>
    <t>15.13</t>
  </si>
  <si>
    <t>14.77</t>
  </si>
  <si>
    <t>13.35</t>
  </si>
  <si>
    <t>12.99</t>
  </si>
  <si>
    <t>13.67</t>
  </si>
  <si>
    <t>7.42</t>
  </si>
  <si>
    <t>9.32</t>
  </si>
  <si>
    <t>11.36</t>
  </si>
  <si>
    <t>Gross Profit, 5 Yr. CAGR %</t>
  </si>
  <si>
    <t>12.52</t>
  </si>
  <si>
    <t>13.14</t>
  </si>
  <si>
    <t>18.96</t>
  </si>
  <si>
    <t>13.02</t>
  </si>
  <si>
    <t>11.34</t>
  </si>
  <si>
    <t>12.02</t>
  </si>
  <si>
    <t>9.13</t>
  </si>
  <si>
    <t>3.33</t>
  </si>
  <si>
    <t>19.27</t>
  </si>
  <si>
    <t>EBITDA, 5 Yr. CAGR %</t>
  </si>
  <si>
    <t>-6.22</t>
  </si>
  <si>
    <t>-5.02</t>
  </si>
  <si>
    <t>36.6</t>
  </si>
  <si>
    <t>35.07</t>
  </si>
  <si>
    <t>-14.16</t>
  </si>
  <si>
    <t>2.74</t>
  </si>
  <si>
    <t>-2.83</t>
  </si>
  <si>
    <t>17.15</t>
  </si>
  <si>
    <t>EBITA, 5 Yr. CAGR %</t>
  </si>
  <si>
    <t>-3.01</t>
  </si>
  <si>
    <t>-0.32</t>
  </si>
  <si>
    <t>25.24</t>
  </si>
  <si>
    <t>58.32</t>
  </si>
  <si>
    <t>-8.91</t>
  </si>
  <si>
    <t>-21.42</t>
  </si>
  <si>
    <t>0.74</t>
  </si>
  <si>
    <t>-7.37</t>
  </si>
  <si>
    <t>50.11</t>
  </si>
  <si>
    <t>EBIT, 5 Yr. CAGR %</t>
  </si>
  <si>
    <t>-21.76</t>
  </si>
  <si>
    <t>-7.66</t>
  </si>
  <si>
    <t>14.7</t>
  </si>
  <si>
    <t>50.05</t>
  </si>
  <si>
    <t>Earnings From Cont. Operations, 5 Yr. CAGR %</t>
  </si>
  <si>
    <t>-2.27</t>
  </si>
  <si>
    <t>24.23</t>
  </si>
  <si>
    <t>95.79</t>
  </si>
  <si>
    <t>-12.34</t>
  </si>
  <si>
    <t>-43.09</t>
  </si>
  <si>
    <t>-0.77</t>
  </si>
  <si>
    <t>4.38</t>
  </si>
  <si>
    <t>-9.73</t>
  </si>
  <si>
    <t>59.34</t>
  </si>
  <si>
    <t>Net Income, 5 Yr. CAGR %</t>
  </si>
  <si>
    <t>Normalized Net Income, 5 Yr. CAGR %</t>
  </si>
  <si>
    <t>-0.71</t>
  </si>
  <si>
    <t>25.45</t>
  </si>
  <si>
    <t>66.16</t>
  </si>
  <si>
    <t>-6.53</t>
  </si>
  <si>
    <t>-17.58</t>
  </si>
  <si>
    <t>-7.74</t>
  </si>
  <si>
    <t>13.03</t>
  </si>
  <si>
    <t>48.93</t>
  </si>
  <si>
    <t>Diluted EPS Before Extra, 5 Yr. CAGR %</t>
  </si>
  <si>
    <t>-4.55</t>
  </si>
  <si>
    <t>7.76</t>
  </si>
  <si>
    <t>22.35</t>
  </si>
  <si>
    <t>94.45</t>
  </si>
  <si>
    <t>-12.92</t>
  </si>
  <si>
    <t>-42.52</t>
  </si>
  <si>
    <t>1.09</t>
  </si>
  <si>
    <t>0.82</t>
  </si>
  <si>
    <t>-14.33</t>
  </si>
  <si>
    <t>50.29</t>
  </si>
  <si>
    <t>Accounts Receivable, 5 Yr. CAGR %</t>
  </si>
  <si>
    <t>16.26</t>
  </si>
  <si>
    <t>54.74</t>
  </si>
  <si>
    <t>42.29</t>
  </si>
  <si>
    <t>21.55</t>
  </si>
  <si>
    <t>29.6</t>
  </si>
  <si>
    <t>23.67</t>
  </si>
  <si>
    <t>18.53</t>
  </si>
  <si>
    <t>31.18</t>
  </si>
  <si>
    <t>51.81</t>
  </si>
  <si>
    <t>Inventory, 5 Yr. CAGR %</t>
  </si>
  <si>
    <t>38.14</t>
  </si>
  <si>
    <t>10.41</t>
  </si>
  <si>
    <t>35.98</t>
  </si>
  <si>
    <t>31.66</t>
  </si>
  <si>
    <t>22.63</t>
  </si>
  <si>
    <t>31.25</t>
  </si>
  <si>
    <t>30.6</t>
  </si>
  <si>
    <t>41.01</t>
  </si>
  <si>
    <t>50.4</t>
  </si>
  <si>
    <t>Net Property, Plant and Equip., 5 Yr. CAGR %</t>
  </si>
  <si>
    <t>-14.65</t>
  </si>
  <si>
    <t>-2.81</t>
  </si>
  <si>
    <t>0.38</t>
  </si>
  <si>
    <t>8.05</t>
  </si>
  <si>
    <t>45.74</t>
  </si>
  <si>
    <t>36.84</t>
  </si>
  <si>
    <t>75.74</t>
  </si>
  <si>
    <t>89.34</t>
  </si>
  <si>
    <t>88.65</t>
  </si>
  <si>
    <t>Total Assets, 5 Yr. CAGR %</t>
  </si>
  <si>
    <t>-12.24</t>
  </si>
  <si>
    <t>-4.78</t>
  </si>
  <si>
    <t>34.28</t>
  </si>
  <si>
    <t>51.14</t>
  </si>
  <si>
    <t>30.26</t>
  </si>
  <si>
    <t>30.28</t>
  </si>
  <si>
    <t>25.63</t>
  </si>
  <si>
    <t>37.98</t>
  </si>
  <si>
    <t>29.37</t>
  </si>
  <si>
    <t>35.55</t>
  </si>
  <si>
    <t>Tangible Book Value, 5 Yr. CAGR %</t>
  </si>
  <si>
    <t>25.09</t>
  </si>
  <si>
    <t>14.15</t>
  </si>
  <si>
    <t>62.79</t>
  </si>
  <si>
    <t>99.68</t>
  </si>
  <si>
    <t>50.66</t>
  </si>
  <si>
    <t>29.63</t>
  </si>
  <si>
    <t>21.1</t>
  </si>
  <si>
    <t>36.78</t>
  </si>
  <si>
    <t>26.08</t>
  </si>
  <si>
    <t>31.74</t>
  </si>
  <si>
    <t>Common Equity, 5 Yr. CAGR %</t>
  </si>
  <si>
    <t>-17.92</t>
  </si>
  <si>
    <t>-13.05</t>
  </si>
  <si>
    <t>21.67</t>
  </si>
  <si>
    <t>37.26</t>
  </si>
  <si>
    <t>26.53</t>
  </si>
  <si>
    <t>32.1</t>
  </si>
  <si>
    <t>Cash From Operations, 5 Yr. CAGR %</t>
  </si>
  <si>
    <t>-1.57</t>
  </si>
  <si>
    <t>6.62</t>
  </si>
  <si>
    <t>77.05</t>
  </si>
  <si>
    <t>126.37</t>
  </si>
  <si>
    <t>-4.3</t>
  </si>
  <si>
    <t>32.81</t>
  </si>
  <si>
    <t>5.2</t>
  </si>
  <si>
    <t>-40.97</t>
  </si>
  <si>
    <t>Capital Expenditures, 5 Yr. CAGR %</t>
  </si>
  <si>
    <t>-18.78</t>
  </si>
  <si>
    <t>-11.64</t>
  </si>
  <si>
    <t>11.06</t>
  </si>
  <si>
    <t>26.89</t>
  </si>
  <si>
    <t>34.64</t>
  </si>
  <si>
    <t>47.44</t>
  </si>
  <si>
    <t>88.93</t>
  </si>
  <si>
    <t>30.96</t>
  </si>
  <si>
    <t>Levered Free Cash Flow, 5 Yr. CAGR %</t>
  </si>
  <si>
    <t>24.06</t>
  </si>
  <si>
    <t>-23.76</t>
  </si>
  <si>
    <t>123.43</t>
  </si>
  <si>
    <t>-8.51</t>
  </si>
  <si>
    <t>31.15</t>
  </si>
  <si>
    <t>15.15</t>
  </si>
  <si>
    <t>51.72</t>
  </si>
  <si>
    <t>23.94</t>
  </si>
  <si>
    <t>Unlevered Free Cash Flow, 5 Yr. CAGR %</t>
  </si>
  <si>
    <t>-3.07</t>
  </si>
  <si>
    <t>26.83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</si>
  <si>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</si>
  <si>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</si>
  <si>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</si>
  <si>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</si>
  <si>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</si>
  <si>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</si>
  <si>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</si>
  <si>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</si>
  <si>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37.72</t>
  </si>
  <si>
    <t>27.34</t>
  </si>
  <si>
    <t>75.65</t>
  </si>
  <si>
    <t>51</t>
  </si>
  <si>
    <t>105.1</t>
  </si>
  <si>
    <t>76.34</t>
  </si>
  <si>
    <t>Change</t>
  </si>
  <si>
    <t>-</t>
  </si>
  <si>
    <t>-27.51%</t>
  </si>
  <si>
    <t>176.68%</t>
  </si>
  <si>
    <t>-32.58%</t>
  </si>
  <si>
    <t>106%</t>
  </si>
  <si>
    <t>-27.34%</t>
  </si>
  <si>
    <t>0%</t>
  </si>
  <si>
    <t>Enterprise Value (EV)</t>
  </si>
  <si>
    <t>P/E ratio</t>
  </si>
  <si>
    <t>-487x</t>
  </si>
  <si>
    <t>18.5x</t>
  </si>
  <si>
    <t>28x</t>
  </si>
  <si>
    <t>26x</t>
  </si>
  <si>
    <t>12.3x</t>
  </si>
  <si>
    <t>22.3x</t>
  </si>
  <si>
    <t>15.6x</t>
  </si>
  <si>
    <t>PBR</t>
  </si>
  <si>
    <t>PEG</t>
  </si>
  <si>
    <t>-0x</t>
  </si>
  <si>
    <t>0.9x</t>
  </si>
  <si>
    <t>-0.9x</t>
  </si>
  <si>
    <t>0x</t>
  </si>
  <si>
    <t>-0.4x</t>
  </si>
  <si>
    <t>0.4x</t>
  </si>
  <si>
    <t>Capitalization / Revenue</t>
  </si>
  <si>
    <t>2.02x</t>
  </si>
  <si>
    <t>1.43x</t>
  </si>
  <si>
    <t>3.1x</t>
  </si>
  <si>
    <t>1.8x</t>
  </si>
  <si>
    <t>2.76x</t>
  </si>
  <si>
    <t>2.62x</t>
  </si>
  <si>
    <t>2.11x</t>
  </si>
  <si>
    <t>EV / Revenue</t>
  </si>
  <si>
    <t>EV / EBITDA</t>
  </si>
  <si>
    <t>14x</t>
  </si>
  <si>
    <t>9.54x</t>
  </si>
  <si>
    <t>EV / EBIT</t>
  </si>
  <si>
    <t>20.7x</t>
  </si>
  <si>
    <t>13x</t>
  </si>
  <si>
    <t>EV / FCF</t>
  </si>
  <si>
    <t>12.2x</t>
  </si>
  <si>
    <t>FCF Yield</t>
  </si>
  <si>
    <t>Dividend per Share
                                    2</t>
  </si>
  <si>
    <t>Rate of return</t>
  </si>
  <si>
    <t>EPS
                                    2</t>
  </si>
  <si>
    <t>0.305</t>
  </si>
  <si>
    <t>0.435</t>
  </si>
  <si>
    <t>Distribution rate</t>
  </si>
  <si>
    <t>Net sales
                                    1</t>
  </si>
  <si>
    <t>18.71</t>
  </si>
  <si>
    <t>19.09</t>
  </si>
  <si>
    <t>24.43</t>
  </si>
  <si>
    <t>28.3</t>
  </si>
  <si>
    <t>38.04</t>
  </si>
  <si>
    <t>29.1</t>
  </si>
  <si>
    <t>36.13</t>
  </si>
  <si>
    <t>EBITDA
                                    1</t>
  </si>
  <si>
    <t>1.068</t>
  </si>
  <si>
    <t>2.791</t>
  </si>
  <si>
    <t>2.054</t>
  </si>
  <si>
    <t>3.605</t>
  </si>
  <si>
    <t>11.63</t>
  </si>
  <si>
    <t>5.471</t>
  </si>
  <si>
    <t>8</t>
  </si>
  <si>
    <t>EBIT
                                    1</t>
  </si>
  <si>
    <t>0.2623</t>
  </si>
  <si>
    <t>1.226</t>
  </si>
  <si>
    <t>1.454</t>
  </si>
  <si>
    <t>2.594</t>
  </si>
  <si>
    <t>9.636</t>
  </si>
  <si>
    <t>3.694</t>
  </si>
  <si>
    <t>5.866</t>
  </si>
  <si>
    <t>Net income
                                    1</t>
  </si>
  <si>
    <t>-0.0753</t>
  </si>
  <si>
    <t>1.478</t>
  </si>
  <si>
    <t>2.54</t>
  </si>
  <si>
    <t>1.956</t>
  </si>
  <si>
    <t>8.403</t>
  </si>
  <si>
    <t>3.421</t>
  </si>
  <si>
    <t>4.896</t>
  </si>
  <si>
    <t>Reference price
                                    2</t>
  </si>
  <si>
    <t>4.870</t>
  </si>
  <si>
    <t>3.520</t>
  </si>
  <si>
    <t>7.000</t>
  </si>
  <si>
    <t>4.680</t>
  </si>
  <si>
    <t>9.470</t>
  </si>
  <si>
    <t>6.790</t>
  </si>
  <si>
    <t>Nbr of stocks (in thousands)</t>
  </si>
  <si>
    <t>7,745</t>
  </si>
  <si>
    <t>7,768</t>
  </si>
  <si>
    <t>10,807</t>
  </si>
  <si>
    <t>10,898</t>
  </si>
  <si>
    <t>11,095</t>
  </si>
  <si>
    <t>11,243</t>
  </si>
  <si>
    <t>Announcement Date</t>
  </si>
  <si>
    <t>3/23/20</t>
  </si>
  <si>
    <t>3/29/21</t>
  </si>
  <si>
    <t>8/2/22</t>
  </si>
  <si>
    <t>3/31/23</t>
  </si>
  <si>
    <t>4/1/24</t>
  </si>
  <si>
    <t>address1</t>
  </si>
  <si>
    <t>295 E. Corporate Place</t>
  </si>
  <si>
    <t>city</t>
  </si>
  <si>
    <t>Chandler</t>
  </si>
  <si>
    <t>state</t>
  </si>
  <si>
    <t>AZ</t>
  </si>
  <si>
    <t>zip</t>
  </si>
  <si>
    <t>85225</t>
  </si>
  <si>
    <t>country</t>
  </si>
  <si>
    <t>phone</t>
  </si>
  <si>
    <t>480 968 1488</t>
  </si>
  <si>
    <t>fax</t>
  </si>
  <si>
    <t>480 968 1448</t>
  </si>
  <si>
    <t>website</t>
  </si>
  <si>
    <t>https://www.virtra.com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</si>
  <si>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</si>
  <si>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</si>
  <si>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</si>
  <si>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</si>
  <si>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</si>
  <si>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</si>
  <si>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</si>
  <si>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</si>
  <si>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</si>
  <si>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</si>
  <si>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</si>
  <si>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VirTra, Inc. provides use of force training and firearms training simulators for the law enforcement, military, and commercial markets worldwide. Its patented technologies, software, and scenarios provide intense training for de-escalation, judgmental use-of-force, marksmanship, and related training that mimics real-world situations. It offers V-300 simulator, a 300 degree wrap-around screen for simulation training; V-180 simulator, a 180 degree screen for smaller spaces or budgets; V-100, a single-screen based simulator system; V-100 MIL, a single-screen based simulator system; and V-ST PRO, a realistic single screen firearms shooting and skills training simulator. The company also provides Virtual Interactive Coursework Training Academy (V-VICTA), which enables law enforcement agencies to teach, train, test, and sustain departmental training requirements; and Subscription Training Equipment Partnership, a program that allows agencies to utilize its simulator products, accessories, and V-VICTA interactive coursework on a subscription basis. In addition, it offers V-Author software that allows users to create, edit, and train with content specific to agency's objectives and environments; Simulated Recoil Kits, a range of realistic and reliable simulated recoil kits/weapons; Threat-Fire, a device that applies real-world stress on the trainees during simulation training; and TASER, an OC spray and low-light training devices that interact with its simulators for training. The company sells its simulators and related products through a direct sales force and distribution partners. The company was founded in 1993 and is headquartered in Chandler, Arizona.</t>
  </si>
  <si>
    <t>fullTimeEmployees</t>
  </si>
  <si>
    <t>companyOfficers</t>
  </si>
  <si>
    <t>[{'maxAge': 1, 'name': 'Mr. John F. Givens II', 'age': 60, 'title': 'CEO &amp; Chairman', 'yearBorn': 1964, 'fiscalYear': 2023, 'totalPay': 356803, 'exercisedValue': 0, 'unexercisedValue': 0}, {'maxAge': 1, 'name': 'Mr. Robert D. Ferris', 'age': 52, 'title': 'Founder &amp; Member of Advisory Board', 'yearBorn': 1972, 'fiscalYear': 2023, 'totalPay': 362194, 'exercisedValue': 0, 'unexercisedValue': 54400}, {'maxAge': 1, 'name': 'Ms. Alanna  Boudreau', 'age': 44, 'title': 'Chief Financial Officer', 'yearBorn': 1980, 'fiscalYear': 2023, 'totalPay': 185692, 'exercisedValue': 0, 'unexercisedValue': 0}, {'maxAge': 1, 'name': 'Mr. Tony  Cianflone', 'title': 'Vice President of Sales', 'fiscalYear': 2023, 'exercisedValue': 0, 'unexercisedValue': 0}, {'maxAge': 1, 'name': 'Ms. Rebecca  Valdez', 'title': 'Senior Vice President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</si>
  <si>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</si>
  <si>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</si>
  <si>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</si>
  <si>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</si>
  <si>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</si>
  <si>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</si>
  <si>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</si>
  <si>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</si>
  <si>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</si>
  <si>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</si>
  <si>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</si>
  <si>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</si>
  <si>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</si>
  <si>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</si>
  <si>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</si>
  <si>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</si>
  <si>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</si>
  <si>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</si>
  <si>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</si>
  <si>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</si>
  <si>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</si>
  <si>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</si>
  <si>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</si>
  <si>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</si>
  <si>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</si>
  <si>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</si>
  <si>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</si>
  <si>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</si>
  <si>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</si>
  <si>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</si>
  <si>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</si>
  <si>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</si>
  <si>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</si>
  <si>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</si>
  <si>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</si>
  <si>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</si>
  <si>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</si>
  <si>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</si>
  <si>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</si>
  <si>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</si>
  <si>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</si>
  <si>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</si>
  <si>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</si>
  <si>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</si>
  <si>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</si>
  <si>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</si>
  <si>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</si>
  <si>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</si>
  <si>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</si>
  <si>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</si>
  <si>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</si>
  <si>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</si>
  <si>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</si>
  <si>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</si>
  <si>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</si>
  <si>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</si>
  <si>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</si>
  <si>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1:2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</si>
  <si>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</si>
  <si>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</si>
  <si>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</si>
  <si>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</si>
  <si>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</si>
  <si>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</si>
  <si>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</si>
  <si>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</si>
  <si>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</si>
  <si>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</si>
  <si>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</si>
  <si>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</si>
  <si>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VirTra,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</si>
  <si>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</si>
  <si>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</si>
  <si>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</si>
  <si>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</si>
  <si>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</si>
  <si>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</si>
  <si>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</si>
  <si>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e859dc15-89f8-33d8-9478-bf187f946206</t>
  </si>
  <si>
    <t>messageBoardId</t>
  </si>
  <si>
    <t>finmb_3188668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</si>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</sst>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rtr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2.653031441379324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7.6397008E7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15.790697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1.0</v>
      </c>
      <c r="C2" s="1">
        <v>1.0</v>
      </c>
      <c r="D2" s="1">
        <v>2.0</v>
      </c>
      <c r="E2" s="1">
        <v>3.0</v>
      </c>
      <c r="F2" s="1">
        <v>81.0</v>
      </c>
      <c r="G2" s="1">
        <v>-7.0</v>
      </c>
      <c r="H2" s="1">
        <v>1.0</v>
      </c>
      <c r="I2" s="1">
        <v>2.0</v>
      </c>
      <c r="J2" s="1">
        <v>1.0</v>
      </c>
      <c r="K2" s="1">
        <v>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19.0</v>
      </c>
      <c r="C3" s="1">
        <v>18.0</v>
      </c>
      <c r="D3" s="1">
        <v>19.0</v>
      </c>
      <c r="E3" s="1">
        <v>27.0</v>
      </c>
      <c r="F3" s="1">
        <v>29.0</v>
      </c>
      <c r="G3" s="1">
        <v>58.0</v>
      </c>
      <c r="H3" s="1">
        <v>66.0</v>
      </c>
      <c r="I3" s="1">
        <v>87.0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2.0</v>
      </c>
      <c r="J4" s="1">
        <v>6.0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19.0</v>
      </c>
      <c r="C5" s="1">
        <v>18.0</v>
      </c>
      <c r="D5" s="1">
        <v>19.0</v>
      </c>
      <c r="E5" s="1">
        <v>27.0</v>
      </c>
      <c r="F5" s="1">
        <v>29.0</v>
      </c>
      <c r="G5" s="1">
        <v>59.0</v>
      </c>
      <c r="H5" s="1">
        <v>67.0</v>
      </c>
      <c r="I5" s="1">
        <v>89.0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61.0</v>
      </c>
      <c r="F6" s="1">
        <v>25.0</v>
      </c>
      <c r="G6" s="1">
        <v>28.0</v>
      </c>
      <c r="H6" s="1">
        <v>84.0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9.0</v>
      </c>
      <c r="C7" s="1">
        <v>11.0</v>
      </c>
      <c r="D7" s="1">
        <v>52.0</v>
      </c>
      <c r="E7" s="1">
        <v>32.0</v>
      </c>
      <c r="F7" s="1">
        <v>0.0</v>
      </c>
      <c r="G7" s="1">
        <v>0.0</v>
      </c>
      <c r="H7" s="1">
        <v>0.0</v>
      </c>
      <c r="I7" s="1">
        <v>22.0</v>
      </c>
      <c r="J7" s="1">
        <v>45.0</v>
      </c>
      <c r="K7" s="1">
        <v>48.0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-13.0</v>
      </c>
      <c r="D9" s="1">
        <v>0.0</v>
      </c>
      <c r="E9" s="1">
        <v>-1.0</v>
      </c>
      <c r="F9" s="1">
        <v>0.0</v>
      </c>
      <c r="G9" s="1">
        <v>71.0</v>
      </c>
      <c r="H9" s="1">
        <v>19.0</v>
      </c>
      <c r="I9" s="1">
        <v>-1.0</v>
      </c>
      <c r="J9" s="1">
        <v>-56.0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-82.0</v>
      </c>
      <c r="C10" s="1">
        <v>-73.0</v>
      </c>
      <c r="D10" s="1">
        <v>-89.0</v>
      </c>
      <c r="E10" s="1">
        <v>65.0</v>
      </c>
      <c r="F10" s="1">
        <v>31.0</v>
      </c>
      <c r="G10" s="1">
        <v>-3.0</v>
      </c>
      <c r="H10" s="1">
        <v>-89.0</v>
      </c>
      <c r="I10" s="1">
        <v>-1.0</v>
      </c>
      <c r="J10" s="1">
        <v>-2.0</v>
      </c>
      <c r="K10" s="1">
        <v>-6.0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-29.0</v>
      </c>
      <c r="C11" s="1">
        <v>-20.0</v>
      </c>
      <c r="D11" s="1">
        <v>-41.0</v>
      </c>
      <c r="E11" s="1">
        <v>-40.0</v>
      </c>
      <c r="F11" s="1">
        <v>10.0</v>
      </c>
      <c r="G11" s="1">
        <v>-33.0</v>
      </c>
      <c r="H11" s="1">
        <v>-2.0</v>
      </c>
      <c r="I11" s="1">
        <v>-1.0</v>
      </c>
      <c r="J11" s="1">
        <v>-4.0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-19.0</v>
      </c>
      <c r="C12" s="1">
        <v>39.0</v>
      </c>
      <c r="D12" s="1">
        <v>6.0</v>
      </c>
      <c r="E12" s="1">
        <v>9.0</v>
      </c>
      <c r="F12" s="1">
        <v>30.0</v>
      </c>
      <c r="G12" s="1">
        <v>-10.0</v>
      </c>
      <c r="H12" s="1">
        <v>39.0</v>
      </c>
      <c r="I12" s="1">
        <v>88.0</v>
      </c>
      <c r="J12" s="1">
        <v>1.0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-56.0</v>
      </c>
      <c r="C13" s="1">
        <v>57.0</v>
      </c>
      <c r="D13" s="1">
        <v>54.0</v>
      </c>
      <c r="E13" s="1">
        <v>88.0</v>
      </c>
      <c r="F13" s="1">
        <v>-13.0</v>
      </c>
      <c r="G13" s="1">
        <v>1.0</v>
      </c>
      <c r="H13" s="1">
        <v>2.0</v>
      </c>
      <c r="I13" s="1">
        <v>-50.0</v>
      </c>
      <c r="J13" s="1">
        <v>-22.0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-2.0</v>
      </c>
      <c r="F14" s="1">
        <v>31.0</v>
      </c>
      <c r="G14" s="1">
        <v>0.0</v>
      </c>
      <c r="H14" s="1">
        <v>0.0</v>
      </c>
      <c r="I14" s="1">
        <v>0.0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0.0</v>
      </c>
      <c r="D15" s="1">
        <v>-30.0</v>
      </c>
      <c r="E15" s="1">
        <v>-33.0</v>
      </c>
      <c r="F15" s="1">
        <v>-44.0</v>
      </c>
      <c r="G15" s="1">
        <v>4.0</v>
      </c>
      <c r="H15" s="1">
        <v>-53.0</v>
      </c>
      <c r="I15" s="1">
        <v>-50.0</v>
      </c>
      <c r="J15" s="1">
        <v>-20.0</v>
      </c>
      <c r="K15" s="1">
        <v>-72.0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-34.0</v>
      </c>
      <c r="C16" s="1">
        <v>1.0</v>
      </c>
      <c r="D16" s="1">
        <v>1.0</v>
      </c>
      <c r="E16" s="1">
        <v>2.0</v>
      </c>
      <c r="F16" s="1">
        <v>1.0</v>
      </c>
      <c r="G16" s="1">
        <v>-1.0</v>
      </c>
      <c r="H16" s="1">
        <v>2.0</v>
      </c>
      <c r="I16" s="1">
        <v>-12.0</v>
      </c>
      <c r="J16" s="1">
        <v>-2.0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-9.0</v>
      </c>
      <c r="C17" s="1">
        <v>-33.0</v>
      </c>
      <c r="D17" s="1">
        <v>-49.0</v>
      </c>
      <c r="E17" s="1">
        <v>-13.0</v>
      </c>
      <c r="F17" s="1">
        <v>-29.0</v>
      </c>
      <c r="G17" s="1">
        <v>-65.0</v>
      </c>
      <c r="H17" s="1">
        <v>0.0</v>
      </c>
      <c r="I17" s="1">
        <v>-3.0</v>
      </c>
      <c r="J17" s="1">
        <v>-3.0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-22.0</v>
      </c>
      <c r="H19" s="1">
        <v>-6.0</v>
      </c>
      <c r="I19" s="1">
        <v>-28.0</v>
      </c>
      <c r="J19" s="1">
        <v>-12.0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-33.0</v>
      </c>
      <c r="E20" s="1">
        <v>0.0</v>
      </c>
      <c r="F20" s="1">
        <v>-3.0</v>
      </c>
      <c r="G20" s="1">
        <v>1.0</v>
      </c>
      <c r="H20" s="1">
        <v>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-9.0</v>
      </c>
      <c r="C21" s="1">
        <v>-33.0</v>
      </c>
      <c r="D21" s="1">
        <v>-83.0</v>
      </c>
      <c r="E21" s="1">
        <v>-13.0</v>
      </c>
      <c r="F21" s="1">
        <v>-3.0</v>
      </c>
      <c r="G21" s="1">
        <v>69.0</v>
      </c>
      <c r="H21" s="1">
        <v>1.0</v>
      </c>
      <c r="I21" s="1">
        <v>-3.0</v>
      </c>
      <c r="J21" s="1">
        <v>-3.0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-1.0</v>
      </c>
      <c r="F24" s="1">
        <v>-1.0</v>
      </c>
      <c r="G24" s="1">
        <v>-1.0</v>
      </c>
      <c r="H24" s="1">
        <v>0.0</v>
      </c>
      <c r="I24" s="1">
        <v>-7.0</v>
      </c>
      <c r="J24" s="1">
        <v>-23.0</v>
      </c>
      <c r="K24" s="1">
        <v>-24.0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-1.0</v>
      </c>
      <c r="F25" s="1">
        <v>-1.0</v>
      </c>
      <c r="G25" s="1">
        <v>-1.0</v>
      </c>
      <c r="H25" s="1">
        <v>0.0</v>
      </c>
      <c r="I25" s="1">
        <v>-7.0</v>
      </c>
      <c r="J25" s="1">
        <v>-23.0</v>
      </c>
      <c r="K25" s="1">
        <v>-24.0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1.0</v>
      </c>
      <c r="E26" s="1">
        <v>0.0</v>
      </c>
      <c r="F26" s="1">
        <v>1.0</v>
      </c>
      <c r="G26" s="1">
        <v>1.0</v>
      </c>
      <c r="H26" s="1">
        <v>3.0</v>
      </c>
      <c r="I26" s="1">
        <v>16.0</v>
      </c>
      <c r="J26" s="1">
        <v>4.0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-11.0</v>
      </c>
      <c r="F27" s="1">
        <v>-38.0</v>
      </c>
      <c r="G27" s="1">
        <v>-31.0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-55.0</v>
      </c>
      <c r="E28" s="1">
        <v>-1.0</v>
      </c>
      <c r="F28" s="1">
        <v>-24.0</v>
      </c>
      <c r="G28" s="1">
        <v>-3.0</v>
      </c>
      <c r="H28" s="1">
        <v>-3.0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-53.0</v>
      </c>
      <c r="E29" s="1">
        <v>-1.0</v>
      </c>
      <c r="F29" s="1">
        <v>-62.0</v>
      </c>
      <c r="G29" s="1">
        <v>-35.0</v>
      </c>
      <c r="H29" s="1">
        <v>1.0</v>
      </c>
      <c r="I29" s="1">
        <v>16.0</v>
      </c>
      <c r="J29" s="1">
        <v>-19.0</v>
      </c>
      <c r="K29" s="1">
        <v>-18.0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-44.0</v>
      </c>
      <c r="C30" s="1">
        <v>1.0</v>
      </c>
      <c r="D30" s="1">
        <v>38.0</v>
      </c>
      <c r="E30" s="1">
        <v>1.0</v>
      </c>
      <c r="F30" s="1">
        <v>-2.0</v>
      </c>
      <c r="G30" s="1">
        <v>-1.0</v>
      </c>
      <c r="H30" s="1">
        <v>5.0</v>
      </c>
      <c r="I30" s="1">
        <v>12.0</v>
      </c>
      <c r="J30" s="1">
        <v>-6.0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8.0</v>
      </c>
      <c r="J32" s="1">
        <v>12.0</v>
      </c>
      <c r="K32" s="1">
        <v>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1.0</v>
      </c>
      <c r="D33" s="1">
        <v>10.0</v>
      </c>
      <c r="E33" s="1">
        <v>7.0</v>
      </c>
      <c r="F33" s="1">
        <v>1.0</v>
      </c>
      <c r="G33" s="1">
        <v>-16.0</v>
      </c>
      <c r="H33" s="1">
        <v>-11.0</v>
      </c>
      <c r="I33" s="1">
        <v>9.0</v>
      </c>
      <c r="J33" s="1">
        <v>10.0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-86.0</v>
      </c>
      <c r="C34" s="1">
        <v>87.0</v>
      </c>
      <c r="D34" s="1">
        <v>53.0</v>
      </c>
      <c r="E34" s="1">
        <v>2.0</v>
      </c>
      <c r="F34" s="1">
        <v>1.0</v>
      </c>
      <c r="G34" s="1">
        <v>-3.0</v>
      </c>
      <c r="H34" s="1">
        <v>1.0</v>
      </c>
      <c r="I34" s="1">
        <v>-4.0</v>
      </c>
      <c r="J34" s="1">
        <v>-4.0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-86.0</v>
      </c>
      <c r="C35" s="1">
        <v>87.0</v>
      </c>
      <c r="D35" s="1">
        <v>53.0</v>
      </c>
      <c r="E35" s="1">
        <v>2.0</v>
      </c>
      <c r="F35" s="1">
        <v>1.0</v>
      </c>
      <c r="G35" s="1">
        <v>-3.0</v>
      </c>
      <c r="H35" s="1">
        <v>1.0</v>
      </c>
      <c r="I35" s="1">
        <v>-4.0</v>
      </c>
      <c r="J35" s="1">
        <v>-4.0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1.0</v>
      </c>
      <c r="C36" s="1">
        <v>2.0</v>
      </c>
      <c r="D36" s="1">
        <v>1.0</v>
      </c>
      <c r="E36" s="1">
        <v>-93.0</v>
      </c>
      <c r="F36" s="1">
        <v>14.0</v>
      </c>
      <c r="G36" s="1">
        <v>3.0</v>
      </c>
      <c r="H36" s="1">
        <v>-12.0</v>
      </c>
      <c r="I36" s="1">
        <v>2.0</v>
      </c>
      <c r="J36" s="1">
        <v>4.0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0.0</v>
      </c>
      <c r="E37" s="1">
        <v>-1.0</v>
      </c>
      <c r="F37" s="1">
        <v>-1.0</v>
      </c>
      <c r="G37" s="1">
        <v>-1.0</v>
      </c>
      <c r="H37" s="1">
        <v>1.0</v>
      </c>
      <c r="I37" s="1">
        <v>-7.0</v>
      </c>
      <c r="J37" s="1">
        <v>-23.0</v>
      </c>
      <c r="K37" s="1">
        <v>-24.0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1.0</v>
      </c>
      <c r="C3" s="1">
        <v>3.0</v>
      </c>
      <c r="D3" s="1">
        <v>3.0</v>
      </c>
      <c r="E3" s="1">
        <v>5.0</v>
      </c>
      <c r="F3" s="1">
        <v>2.0</v>
      </c>
      <c r="G3" s="1">
        <v>1.0</v>
      </c>
      <c r="H3" s="1">
        <v>6.0</v>
      </c>
      <c r="I3" s="1">
        <v>19.0</v>
      </c>
      <c r="J3" s="1">
        <v>13.0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0.0</v>
      </c>
      <c r="F4" s="1">
        <v>3.0</v>
      </c>
      <c r="G4" s="1">
        <v>1.0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1.0</v>
      </c>
      <c r="C5" s="1">
        <v>3.0</v>
      </c>
      <c r="D5" s="1">
        <v>3.0</v>
      </c>
      <c r="E5" s="1">
        <v>5.0</v>
      </c>
      <c r="F5" s="1">
        <v>5.0</v>
      </c>
      <c r="G5" s="1">
        <v>3.0</v>
      </c>
      <c r="H5" s="1">
        <v>6.0</v>
      </c>
      <c r="I5" s="1">
        <v>19.0</v>
      </c>
      <c r="J5" s="1">
        <v>13.0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1.0</v>
      </c>
      <c r="C6" s="1">
        <v>2.0</v>
      </c>
      <c r="D6" s="1">
        <v>3.0</v>
      </c>
      <c r="E6" s="1">
        <v>2.0</v>
      </c>
      <c r="F6" s="1">
        <v>2.0</v>
      </c>
      <c r="G6" s="1">
        <v>5.0</v>
      </c>
      <c r="H6" s="1">
        <v>6.0</v>
      </c>
      <c r="I6" s="1">
        <v>7.0</v>
      </c>
      <c r="J6" s="1">
        <v>10.0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0.0</v>
      </c>
      <c r="E7" s="1">
        <v>0.0</v>
      </c>
      <c r="F7" s="1">
        <v>2.0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0.0</v>
      </c>
      <c r="D8" s="1">
        <v>0.0</v>
      </c>
      <c r="E8" s="1">
        <v>0.0</v>
      </c>
      <c r="F8" s="1">
        <v>29.0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1.0</v>
      </c>
      <c r="C9" s="1">
        <v>2.0</v>
      </c>
      <c r="D9" s="1">
        <v>3.0</v>
      </c>
      <c r="E9" s="1">
        <v>2.0</v>
      </c>
      <c r="F9" s="1">
        <v>2.0</v>
      </c>
      <c r="G9" s="1">
        <v>5.0</v>
      </c>
      <c r="H9" s="1">
        <v>6.0</v>
      </c>
      <c r="I9" s="1">
        <v>7.0</v>
      </c>
      <c r="J9" s="1">
        <v>10.0</v>
      </c>
      <c r="K9" s="1">
        <v>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70.0</v>
      </c>
      <c r="C10" s="1">
        <v>90.0</v>
      </c>
      <c r="D10" s="1">
        <v>1.0</v>
      </c>
      <c r="E10" s="1">
        <v>1.0</v>
      </c>
      <c r="F10" s="1">
        <v>1.0</v>
      </c>
      <c r="G10" s="1">
        <v>1.0</v>
      </c>
      <c r="H10" s="1">
        <v>3.0</v>
      </c>
      <c r="I10" s="1">
        <v>5.0</v>
      </c>
      <c r="J10" s="1">
        <v>9.0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5.0</v>
      </c>
      <c r="C11" s="1">
        <v>5.0</v>
      </c>
      <c r="D11" s="1">
        <v>35.0</v>
      </c>
      <c r="E11" s="1">
        <v>58.0</v>
      </c>
      <c r="F11" s="1">
        <v>37.0</v>
      </c>
      <c r="G11" s="1">
        <v>35.0</v>
      </c>
      <c r="H11" s="1">
        <v>38.0</v>
      </c>
      <c r="I11" s="1">
        <v>94.0</v>
      </c>
      <c r="J11" s="1">
        <v>53.0</v>
      </c>
      <c r="K11" s="1">
        <v>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4.0</v>
      </c>
      <c r="C12" s="1">
        <v>6.0</v>
      </c>
      <c r="D12" s="1">
        <v>8.0</v>
      </c>
      <c r="E12" s="1">
        <v>10.0</v>
      </c>
      <c r="F12" s="1">
        <v>10.0</v>
      </c>
      <c r="G12" s="1">
        <v>11.0</v>
      </c>
      <c r="H12" s="1">
        <v>17.0</v>
      </c>
      <c r="I12" s="1">
        <v>33.0</v>
      </c>
      <c r="J12" s="1">
        <v>34.0</v>
      </c>
      <c r="K12" s="1">
        <v>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1.0</v>
      </c>
      <c r="C13" s="1">
        <v>1.0</v>
      </c>
      <c r="D13" s="1">
        <v>2.0</v>
      </c>
      <c r="E13" s="1">
        <v>2.0</v>
      </c>
      <c r="F13" s="1">
        <v>2.0</v>
      </c>
      <c r="G13" s="1">
        <v>4.0</v>
      </c>
      <c r="H13" s="1">
        <v>5.0</v>
      </c>
      <c r="I13" s="1">
        <v>16.0</v>
      </c>
      <c r="J13" s="1">
        <v>20.0</v>
      </c>
      <c r="K13" s="1">
        <v>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-95.0</v>
      </c>
      <c r="C14" s="1">
        <v>-1.0</v>
      </c>
      <c r="D14" s="1">
        <v>-1.0</v>
      </c>
      <c r="E14" s="1">
        <v>-1.0</v>
      </c>
      <c r="F14" s="1">
        <v>-1.0</v>
      </c>
      <c r="G14" s="1">
        <v>-2.0</v>
      </c>
      <c r="H14" s="1">
        <v>-2.0</v>
      </c>
      <c r="I14" s="1">
        <v>-3.0</v>
      </c>
      <c r="J14" s="1">
        <v>-3.0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36.0</v>
      </c>
      <c r="C15" s="1">
        <v>51.0</v>
      </c>
      <c r="D15" s="1">
        <v>81.0</v>
      </c>
      <c r="E15" s="1">
        <v>67.0</v>
      </c>
      <c r="F15" s="1">
        <v>67.0</v>
      </c>
      <c r="G15" s="1">
        <v>2.0</v>
      </c>
      <c r="H15" s="1">
        <v>2.0</v>
      </c>
      <c r="I15" s="1">
        <v>13.0</v>
      </c>
      <c r="J15" s="1">
        <v>16.0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13.0</v>
      </c>
      <c r="D16" s="1">
        <v>47.0</v>
      </c>
      <c r="E16" s="1">
        <v>1.0</v>
      </c>
      <c r="F16" s="1">
        <v>1.0</v>
      </c>
      <c r="G16" s="1">
        <v>84.0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21.0</v>
      </c>
      <c r="H17" s="1">
        <v>27.0</v>
      </c>
      <c r="I17" s="1">
        <v>53.0</v>
      </c>
      <c r="J17" s="1">
        <v>58.0</v>
      </c>
      <c r="K17" s="1">
        <v>56.0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29.0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0.0</v>
      </c>
      <c r="E20" s="1">
        <v>2.0</v>
      </c>
      <c r="F20" s="1">
        <v>2.0</v>
      </c>
      <c r="G20" s="1">
        <v>1.0</v>
      </c>
      <c r="H20" s="1">
        <v>1.0</v>
      </c>
      <c r="I20" s="1">
        <v>1.0</v>
      </c>
      <c r="J20" s="1">
        <v>2.0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0.0</v>
      </c>
      <c r="F21" s="1">
        <v>63.0</v>
      </c>
      <c r="G21" s="1">
        <v>37.0</v>
      </c>
      <c r="H21" s="1">
        <v>58.0</v>
      </c>
      <c r="I21" s="1">
        <v>20.0</v>
      </c>
      <c r="J21" s="1">
        <v>41.0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4.0</v>
      </c>
      <c r="C22" s="1">
        <v>7.0</v>
      </c>
      <c r="D22" s="1">
        <v>9.0</v>
      </c>
      <c r="E22" s="1">
        <v>14.0</v>
      </c>
      <c r="F22" s="1">
        <v>15.0</v>
      </c>
      <c r="G22" s="1">
        <v>17.0</v>
      </c>
      <c r="H22" s="1">
        <v>22.0</v>
      </c>
      <c r="I22" s="1">
        <v>49.0</v>
      </c>
      <c r="J22" s="1">
        <v>53.0</v>
      </c>
      <c r="K22" s="1">
        <v>69.0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33.0</v>
      </c>
      <c r="C24" s="1">
        <v>50.0</v>
      </c>
      <c r="D24" s="1">
        <v>46.0</v>
      </c>
      <c r="E24" s="1">
        <v>53.0</v>
      </c>
      <c r="F24" s="1">
        <v>43.0</v>
      </c>
      <c r="G24" s="1">
        <v>62.0</v>
      </c>
      <c r="H24" s="1">
        <v>34.0</v>
      </c>
      <c r="I24" s="1">
        <v>78.0</v>
      </c>
      <c r="J24" s="1">
        <v>1.0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39.0</v>
      </c>
      <c r="C25" s="1">
        <v>46.0</v>
      </c>
      <c r="D25" s="1">
        <v>61.0</v>
      </c>
      <c r="E25" s="1">
        <v>59.0</v>
      </c>
      <c r="F25" s="1">
        <v>61.0</v>
      </c>
      <c r="G25" s="1">
        <v>61.0</v>
      </c>
      <c r="H25" s="1">
        <v>84.0</v>
      </c>
      <c r="I25" s="1">
        <v>1.0</v>
      </c>
      <c r="J25" s="1">
        <v>1.0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1.0</v>
      </c>
      <c r="E26" s="1">
        <v>1.0</v>
      </c>
      <c r="F26" s="1">
        <v>1.0</v>
      </c>
      <c r="G26" s="1">
        <v>0.0</v>
      </c>
      <c r="H26" s="1">
        <v>26.0</v>
      </c>
      <c r="I26" s="1">
        <v>23.0</v>
      </c>
      <c r="J26" s="1">
        <v>23.0</v>
      </c>
      <c r="K26" s="1">
        <v>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29.0</v>
      </c>
      <c r="H27" s="1">
        <v>32.0</v>
      </c>
      <c r="I27" s="1">
        <v>34.0</v>
      </c>
      <c r="J27" s="1">
        <v>55.0</v>
      </c>
      <c r="K27" s="1">
        <v>31.0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5.0</v>
      </c>
      <c r="C28" s="1">
        <v>14.0</v>
      </c>
      <c r="D28" s="1">
        <v>3.0</v>
      </c>
      <c r="E28" s="1">
        <v>10.0</v>
      </c>
      <c r="F28" s="1">
        <v>20.0</v>
      </c>
      <c r="G28" s="1">
        <v>0.0</v>
      </c>
      <c r="H28" s="1">
        <v>31.0</v>
      </c>
      <c r="I28" s="1">
        <v>11.0</v>
      </c>
      <c r="J28" s="1">
        <v>1.0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95.0</v>
      </c>
      <c r="C29" s="1">
        <v>1.0</v>
      </c>
      <c r="D29" s="1">
        <v>2.0</v>
      </c>
      <c r="E29" s="1">
        <v>2.0</v>
      </c>
      <c r="F29" s="1">
        <v>1.0</v>
      </c>
      <c r="G29" s="1">
        <v>2.0</v>
      </c>
      <c r="H29" s="1">
        <v>4.0</v>
      </c>
      <c r="I29" s="1">
        <v>4.0</v>
      </c>
      <c r="J29" s="1">
        <v>4.0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9.0</v>
      </c>
      <c r="C30" s="1">
        <v>9.0</v>
      </c>
      <c r="D30" s="1">
        <v>16.0</v>
      </c>
      <c r="E30" s="1">
        <v>13.0</v>
      </c>
      <c r="F30" s="1">
        <v>43.0</v>
      </c>
      <c r="G30" s="1">
        <v>33.0</v>
      </c>
      <c r="H30" s="1">
        <v>45.0</v>
      </c>
      <c r="I30" s="1">
        <v>87.0</v>
      </c>
      <c r="J30" s="1">
        <v>62.0</v>
      </c>
      <c r="K30" s="1">
        <v>55.0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1.0</v>
      </c>
      <c r="C31" s="1">
        <v>2.0</v>
      </c>
      <c r="D31" s="1">
        <v>3.0</v>
      </c>
      <c r="E31" s="1">
        <v>4.0</v>
      </c>
      <c r="F31" s="1">
        <v>3.0</v>
      </c>
      <c r="G31" s="1">
        <v>4.0</v>
      </c>
      <c r="H31" s="1">
        <v>7.0</v>
      </c>
      <c r="I31" s="1">
        <v>7.0</v>
      </c>
      <c r="J31" s="1">
        <v>9.0</v>
      </c>
      <c r="K31" s="1">
        <v>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2.0</v>
      </c>
      <c r="E32" s="1">
        <v>1.0</v>
      </c>
      <c r="F32" s="1">
        <v>0.0</v>
      </c>
      <c r="G32" s="1">
        <v>0.0</v>
      </c>
      <c r="H32" s="1">
        <v>1.0</v>
      </c>
      <c r="I32" s="1">
        <v>8.0</v>
      </c>
      <c r="J32" s="1">
        <v>8.0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1.0</v>
      </c>
      <c r="H33" s="1">
        <v>85.0</v>
      </c>
      <c r="I33" s="1">
        <v>50.0</v>
      </c>
      <c r="J33" s="1">
        <v>72.0</v>
      </c>
      <c r="K33" s="1">
        <v>43.0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0.0</v>
      </c>
      <c r="E34" s="1">
        <v>0.0</v>
      </c>
      <c r="F34" s="1">
        <v>96.0</v>
      </c>
      <c r="G34" s="1">
        <v>1.0</v>
      </c>
      <c r="H34" s="1">
        <v>1.0</v>
      </c>
      <c r="I34" s="1">
        <v>1.0</v>
      </c>
      <c r="J34" s="1">
        <v>1.0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9.0</v>
      </c>
      <c r="C35" s="1">
        <v>16.0</v>
      </c>
      <c r="D35" s="1">
        <v>12.0</v>
      </c>
      <c r="E35" s="1">
        <v>7.0</v>
      </c>
      <c r="F35" s="1">
        <v>4.0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1.0</v>
      </c>
      <c r="C36" s="1">
        <v>2.0</v>
      </c>
      <c r="D36" s="1">
        <v>3.0</v>
      </c>
      <c r="E36" s="1">
        <v>4.0</v>
      </c>
      <c r="F36" s="1">
        <v>4.0</v>
      </c>
      <c r="G36" s="1">
        <v>7.0</v>
      </c>
      <c r="H36" s="1">
        <v>11.0</v>
      </c>
      <c r="I36" s="1">
        <v>18.0</v>
      </c>
      <c r="J36" s="1">
        <v>20.0</v>
      </c>
      <c r="K36" s="1">
        <v>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79.0</v>
      </c>
      <c r="C37" s="1">
        <v>79.0</v>
      </c>
      <c r="D37" s="1">
        <v>0.0</v>
      </c>
      <c r="E37" s="1">
        <v>793.0</v>
      </c>
      <c r="F37" s="1">
        <v>783.0</v>
      </c>
      <c r="G37" s="1">
        <v>775.0</v>
      </c>
      <c r="H37" s="1">
        <v>778.0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13.0</v>
      </c>
      <c r="C38" s="1">
        <v>13.0</v>
      </c>
      <c r="D38" s="1">
        <v>14.0</v>
      </c>
      <c r="E38" s="1">
        <v>14.0</v>
      </c>
      <c r="F38" s="1">
        <v>14.0</v>
      </c>
      <c r="G38" s="1">
        <v>13.0</v>
      </c>
      <c r="H38" s="1">
        <v>13.0</v>
      </c>
      <c r="I38" s="1">
        <v>30.0</v>
      </c>
      <c r="J38" s="1">
        <v>31.0</v>
      </c>
      <c r="K38" s="1">
        <v>31.0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-11.0</v>
      </c>
      <c r="C39" s="1">
        <v>-9.0</v>
      </c>
      <c r="D39" s="1">
        <v>-7.0</v>
      </c>
      <c r="E39" s="1">
        <v>-4.0</v>
      </c>
      <c r="F39" s="1">
        <v>-3.0</v>
      </c>
      <c r="G39" s="1">
        <v>-3.0</v>
      </c>
      <c r="H39" s="1">
        <v>-2.0</v>
      </c>
      <c r="I39" s="1">
        <v>30.0</v>
      </c>
      <c r="J39" s="1">
        <v>2.0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0.0</v>
      </c>
      <c r="C40" s="1">
        <v>0.0</v>
      </c>
      <c r="D40" s="1">
        <v>0.0</v>
      </c>
      <c r="E40" s="1">
        <v>-11.0</v>
      </c>
      <c r="F40" s="1">
        <v>-3.0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2.0</v>
      </c>
      <c r="C41" s="1">
        <v>4.0</v>
      </c>
      <c r="D41" s="1">
        <v>6.0</v>
      </c>
      <c r="E41" s="1">
        <v>10.0</v>
      </c>
      <c r="F41" s="1">
        <v>10.0</v>
      </c>
      <c r="G41" s="1">
        <v>10.0</v>
      </c>
      <c r="H41" s="1">
        <v>11.0</v>
      </c>
      <c r="I41" s="1">
        <v>31.0</v>
      </c>
      <c r="J41" s="1">
        <v>33.0</v>
      </c>
      <c r="K41" s="1">
        <v>42.0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2.0</v>
      </c>
      <c r="C42" s="1">
        <v>4.0</v>
      </c>
      <c r="D42" s="1">
        <v>6.0</v>
      </c>
      <c r="E42" s="1">
        <v>10.0</v>
      </c>
      <c r="F42" s="1">
        <v>10.0</v>
      </c>
      <c r="G42" s="1">
        <v>10.0</v>
      </c>
      <c r="H42" s="1">
        <v>11.0</v>
      </c>
      <c r="I42" s="1">
        <v>31.0</v>
      </c>
      <c r="J42" s="1">
        <v>33.0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4.0</v>
      </c>
      <c r="C43" s="1">
        <v>7.0</v>
      </c>
      <c r="D43" s="1">
        <v>9.0</v>
      </c>
      <c r="E43" s="1">
        <v>14.0</v>
      </c>
      <c r="F43" s="1">
        <v>15.0</v>
      </c>
      <c r="G43" s="1">
        <v>17.0</v>
      </c>
      <c r="H43" s="1">
        <v>22.0</v>
      </c>
      <c r="I43" s="1">
        <v>49.0</v>
      </c>
      <c r="J43" s="1">
        <v>53.0</v>
      </c>
      <c r="K43" s="1">
        <v>69.0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7.0</v>
      </c>
      <c r="C45" s="1">
        <v>7.0</v>
      </c>
      <c r="D45" s="1">
        <v>7.0</v>
      </c>
      <c r="E45" s="1">
        <v>7.0</v>
      </c>
      <c r="F45" s="1">
        <v>7.0</v>
      </c>
      <c r="G45" s="1">
        <v>7.0</v>
      </c>
      <c r="H45" s="1">
        <v>7.0</v>
      </c>
      <c r="I45" s="1">
        <v>10.0</v>
      </c>
      <c r="J45" s="1">
        <v>10.0</v>
      </c>
      <c r="K45" s="1">
        <v>11.0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7.0</v>
      </c>
      <c r="C46" s="1">
        <v>7.0</v>
      </c>
      <c r="D46" s="1">
        <v>7.0</v>
      </c>
      <c r="E46" s="1">
        <v>7.0</v>
      </c>
      <c r="F46" s="1">
        <v>7.0</v>
      </c>
      <c r="G46" s="1">
        <v>7.0</v>
      </c>
      <c r="H46" s="1">
        <v>7.0</v>
      </c>
      <c r="I46" s="1">
        <v>10.0</v>
      </c>
      <c r="J46" s="1">
        <v>10.0</v>
      </c>
      <c r="K46" s="1">
        <v>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 t="s">
        <v>99</v>
      </c>
      <c r="C47" s="1" t="s">
        <v>100</v>
      </c>
      <c r="D47" s="1" t="s">
        <v>101</v>
      </c>
      <c r="E47" s="1" t="s">
        <v>102</v>
      </c>
      <c r="F47" s="1" t="s">
        <v>103</v>
      </c>
      <c r="G47" s="1" t="s">
        <v>102</v>
      </c>
      <c r="H47" s="1" t="s">
        <v>104</v>
      </c>
      <c r="I47" s="1" t="s">
        <v>105</v>
      </c>
      <c r="J47" s="1" t="s">
        <v>106</v>
      </c>
      <c r="K47" s="1" t="s">
        <v>107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2.0</v>
      </c>
      <c r="C48" s="1">
        <v>4.0</v>
      </c>
      <c r="D48" s="1">
        <v>6.0</v>
      </c>
      <c r="E48" s="1">
        <v>10.0</v>
      </c>
      <c r="F48" s="1">
        <v>10.0</v>
      </c>
      <c r="G48" s="1">
        <v>9.0</v>
      </c>
      <c r="H48" s="1">
        <v>11.0</v>
      </c>
      <c r="I48" s="1">
        <v>30.0</v>
      </c>
      <c r="J48" s="1">
        <v>33.0</v>
      </c>
      <c r="K48" s="1">
        <v>42.0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 t="s">
        <v>99</v>
      </c>
      <c r="C49" s="1" t="s">
        <v>100</v>
      </c>
      <c r="D49" s="1" t="s">
        <v>101</v>
      </c>
      <c r="E49" s="1" t="s">
        <v>102</v>
      </c>
      <c r="F49" s="1" t="s">
        <v>103</v>
      </c>
      <c r="G49" s="1" t="s">
        <v>110</v>
      </c>
      <c r="H49" s="1" t="s">
        <v>111</v>
      </c>
      <c r="I49" s="1" t="s">
        <v>112</v>
      </c>
      <c r="J49" s="1" t="s">
        <v>113</v>
      </c>
      <c r="K49" s="1" t="s">
        <v>114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 t="s">
        <v>116</v>
      </c>
      <c r="C50" s="1" t="s">
        <v>116</v>
      </c>
      <c r="D50" s="1">
        <v>3.0</v>
      </c>
      <c r="E50" s="1">
        <v>2.0</v>
      </c>
      <c r="F50" s="1">
        <v>1.0</v>
      </c>
      <c r="G50" s="1">
        <v>1.0</v>
      </c>
      <c r="H50" s="1">
        <v>2.0</v>
      </c>
      <c r="I50" s="1">
        <v>9.0</v>
      </c>
      <c r="J50" s="1">
        <v>9.0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-1.0</v>
      </c>
      <c r="C51" s="1">
        <v>-3.0</v>
      </c>
      <c r="D51" s="1">
        <v>-3.0</v>
      </c>
      <c r="E51" s="1">
        <v>-5.0</v>
      </c>
      <c r="F51" s="1">
        <v>-5.0</v>
      </c>
      <c r="G51" s="1">
        <v>-1.0</v>
      </c>
      <c r="H51" s="1">
        <v>-4.0</v>
      </c>
      <c r="I51" s="1">
        <v>-10.0</v>
      </c>
      <c r="J51" s="1">
        <v>-3.0</v>
      </c>
      <c r="K51" s="1">
        <v>-10.0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2.0</v>
      </c>
      <c r="C52" s="1">
        <v>2.0</v>
      </c>
      <c r="D52" s="1">
        <v>3.0</v>
      </c>
      <c r="E52" s="1">
        <v>3.0</v>
      </c>
      <c r="F52" s="1">
        <v>4.0</v>
      </c>
      <c r="G52" s="1">
        <v>4.0</v>
      </c>
      <c r="H52" s="1">
        <v>3.0</v>
      </c>
      <c r="I52" s="1">
        <v>2.0</v>
      </c>
      <c r="J52" s="1">
        <v>4.0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5.0</v>
      </c>
      <c r="C53" s="1">
        <v>5.0</v>
      </c>
      <c r="D53" s="1">
        <v>6.0</v>
      </c>
      <c r="E53" s="1">
        <v>6.0</v>
      </c>
      <c r="F53" s="1">
        <v>6.0</v>
      </c>
      <c r="G53" s="1">
        <v>6.0</v>
      </c>
      <c r="H53" s="1">
        <v>6.0</v>
      </c>
      <c r="I53" s="1">
        <v>6.0</v>
      </c>
      <c r="J53" s="1">
        <v>6.0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60.0</v>
      </c>
      <c r="C54" s="1">
        <v>0.0</v>
      </c>
      <c r="D54" s="1">
        <v>1.0</v>
      </c>
      <c r="E54" s="1">
        <v>1.0</v>
      </c>
      <c r="F54" s="1">
        <v>1.0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9.0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0.0</v>
      </c>
      <c r="D56" s="1">
        <v>25.0</v>
      </c>
      <c r="E56" s="1">
        <v>4.0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2.0</v>
      </c>
      <c r="H57" s="1">
        <v>3.0</v>
      </c>
      <c r="I57" s="1">
        <v>5.0</v>
      </c>
      <c r="J57" s="1">
        <v>9.0</v>
      </c>
      <c r="K57" s="1">
        <v>12.0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1.0</v>
      </c>
      <c r="J58" s="1">
        <v>1.0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9.0</v>
      </c>
      <c r="J59" s="1">
        <v>9.0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1.0</v>
      </c>
      <c r="C60" s="1">
        <v>1.0</v>
      </c>
      <c r="D60" s="1">
        <v>1.0</v>
      </c>
      <c r="E60" s="1">
        <v>1.0</v>
      </c>
      <c r="F60" s="1">
        <v>2.0</v>
      </c>
      <c r="G60" s="1">
        <v>2.0</v>
      </c>
      <c r="H60" s="1">
        <v>3.0</v>
      </c>
      <c r="I60" s="1">
        <v>4.0</v>
      </c>
      <c r="J60" s="1">
        <v>6.0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0.0</v>
      </c>
      <c r="D61" s="1">
        <v>60.0</v>
      </c>
      <c r="E61" s="1">
        <v>80.0</v>
      </c>
      <c r="F61" s="1">
        <v>79.0</v>
      </c>
      <c r="G61" s="1">
        <v>88.0</v>
      </c>
      <c r="H61" s="1">
        <v>92.0</v>
      </c>
      <c r="I61" s="1">
        <v>0.0</v>
      </c>
      <c r="J61" s="1">
        <v>121.0</v>
      </c>
      <c r="K61" s="1">
        <v>112.0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</v>
      </c>
      <c r="C62" s="1">
        <v>0.0</v>
      </c>
      <c r="D62" s="1">
        <v>1.0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129</v>
      </c>
      <c r="B63" s="1">
        <v>0.0</v>
      </c>
      <c r="C63" s="1">
        <v>5.0</v>
      </c>
      <c r="D63" s="1">
        <v>2.0</v>
      </c>
      <c r="E63" s="1">
        <v>1.0</v>
      </c>
      <c r="F63" s="1">
        <v>2.0</v>
      </c>
      <c r="G63" s="1">
        <v>3.0</v>
      </c>
      <c r="H63" s="1">
        <v>3.0</v>
      </c>
      <c r="I63" s="1">
        <v>3.0</v>
      </c>
      <c r="J63" s="1">
        <v>3.0</v>
      </c>
      <c r="K63" s="1">
        <v>34.0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130</v>
      </c>
      <c r="B64" s="1">
        <v>0.0</v>
      </c>
      <c r="C64" s="1">
        <v>0.0</v>
      </c>
      <c r="D64" s="1">
        <v>0.0</v>
      </c>
      <c r="E64" s="1">
        <v>0.0</v>
      </c>
      <c r="F64" s="1">
        <v>6.0</v>
      </c>
      <c r="G64" s="1">
        <v>9.0</v>
      </c>
      <c r="H64" s="1">
        <v>14.0</v>
      </c>
      <c r="I64" s="1">
        <v>23.0</v>
      </c>
      <c r="J64" s="1">
        <v>27.0</v>
      </c>
      <c r="K64" s="1">
        <v>10.0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9.0</v>
      </c>
      <c r="C2" s="1">
        <v>13.0</v>
      </c>
      <c r="D2" s="1">
        <v>15.0</v>
      </c>
      <c r="E2" s="1">
        <v>16.0</v>
      </c>
      <c r="F2" s="1">
        <v>18.0</v>
      </c>
      <c r="G2" s="1">
        <v>18.0</v>
      </c>
      <c r="H2" s="1">
        <v>19.0</v>
      </c>
      <c r="I2" s="1">
        <v>24.0</v>
      </c>
      <c r="J2" s="1">
        <v>28.0</v>
      </c>
      <c r="K2" s="1">
        <v>38.0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9.0</v>
      </c>
      <c r="C3" s="1">
        <v>13.0</v>
      </c>
      <c r="D3" s="1">
        <v>15.0</v>
      </c>
      <c r="E3" s="1">
        <v>16.0</v>
      </c>
      <c r="F3" s="1">
        <v>18.0</v>
      </c>
      <c r="G3" s="1">
        <v>18.0</v>
      </c>
      <c r="H3" s="1">
        <v>19.0</v>
      </c>
      <c r="I3" s="1">
        <v>24.0</v>
      </c>
      <c r="J3" s="1">
        <v>28.0</v>
      </c>
      <c r="K3" s="1">
        <v>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4.0</v>
      </c>
      <c r="C4" s="1">
        <v>5.0</v>
      </c>
      <c r="D4" s="1">
        <v>5.0</v>
      </c>
      <c r="E4" s="1">
        <v>6.0</v>
      </c>
      <c r="F4" s="1">
        <v>7.0</v>
      </c>
      <c r="G4" s="1">
        <v>9.0</v>
      </c>
      <c r="H4" s="1">
        <v>7.0</v>
      </c>
      <c r="I4" s="1">
        <v>13.0</v>
      </c>
      <c r="J4" s="1">
        <v>12.0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5.0</v>
      </c>
      <c r="C5" s="1">
        <v>7.0</v>
      </c>
      <c r="D5" s="1">
        <v>9.0</v>
      </c>
      <c r="E5" s="1">
        <v>10.0</v>
      </c>
      <c r="F5" s="1">
        <v>11.0</v>
      </c>
      <c r="G5" s="1">
        <v>9.0</v>
      </c>
      <c r="H5" s="1">
        <v>11.0</v>
      </c>
      <c r="I5" s="1">
        <v>11.0</v>
      </c>
      <c r="J5" s="1">
        <v>16.0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4.0</v>
      </c>
      <c r="C6" s="1">
        <v>6.0</v>
      </c>
      <c r="D6" s="1">
        <v>6.0</v>
      </c>
      <c r="E6" s="1">
        <v>7.0</v>
      </c>
      <c r="F6" s="1">
        <v>8.0</v>
      </c>
      <c r="G6" s="1">
        <v>8.0</v>
      </c>
      <c r="H6" s="1">
        <v>8.0</v>
      </c>
      <c r="I6" s="1">
        <v>8.0</v>
      </c>
      <c r="J6" s="1">
        <v>11.0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0.0</v>
      </c>
      <c r="C7" s="1">
        <v>0.0</v>
      </c>
      <c r="D7" s="1">
        <v>1.0</v>
      </c>
      <c r="E7" s="1">
        <v>1.0</v>
      </c>
      <c r="F7" s="1">
        <v>1.0</v>
      </c>
      <c r="G7" s="1">
        <v>1.0</v>
      </c>
      <c r="H7" s="1">
        <v>1.0</v>
      </c>
      <c r="I7" s="1">
        <v>1.0</v>
      </c>
      <c r="J7" s="1">
        <v>2.0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4.0</v>
      </c>
      <c r="C8" s="1">
        <v>6.0</v>
      </c>
      <c r="D8" s="1">
        <v>7.0</v>
      </c>
      <c r="E8" s="1">
        <v>8.0</v>
      </c>
      <c r="F8" s="1">
        <v>10.0</v>
      </c>
      <c r="G8" s="1">
        <v>9.0</v>
      </c>
      <c r="H8" s="1">
        <v>10.0</v>
      </c>
      <c r="I8" s="1">
        <v>9.0</v>
      </c>
      <c r="J8" s="1">
        <v>13.0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1.0</v>
      </c>
      <c r="C9" s="1">
        <v>1.0</v>
      </c>
      <c r="D9" s="1">
        <v>2.0</v>
      </c>
      <c r="E9" s="1">
        <v>1.0</v>
      </c>
      <c r="F9" s="1">
        <v>1.0</v>
      </c>
      <c r="G9" s="1">
        <v>37.0</v>
      </c>
      <c r="H9" s="1">
        <v>1.0</v>
      </c>
      <c r="I9" s="1">
        <v>1.0</v>
      </c>
      <c r="J9" s="1">
        <v>2.0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0.0</v>
      </c>
      <c r="C10" s="1">
        <v>-617.0</v>
      </c>
      <c r="D10" s="1">
        <v>2.0</v>
      </c>
      <c r="E10" s="1">
        <v>6.0</v>
      </c>
      <c r="F10" s="1">
        <v>12.0</v>
      </c>
      <c r="G10" s="1">
        <v>10.0</v>
      </c>
      <c r="H10" s="1">
        <v>3.0</v>
      </c>
      <c r="I10" s="1">
        <v>1.0</v>
      </c>
      <c r="J10" s="1">
        <v>-6.0</v>
      </c>
      <c r="K10" s="1">
        <v>58.0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1.0</v>
      </c>
      <c r="C11" s="1">
        <v>1.0</v>
      </c>
      <c r="D11" s="1">
        <v>2.0</v>
      </c>
      <c r="E11" s="1">
        <v>1.0</v>
      </c>
      <c r="F11" s="1">
        <v>1.0</v>
      </c>
      <c r="G11" s="1">
        <v>48.0</v>
      </c>
      <c r="H11" s="1">
        <v>1.0</v>
      </c>
      <c r="I11" s="1">
        <v>1.0</v>
      </c>
      <c r="J11" s="1">
        <v>2.0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13.0</v>
      </c>
      <c r="D12" s="1">
        <v>0.0</v>
      </c>
      <c r="E12" s="1">
        <v>-61.0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0.0</v>
      </c>
      <c r="D13" s="1">
        <v>0.0</v>
      </c>
      <c r="E13" s="1">
        <v>-6.0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-10.0</v>
      </c>
      <c r="H14" s="1">
        <v>-31.0</v>
      </c>
      <c r="I14" s="1">
        <v>1.0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1.0</v>
      </c>
      <c r="C15" s="1">
        <v>1.0</v>
      </c>
      <c r="D15" s="1">
        <v>2.0</v>
      </c>
      <c r="E15" s="1">
        <v>75.0</v>
      </c>
      <c r="F15" s="1">
        <v>1.0</v>
      </c>
      <c r="G15" s="1">
        <v>37.0</v>
      </c>
      <c r="H15" s="1">
        <v>1.0</v>
      </c>
      <c r="I15" s="1">
        <v>2.0</v>
      </c>
      <c r="J15" s="1">
        <v>2.0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8.0</v>
      </c>
      <c r="D16" s="1">
        <v>10.0</v>
      </c>
      <c r="E16" s="1">
        <v>-2.0</v>
      </c>
      <c r="F16" s="1">
        <v>31.0</v>
      </c>
      <c r="G16" s="1">
        <v>44.0</v>
      </c>
      <c r="H16" s="1">
        <v>-21.0</v>
      </c>
      <c r="I16" s="1">
        <v>24.0</v>
      </c>
      <c r="J16" s="1">
        <v>57.0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1.0</v>
      </c>
      <c r="C17" s="1">
        <v>1.0</v>
      </c>
      <c r="D17" s="1">
        <v>2.0</v>
      </c>
      <c r="E17" s="1">
        <v>3.0</v>
      </c>
      <c r="F17" s="1">
        <v>81.0</v>
      </c>
      <c r="G17" s="1">
        <v>-7.0</v>
      </c>
      <c r="H17" s="1">
        <v>1.0</v>
      </c>
      <c r="I17" s="1">
        <v>2.0</v>
      </c>
      <c r="J17" s="1">
        <v>1.0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1.0</v>
      </c>
      <c r="C18" s="1">
        <v>1.0</v>
      </c>
      <c r="D18" s="1">
        <v>2.0</v>
      </c>
      <c r="E18" s="1">
        <v>3.0</v>
      </c>
      <c r="F18" s="1">
        <v>81.0</v>
      </c>
      <c r="G18" s="1">
        <v>-7.0</v>
      </c>
      <c r="H18" s="1">
        <v>1.0</v>
      </c>
      <c r="I18" s="1">
        <v>2.0</v>
      </c>
      <c r="J18" s="1">
        <v>1.0</v>
      </c>
      <c r="K18" s="1">
        <v>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1.0</v>
      </c>
      <c r="C19" s="1">
        <v>1.0</v>
      </c>
      <c r="D19" s="1">
        <v>2.0</v>
      </c>
      <c r="E19" s="1">
        <v>3.0</v>
      </c>
      <c r="F19" s="1">
        <v>81.0</v>
      </c>
      <c r="G19" s="1">
        <v>-7.0</v>
      </c>
      <c r="H19" s="1">
        <v>1.0</v>
      </c>
      <c r="I19" s="1">
        <v>2.0</v>
      </c>
      <c r="J19" s="1">
        <v>1.0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1.0</v>
      </c>
      <c r="C20" s="1">
        <v>1.0</v>
      </c>
      <c r="D20" s="1">
        <v>2.0</v>
      </c>
      <c r="E20" s="1">
        <v>3.0</v>
      </c>
      <c r="F20" s="1">
        <v>81.0</v>
      </c>
      <c r="G20" s="1">
        <v>-7.0</v>
      </c>
      <c r="H20" s="1">
        <v>1.0</v>
      </c>
      <c r="I20" s="1">
        <v>2.0</v>
      </c>
      <c r="J20" s="1">
        <v>1.0</v>
      </c>
      <c r="K20" s="1">
        <v>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1.0</v>
      </c>
      <c r="C21" s="1">
        <v>1.0</v>
      </c>
      <c r="D21" s="1">
        <v>2.0</v>
      </c>
      <c r="E21" s="1">
        <v>3.0</v>
      </c>
      <c r="F21" s="1">
        <v>81.0</v>
      </c>
      <c r="G21" s="1">
        <v>-7.0</v>
      </c>
      <c r="H21" s="1">
        <v>1.0</v>
      </c>
      <c r="I21" s="1">
        <v>2.0</v>
      </c>
      <c r="J21" s="1">
        <v>1.0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 t="s">
        <v>153</v>
      </c>
      <c r="C23" s="1" t="s">
        <v>154</v>
      </c>
      <c r="D23" s="1" t="s">
        <v>155</v>
      </c>
      <c r="E23" s="1" t="s">
        <v>156</v>
      </c>
      <c r="F23" s="1" t="s">
        <v>157</v>
      </c>
      <c r="G23" s="1" t="s">
        <v>158</v>
      </c>
      <c r="H23" s="1" t="s">
        <v>154</v>
      </c>
      <c r="I23" s="1" t="s">
        <v>159</v>
      </c>
      <c r="J23" s="1" t="s">
        <v>160</v>
      </c>
      <c r="K23" s="1" t="s">
        <v>161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 t="s">
        <v>153</v>
      </c>
      <c r="C24" s="1" t="s">
        <v>154</v>
      </c>
      <c r="D24" s="1" t="s">
        <v>155</v>
      </c>
      <c r="E24" s="1" t="s">
        <v>156</v>
      </c>
      <c r="F24" s="1" t="s">
        <v>157</v>
      </c>
      <c r="G24" s="1" t="s">
        <v>158</v>
      </c>
      <c r="H24" s="1" t="s">
        <v>154</v>
      </c>
      <c r="I24" s="1" t="s">
        <v>159</v>
      </c>
      <c r="J24" s="1" t="s">
        <v>160</v>
      </c>
      <c r="K24" s="1" t="s">
        <v>161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7.0</v>
      </c>
      <c r="C25" s="1">
        <v>7.0</v>
      </c>
      <c r="D25" s="1">
        <v>7.0</v>
      </c>
      <c r="E25" s="1">
        <v>7.0</v>
      </c>
      <c r="F25" s="1">
        <v>7.0</v>
      </c>
      <c r="G25" s="1">
        <v>7.0</v>
      </c>
      <c r="H25" s="1">
        <v>7.0</v>
      </c>
      <c r="I25" s="1">
        <v>10.0</v>
      </c>
      <c r="J25" s="1">
        <v>10.0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 t="s">
        <v>153</v>
      </c>
      <c r="C26" s="1" t="s">
        <v>154</v>
      </c>
      <c r="D26" s="1" t="s">
        <v>165</v>
      </c>
      <c r="E26" s="1" t="s">
        <v>166</v>
      </c>
      <c r="F26" s="1" t="s">
        <v>157</v>
      </c>
      <c r="G26" s="1" t="s">
        <v>158</v>
      </c>
      <c r="H26" s="1" t="s">
        <v>154</v>
      </c>
      <c r="I26" s="1" t="s">
        <v>159</v>
      </c>
      <c r="J26" s="1" t="s">
        <v>160</v>
      </c>
      <c r="K26" s="1" t="s">
        <v>161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 t="s">
        <v>153</v>
      </c>
      <c r="C27" s="1" t="s">
        <v>154</v>
      </c>
      <c r="D27" s="1" t="s">
        <v>165</v>
      </c>
      <c r="E27" s="1" t="s">
        <v>166</v>
      </c>
      <c r="F27" s="1" t="s">
        <v>157</v>
      </c>
      <c r="G27" s="1" t="s">
        <v>158</v>
      </c>
      <c r="H27" s="1" t="s">
        <v>154</v>
      </c>
      <c r="I27" s="1" t="s">
        <v>159</v>
      </c>
      <c r="J27" s="1" t="s">
        <v>160</v>
      </c>
      <c r="K27" s="1" t="s">
        <v>161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8.0</v>
      </c>
      <c r="C28" s="1">
        <v>8.0</v>
      </c>
      <c r="D28" s="1">
        <v>8.0</v>
      </c>
      <c r="E28" s="1">
        <v>8.0</v>
      </c>
      <c r="F28" s="1">
        <v>8.0</v>
      </c>
      <c r="G28" s="1">
        <v>7.0</v>
      </c>
      <c r="H28" s="1">
        <v>7.0</v>
      </c>
      <c r="I28" s="1">
        <v>10.0</v>
      </c>
      <c r="J28" s="1">
        <v>10.0</v>
      </c>
      <c r="K28" s="1">
        <v>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 t="s">
        <v>157</v>
      </c>
      <c r="C29" s="1" t="s">
        <v>170</v>
      </c>
      <c r="D29" s="1" t="s">
        <v>171</v>
      </c>
      <c r="E29" s="1" t="s">
        <v>172</v>
      </c>
      <c r="F29" s="1" t="s">
        <v>173</v>
      </c>
      <c r="G29" s="1" t="s">
        <v>174</v>
      </c>
      <c r="H29" s="1" t="s">
        <v>175</v>
      </c>
      <c r="I29" s="1" t="s">
        <v>173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157</v>
      </c>
      <c r="C30" s="1" t="s">
        <v>172</v>
      </c>
      <c r="D30" s="1" t="s">
        <v>153</v>
      </c>
      <c r="E30" s="1" t="s">
        <v>172</v>
      </c>
      <c r="F30" s="1" t="s">
        <v>173</v>
      </c>
      <c r="G30" s="1" t="s">
        <v>174</v>
      </c>
      <c r="H30" s="1" t="s">
        <v>175</v>
      </c>
      <c r="I30" s="1" t="s">
        <v>173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1.0</v>
      </c>
      <c r="C32" s="1">
        <v>1.0</v>
      </c>
      <c r="D32" s="1">
        <v>2.0</v>
      </c>
      <c r="E32" s="1">
        <v>1.0</v>
      </c>
      <c r="F32" s="1">
        <v>1.0</v>
      </c>
      <c r="G32" s="1">
        <v>67.0</v>
      </c>
      <c r="H32" s="1">
        <v>1.0</v>
      </c>
      <c r="I32" s="1">
        <v>2.0</v>
      </c>
      <c r="J32" s="1">
        <v>3.0</v>
      </c>
      <c r="K32" s="1">
        <v>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1.0</v>
      </c>
      <c r="C33" s="1">
        <v>1.0</v>
      </c>
      <c r="D33" s="1">
        <v>2.0</v>
      </c>
      <c r="E33" s="1">
        <v>1.0</v>
      </c>
      <c r="F33" s="1">
        <v>1.0</v>
      </c>
      <c r="G33" s="1">
        <v>37.0</v>
      </c>
      <c r="H33" s="1">
        <v>1.0</v>
      </c>
      <c r="I33" s="1">
        <v>1.0</v>
      </c>
      <c r="J33" s="1">
        <v>2.0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1.0</v>
      </c>
      <c r="C34" s="1">
        <v>1.0</v>
      </c>
      <c r="D34" s="1">
        <v>2.0</v>
      </c>
      <c r="E34" s="1">
        <v>1.0</v>
      </c>
      <c r="F34" s="1">
        <v>1.0</v>
      </c>
      <c r="G34" s="1">
        <v>37.0</v>
      </c>
      <c r="H34" s="1">
        <v>1.0</v>
      </c>
      <c r="I34" s="1">
        <v>1.0</v>
      </c>
      <c r="J34" s="1">
        <v>2.0</v>
      </c>
      <c r="K34" s="1">
        <v>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>
        <v>1.0</v>
      </c>
      <c r="C35" s="1">
        <v>2.0</v>
      </c>
      <c r="D35" s="1">
        <v>2.0</v>
      </c>
      <c r="E35" s="1">
        <v>2.0</v>
      </c>
      <c r="F35" s="1">
        <v>1.0</v>
      </c>
      <c r="G35" s="1">
        <v>1.0</v>
      </c>
      <c r="H35" s="1">
        <v>2.0</v>
      </c>
      <c r="I35" s="1">
        <v>2.0</v>
      </c>
      <c r="J35" s="1">
        <v>4.0</v>
      </c>
      <c r="K35" s="1">
        <v>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0.0</v>
      </c>
      <c r="C36" s="1">
        <v>0.0</v>
      </c>
      <c r="D36" s="1">
        <v>15.0</v>
      </c>
      <c r="E36" s="1">
        <v>16.0</v>
      </c>
      <c r="F36" s="1">
        <v>18.0</v>
      </c>
      <c r="G36" s="1">
        <v>18.0</v>
      </c>
      <c r="H36" s="1">
        <v>19.0</v>
      </c>
      <c r="I36" s="1">
        <v>24.0</v>
      </c>
      <c r="J36" s="1">
        <v>28.0</v>
      </c>
      <c r="K36" s="1">
        <v>38.0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>
        <v>0.0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1" t="s">
        <v>191</v>
      </c>
      <c r="J37" s="1" t="s">
        <v>192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>
        <v>0.0</v>
      </c>
      <c r="C38" s="1">
        <v>0.0</v>
      </c>
      <c r="D38" s="1">
        <v>10.0</v>
      </c>
      <c r="E38" s="1">
        <v>20.0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>
        <v>0.0</v>
      </c>
      <c r="C39" s="1">
        <v>0.0</v>
      </c>
      <c r="D39" s="1">
        <v>10.0</v>
      </c>
      <c r="E39" s="1">
        <v>20.0</v>
      </c>
      <c r="F39" s="1">
        <v>0.0</v>
      </c>
      <c r="G39" s="1">
        <v>-16.0</v>
      </c>
      <c r="H39" s="1">
        <v>-11.0</v>
      </c>
      <c r="I39" s="1">
        <v>2.0</v>
      </c>
      <c r="J39" s="1">
        <v>1.0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>
        <v>0.0</v>
      </c>
      <c r="C40" s="1">
        <v>0.0</v>
      </c>
      <c r="D40" s="1" t="s">
        <v>116</v>
      </c>
      <c r="E40" s="1">
        <v>-2.0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>
        <v>0.0</v>
      </c>
      <c r="C41" s="1">
        <v>0.0</v>
      </c>
      <c r="D41" s="1" t="s">
        <v>116</v>
      </c>
      <c r="E41" s="1">
        <v>-2.0</v>
      </c>
      <c r="F41" s="1">
        <v>31.0</v>
      </c>
      <c r="G41" s="1">
        <v>60.0</v>
      </c>
      <c r="H41" s="1">
        <v>-10.0</v>
      </c>
      <c r="I41" s="1">
        <v>21.0</v>
      </c>
      <c r="J41" s="1">
        <v>-56.0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78.0</v>
      </c>
      <c r="C42" s="1">
        <v>93.0</v>
      </c>
      <c r="D42" s="1">
        <v>1.0</v>
      </c>
      <c r="E42" s="1">
        <v>89.0</v>
      </c>
      <c r="F42" s="1">
        <v>70.0</v>
      </c>
      <c r="G42" s="1">
        <v>30.0</v>
      </c>
      <c r="H42" s="1">
        <v>98.0</v>
      </c>
      <c r="I42" s="1">
        <v>91.0</v>
      </c>
      <c r="J42" s="1">
        <v>1.0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24.0</v>
      </c>
      <c r="C44" s="1">
        <v>36.0</v>
      </c>
      <c r="D44" s="1">
        <v>44.0</v>
      </c>
      <c r="E44" s="1">
        <v>86.0</v>
      </c>
      <c r="F44" s="1">
        <v>76.0</v>
      </c>
      <c r="G44" s="1">
        <v>82.0</v>
      </c>
      <c r="H44" s="1">
        <v>51.0</v>
      </c>
      <c r="I44" s="1">
        <v>42.0</v>
      </c>
      <c r="J44" s="1">
        <v>71.0</v>
      </c>
      <c r="K44" s="1">
        <v>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4.0</v>
      </c>
      <c r="C45" s="1">
        <v>6.0</v>
      </c>
      <c r="D45" s="1">
        <v>6.0</v>
      </c>
      <c r="E45" s="1">
        <v>7.0</v>
      </c>
      <c r="F45" s="1">
        <v>8.0</v>
      </c>
      <c r="G45" s="1">
        <v>7.0</v>
      </c>
      <c r="H45" s="1">
        <v>8.0</v>
      </c>
      <c r="I45" s="1">
        <v>7.0</v>
      </c>
      <c r="J45" s="1">
        <v>10.0</v>
      </c>
      <c r="K45" s="1">
        <v>14.0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1.0</v>
      </c>
      <c r="H46" s="1">
        <v>1.0</v>
      </c>
      <c r="I46" s="1">
        <v>1.0</v>
      </c>
      <c r="J46" s="1">
        <v>2.0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27.0</v>
      </c>
      <c r="C47" s="1">
        <v>36.0</v>
      </c>
      <c r="D47" s="1">
        <v>38.0</v>
      </c>
      <c r="E47" s="1">
        <v>49.0</v>
      </c>
      <c r="F47" s="1">
        <v>51.0</v>
      </c>
      <c r="G47" s="1">
        <v>50.0</v>
      </c>
      <c r="H47" s="1">
        <v>41.0</v>
      </c>
      <c r="I47" s="1">
        <v>35.0</v>
      </c>
      <c r="J47" s="1">
        <v>55.0</v>
      </c>
      <c r="K47" s="1">
        <v>55.0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0.0</v>
      </c>
      <c r="C48" s="1">
        <v>0.0</v>
      </c>
      <c r="D48" s="1">
        <v>34.0</v>
      </c>
      <c r="E48" s="1">
        <v>0.0</v>
      </c>
      <c r="F48" s="1">
        <v>0.0</v>
      </c>
      <c r="G48" s="1">
        <v>3.0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1">
        <v>9.0</v>
      </c>
      <c r="C49" s="1">
        <v>11.0</v>
      </c>
      <c r="D49" s="1">
        <v>18.0</v>
      </c>
      <c r="E49" s="1">
        <v>32.0</v>
      </c>
      <c r="F49" s="1">
        <v>55.0</v>
      </c>
      <c r="G49" s="1">
        <v>0.0</v>
      </c>
      <c r="H49" s="1">
        <v>7.0</v>
      </c>
      <c r="I49" s="1">
        <v>22.0</v>
      </c>
      <c r="J49" s="1">
        <v>45.0</v>
      </c>
      <c r="K49" s="1">
        <v>48.0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9.0</v>
      </c>
      <c r="C50" s="1">
        <v>11.0</v>
      </c>
      <c r="D50" s="1">
        <v>52.0</v>
      </c>
      <c r="E50" s="1">
        <v>32.0</v>
      </c>
      <c r="F50" s="1">
        <v>55.0</v>
      </c>
      <c r="G50" s="1">
        <v>3.0</v>
      </c>
      <c r="H50" s="1">
        <v>7.0</v>
      </c>
      <c r="I50" s="1">
        <v>22.0</v>
      </c>
      <c r="J50" s="1">
        <v>45.0</v>
      </c>
      <c r="K50" s="1">
        <v>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  <c r="G3" s="1" t="s">
        <v>214</v>
      </c>
      <c r="H3" s="1" t="s">
        <v>215</v>
      </c>
      <c r="I3" s="1" t="s">
        <v>216</v>
      </c>
      <c r="J3" s="1" t="s">
        <v>217</v>
      </c>
      <c r="K3" s="1" t="s">
        <v>218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219</v>
      </c>
      <c r="B4" s="1" t="s">
        <v>220</v>
      </c>
      <c r="C4" s="1" t="s">
        <v>221</v>
      </c>
      <c r="D4" s="1" t="s">
        <v>222</v>
      </c>
      <c r="E4" s="1" t="s">
        <v>223</v>
      </c>
      <c r="F4" s="1" t="s">
        <v>224</v>
      </c>
      <c r="G4" s="1" t="s">
        <v>225</v>
      </c>
      <c r="H4" s="1" t="s">
        <v>226</v>
      </c>
      <c r="I4" s="1" t="s">
        <v>227</v>
      </c>
      <c r="J4" s="1" t="s">
        <v>228</v>
      </c>
      <c r="K4" s="1" t="s">
        <v>229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230</v>
      </c>
      <c r="B5" s="1" t="s">
        <v>231</v>
      </c>
      <c r="C5" s="1" t="s">
        <v>232</v>
      </c>
      <c r="D5" s="1" t="s">
        <v>233</v>
      </c>
      <c r="E5" s="1" t="s">
        <v>234</v>
      </c>
      <c r="F5" s="1" t="s">
        <v>235</v>
      </c>
      <c r="G5" s="1" t="s">
        <v>236</v>
      </c>
      <c r="H5" s="1" t="s">
        <v>237</v>
      </c>
      <c r="I5" s="1" t="s">
        <v>238</v>
      </c>
      <c r="J5" s="1" t="s">
        <v>239</v>
      </c>
      <c r="K5" s="1" t="s">
        <v>240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241</v>
      </c>
      <c r="B6" s="1" t="s">
        <v>231</v>
      </c>
      <c r="C6" s="1" t="s">
        <v>232</v>
      </c>
      <c r="D6" s="1" t="s">
        <v>233</v>
      </c>
      <c r="E6" s="1" t="s">
        <v>234</v>
      </c>
      <c r="F6" s="1" t="s">
        <v>235</v>
      </c>
      <c r="G6" s="1" t="s">
        <v>236</v>
      </c>
      <c r="H6" s="1" t="s">
        <v>237</v>
      </c>
      <c r="I6" s="1" t="s">
        <v>238</v>
      </c>
      <c r="J6" s="1" t="s">
        <v>239</v>
      </c>
      <c r="K6" s="1" t="s">
        <v>240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243</v>
      </c>
      <c r="B8" s="1" t="s">
        <v>244</v>
      </c>
      <c r="C8" s="1" t="s">
        <v>245</v>
      </c>
      <c r="D8" s="1" t="s">
        <v>246</v>
      </c>
      <c r="E8" s="1" t="s">
        <v>247</v>
      </c>
      <c r="F8" s="1" t="s">
        <v>248</v>
      </c>
      <c r="G8" s="1" t="s">
        <v>249</v>
      </c>
      <c r="H8" s="1" t="s">
        <v>250</v>
      </c>
      <c r="I8" s="1" t="s">
        <v>251</v>
      </c>
      <c r="J8" s="1" t="s">
        <v>252</v>
      </c>
      <c r="K8" s="1" t="s">
        <v>253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254</v>
      </c>
      <c r="B9" s="1" t="s">
        <v>255</v>
      </c>
      <c r="C9" s="1" t="s">
        <v>256</v>
      </c>
      <c r="D9" s="1" t="s">
        <v>257</v>
      </c>
      <c r="E9" s="1" t="s">
        <v>258</v>
      </c>
      <c r="F9" s="1" t="s">
        <v>259</v>
      </c>
      <c r="G9" s="1" t="s">
        <v>260</v>
      </c>
      <c r="H9" s="1" t="s">
        <v>261</v>
      </c>
      <c r="I9" s="1" t="s">
        <v>262</v>
      </c>
      <c r="J9" s="1" t="s">
        <v>263</v>
      </c>
      <c r="K9" s="1" t="s">
        <v>264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265</v>
      </c>
      <c r="B10" s="1" t="s">
        <v>266</v>
      </c>
      <c r="C10" s="1" t="s">
        <v>267</v>
      </c>
      <c r="D10" s="1" t="s">
        <v>268</v>
      </c>
      <c r="E10" s="1" t="s">
        <v>269</v>
      </c>
      <c r="F10" s="1" t="s">
        <v>270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276</v>
      </c>
      <c r="B11" s="1" t="s">
        <v>277</v>
      </c>
      <c r="C11" s="1" t="s">
        <v>278</v>
      </c>
      <c r="D11" s="1" t="s">
        <v>279</v>
      </c>
      <c r="E11" s="1" t="s">
        <v>280</v>
      </c>
      <c r="F11" s="1" t="s">
        <v>281</v>
      </c>
      <c r="G11" s="1" t="s">
        <v>282</v>
      </c>
      <c r="H11" s="1" t="s">
        <v>283</v>
      </c>
      <c r="I11" s="1" t="s">
        <v>284</v>
      </c>
      <c r="J11" s="1" t="s">
        <v>285</v>
      </c>
      <c r="K11" s="1" t="s">
        <v>286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287</v>
      </c>
      <c r="B12" s="1" t="s">
        <v>277</v>
      </c>
      <c r="C12" s="1" t="s">
        <v>278</v>
      </c>
      <c r="D12" s="1" t="s">
        <v>279</v>
      </c>
      <c r="E12" s="1" t="s">
        <v>280</v>
      </c>
      <c r="F12" s="1" t="s">
        <v>281</v>
      </c>
      <c r="G12" s="1" t="s">
        <v>288</v>
      </c>
      <c r="H12" s="1" t="s">
        <v>289</v>
      </c>
      <c r="I12" s="1" t="s">
        <v>224</v>
      </c>
      <c r="J12" s="1" t="s">
        <v>290</v>
      </c>
      <c r="K12" s="1" t="s">
        <v>291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292</v>
      </c>
      <c r="B13" s="1" t="s">
        <v>293</v>
      </c>
      <c r="C13" s="1" t="s">
        <v>294</v>
      </c>
      <c r="D13" s="1" t="s">
        <v>295</v>
      </c>
      <c r="E13" s="1" t="s">
        <v>296</v>
      </c>
      <c r="F13" s="1" t="s">
        <v>297</v>
      </c>
      <c r="G13" s="1" t="s">
        <v>298</v>
      </c>
      <c r="H13" s="1" t="s">
        <v>299</v>
      </c>
      <c r="I13" s="1" t="s">
        <v>300</v>
      </c>
      <c r="J13" s="1" t="s">
        <v>301</v>
      </c>
      <c r="K13" s="1" t="s">
        <v>302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 t="s">
        <v>293</v>
      </c>
      <c r="C14" s="1" t="s">
        <v>294</v>
      </c>
      <c r="D14" s="1" t="s">
        <v>295</v>
      </c>
      <c r="E14" s="1" t="s">
        <v>296</v>
      </c>
      <c r="F14" s="1" t="s">
        <v>297</v>
      </c>
      <c r="G14" s="1" t="s">
        <v>298</v>
      </c>
      <c r="H14" s="1" t="s">
        <v>299</v>
      </c>
      <c r="I14" s="1" t="s">
        <v>300</v>
      </c>
      <c r="J14" s="1" t="s">
        <v>301</v>
      </c>
      <c r="K14" s="1" t="s">
        <v>302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304</v>
      </c>
      <c r="B15" s="1" t="s">
        <v>293</v>
      </c>
      <c r="C15" s="1" t="s">
        <v>294</v>
      </c>
      <c r="D15" s="1" t="s">
        <v>295</v>
      </c>
      <c r="E15" s="1" t="s">
        <v>296</v>
      </c>
      <c r="F15" s="1" t="s">
        <v>297</v>
      </c>
      <c r="G15" s="1" t="s">
        <v>298</v>
      </c>
      <c r="H15" s="1" t="s">
        <v>299</v>
      </c>
      <c r="I15" s="1" t="s">
        <v>300</v>
      </c>
      <c r="J15" s="1" t="s">
        <v>301</v>
      </c>
      <c r="K15" s="1" t="s">
        <v>302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305</v>
      </c>
      <c r="B16" s="1" t="s">
        <v>306</v>
      </c>
      <c r="C16" s="1" t="s">
        <v>307</v>
      </c>
      <c r="D16" s="1" t="s">
        <v>308</v>
      </c>
      <c r="E16" s="1" t="s">
        <v>309</v>
      </c>
      <c r="F16" s="1" t="s">
        <v>310</v>
      </c>
      <c r="G16" s="1" t="s">
        <v>311</v>
      </c>
      <c r="H16" s="1" t="s">
        <v>312</v>
      </c>
      <c r="I16" s="1" t="s">
        <v>313</v>
      </c>
      <c r="J16" s="1" t="s">
        <v>314</v>
      </c>
      <c r="K16" s="1" t="s">
        <v>315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316</v>
      </c>
      <c r="B17" s="1" t="s">
        <v>317</v>
      </c>
      <c r="C17" s="1" t="s">
        <v>318</v>
      </c>
      <c r="D17" s="1" t="s">
        <v>319</v>
      </c>
      <c r="E17" s="1" t="s">
        <v>320</v>
      </c>
      <c r="F17" s="1" t="s">
        <v>321</v>
      </c>
      <c r="G17" s="1">
        <v>-18.0</v>
      </c>
      <c r="H17" s="1" t="s">
        <v>322</v>
      </c>
      <c r="I17" s="1" t="s">
        <v>323</v>
      </c>
      <c r="J17" s="1" t="s">
        <v>324</v>
      </c>
      <c r="K17" s="1" t="s">
        <v>325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326</v>
      </c>
      <c r="B18" s="1" t="s">
        <v>317</v>
      </c>
      <c r="C18" s="1" t="s">
        <v>318</v>
      </c>
      <c r="D18" s="1" t="s">
        <v>319</v>
      </c>
      <c r="E18" s="1" t="s">
        <v>320</v>
      </c>
      <c r="F18" s="1" t="s">
        <v>321</v>
      </c>
      <c r="G18" s="1">
        <v>-18.0</v>
      </c>
      <c r="H18" s="1" t="s">
        <v>322</v>
      </c>
      <c r="I18" s="1" t="s">
        <v>323</v>
      </c>
      <c r="J18" s="1" t="s">
        <v>324</v>
      </c>
      <c r="K18" s="1" t="s">
        <v>325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327</v>
      </c>
      <c r="B20" s="1" t="s">
        <v>328</v>
      </c>
      <c r="C20" s="1" t="s">
        <v>329</v>
      </c>
      <c r="D20" s="1" t="s">
        <v>330</v>
      </c>
      <c r="E20" s="1" t="s">
        <v>331</v>
      </c>
      <c r="F20" s="1" t="s">
        <v>332</v>
      </c>
      <c r="G20" s="1" t="s">
        <v>333</v>
      </c>
      <c r="H20" s="1" t="s">
        <v>334</v>
      </c>
      <c r="I20" s="1" t="s">
        <v>335</v>
      </c>
      <c r="J20" s="1" t="s">
        <v>100</v>
      </c>
      <c r="K20" s="1" t="s">
        <v>336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337</v>
      </c>
      <c r="B21" s="1" t="s">
        <v>338</v>
      </c>
      <c r="C21" s="1" t="s">
        <v>339</v>
      </c>
      <c r="D21" s="1" t="s">
        <v>340</v>
      </c>
      <c r="E21" s="1" t="s">
        <v>341</v>
      </c>
      <c r="F21" s="1" t="s">
        <v>342</v>
      </c>
      <c r="G21" s="1" t="s">
        <v>343</v>
      </c>
      <c r="H21" s="1" t="s">
        <v>235</v>
      </c>
      <c r="I21" s="1" t="s">
        <v>113</v>
      </c>
      <c r="J21" s="1" t="s">
        <v>344</v>
      </c>
      <c r="K21" s="1" t="s">
        <v>345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346</v>
      </c>
      <c r="B22" s="1" t="s">
        <v>347</v>
      </c>
      <c r="C22" s="1" t="s">
        <v>348</v>
      </c>
      <c r="D22" s="1" t="s">
        <v>349</v>
      </c>
      <c r="E22" s="1" t="s">
        <v>350</v>
      </c>
      <c r="F22" s="1" t="s">
        <v>351</v>
      </c>
      <c r="G22" s="1" t="s">
        <v>352</v>
      </c>
      <c r="H22" s="1" t="s">
        <v>353</v>
      </c>
      <c r="I22" s="1" t="s">
        <v>354</v>
      </c>
      <c r="J22" s="1" t="s">
        <v>355</v>
      </c>
      <c r="K22" s="1" t="s">
        <v>356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357</v>
      </c>
      <c r="B23" s="1" t="s">
        <v>358</v>
      </c>
      <c r="C23" s="1" t="s">
        <v>359</v>
      </c>
      <c r="D23" s="1" t="s">
        <v>360</v>
      </c>
      <c r="E23" s="1" t="s">
        <v>361</v>
      </c>
      <c r="F23" s="1" t="s">
        <v>362</v>
      </c>
      <c r="G23" s="1" t="s">
        <v>363</v>
      </c>
      <c r="H23" s="1" t="s">
        <v>364</v>
      </c>
      <c r="I23" s="1" t="s">
        <v>365</v>
      </c>
      <c r="J23" s="1" t="s">
        <v>366</v>
      </c>
      <c r="K23" s="1" t="s">
        <v>367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369</v>
      </c>
      <c r="B25" s="1" t="s">
        <v>370</v>
      </c>
      <c r="C25" s="1" t="s">
        <v>371</v>
      </c>
      <c r="D25" s="1" t="s">
        <v>372</v>
      </c>
      <c r="E25" s="1" t="s">
        <v>373</v>
      </c>
      <c r="F25" s="1" t="s">
        <v>374</v>
      </c>
      <c r="G25" s="1" t="s">
        <v>375</v>
      </c>
      <c r="H25" s="1" t="s">
        <v>376</v>
      </c>
      <c r="I25" s="1" t="s">
        <v>377</v>
      </c>
      <c r="J25" s="1" t="s">
        <v>378</v>
      </c>
      <c r="K25" s="1" t="s">
        <v>379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380</v>
      </c>
      <c r="B26" s="1" t="s">
        <v>381</v>
      </c>
      <c r="C26" s="1" t="s">
        <v>382</v>
      </c>
      <c r="D26" s="1" t="s">
        <v>382</v>
      </c>
      <c r="E26" s="1" t="s">
        <v>383</v>
      </c>
      <c r="F26" s="1" t="s">
        <v>329</v>
      </c>
      <c r="G26" s="1" t="s">
        <v>384</v>
      </c>
      <c r="H26" s="1" t="s">
        <v>344</v>
      </c>
      <c r="I26" s="1" t="s">
        <v>385</v>
      </c>
      <c r="J26" s="1" t="s">
        <v>386</v>
      </c>
      <c r="K26" s="1" t="s">
        <v>328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387</v>
      </c>
      <c r="B27" s="1" t="s">
        <v>388</v>
      </c>
      <c r="C27" s="1" t="s">
        <v>389</v>
      </c>
      <c r="D27" s="1" t="s">
        <v>390</v>
      </c>
      <c r="E27" s="1" t="s">
        <v>391</v>
      </c>
      <c r="F27" s="1" t="s">
        <v>392</v>
      </c>
      <c r="G27" s="1" t="s">
        <v>393</v>
      </c>
      <c r="H27" s="1" t="s">
        <v>394</v>
      </c>
      <c r="I27" s="1" t="s">
        <v>395</v>
      </c>
      <c r="J27" s="1" t="s">
        <v>396</v>
      </c>
      <c r="K27" s="1" t="s">
        <v>397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398</v>
      </c>
      <c r="B28" s="1" t="s">
        <v>399</v>
      </c>
      <c r="C28" s="1" t="s">
        <v>400</v>
      </c>
      <c r="D28" s="1" t="s">
        <v>401</v>
      </c>
      <c r="E28" s="1" t="s">
        <v>402</v>
      </c>
      <c r="F28" s="1" t="s">
        <v>403</v>
      </c>
      <c r="G28" s="1" t="s">
        <v>404</v>
      </c>
      <c r="H28" s="1" t="s">
        <v>405</v>
      </c>
      <c r="I28" s="1" t="s">
        <v>406</v>
      </c>
      <c r="J28" s="1" t="s">
        <v>407</v>
      </c>
      <c r="K28" s="1" t="s">
        <v>408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409</v>
      </c>
      <c r="B29" s="1" t="s">
        <v>410</v>
      </c>
      <c r="C29" s="1" t="s">
        <v>411</v>
      </c>
      <c r="D29" s="1" t="s">
        <v>412</v>
      </c>
      <c r="E29" s="1" t="s">
        <v>413</v>
      </c>
      <c r="F29" s="1" t="s">
        <v>414</v>
      </c>
      <c r="G29" s="1" t="s">
        <v>415</v>
      </c>
      <c r="H29" s="1" t="s">
        <v>416</v>
      </c>
      <c r="I29" s="1" t="s">
        <v>417</v>
      </c>
      <c r="J29" s="1" t="s">
        <v>418</v>
      </c>
      <c r="K29" s="1" t="s">
        <v>419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420</v>
      </c>
      <c r="B30" s="1" t="s">
        <v>421</v>
      </c>
      <c r="C30" s="1" t="s">
        <v>422</v>
      </c>
      <c r="D30" s="1" t="s">
        <v>423</v>
      </c>
      <c r="E30" s="1" t="s">
        <v>424</v>
      </c>
      <c r="F30" s="1" t="s">
        <v>425</v>
      </c>
      <c r="G30" s="1" t="s">
        <v>426</v>
      </c>
      <c r="H30" s="1" t="s">
        <v>427</v>
      </c>
      <c r="I30" s="1" t="s">
        <v>428</v>
      </c>
      <c r="J30" s="1" t="s">
        <v>429</v>
      </c>
      <c r="K30" s="1" t="s">
        <v>430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431</v>
      </c>
      <c r="B31" s="1" t="s">
        <v>432</v>
      </c>
      <c r="C31" s="1" t="s">
        <v>433</v>
      </c>
      <c r="D31" s="1" t="s">
        <v>434</v>
      </c>
      <c r="E31" s="1" t="s">
        <v>435</v>
      </c>
      <c r="F31" s="1" t="s">
        <v>436</v>
      </c>
      <c r="G31" s="1" t="s">
        <v>437</v>
      </c>
      <c r="H31" s="1" t="s">
        <v>438</v>
      </c>
      <c r="I31" s="1" t="s">
        <v>439</v>
      </c>
      <c r="J31" s="1" t="s">
        <v>440</v>
      </c>
      <c r="K31" s="1" t="s">
        <v>441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443</v>
      </c>
      <c r="B33" s="1">
        <v>0.0</v>
      </c>
      <c r="C33" s="1">
        <v>0.0</v>
      </c>
      <c r="D33" s="1" t="s">
        <v>444</v>
      </c>
      <c r="E33" s="1" t="s">
        <v>445</v>
      </c>
      <c r="F33" s="1" t="s">
        <v>172</v>
      </c>
      <c r="G33" s="1" t="s">
        <v>446</v>
      </c>
      <c r="H33" s="1" t="s">
        <v>447</v>
      </c>
      <c r="I33" s="1">
        <v>30.0</v>
      </c>
      <c r="J33" s="1" t="s">
        <v>448</v>
      </c>
      <c r="K33" s="1" t="s">
        <v>449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450</v>
      </c>
      <c r="B34" s="1">
        <v>0.0</v>
      </c>
      <c r="C34" s="1">
        <v>0.0</v>
      </c>
      <c r="D34" s="1" t="s">
        <v>390</v>
      </c>
      <c r="E34" s="1" t="s">
        <v>445</v>
      </c>
      <c r="F34" s="1" t="s">
        <v>172</v>
      </c>
      <c r="G34" s="1" t="s">
        <v>451</v>
      </c>
      <c r="H34" s="1" t="s">
        <v>452</v>
      </c>
      <c r="I34" s="1" t="s">
        <v>453</v>
      </c>
      <c r="J34" s="1" t="s">
        <v>454</v>
      </c>
      <c r="K34" s="1" t="s">
        <v>455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456</v>
      </c>
      <c r="B35" s="1">
        <v>0.0</v>
      </c>
      <c r="C35" s="1">
        <v>0.0</v>
      </c>
      <c r="D35" s="1" t="s">
        <v>457</v>
      </c>
      <c r="E35" s="1" t="s">
        <v>172</v>
      </c>
      <c r="F35" s="1">
        <v>0.0</v>
      </c>
      <c r="G35" s="1" t="s">
        <v>458</v>
      </c>
      <c r="H35" s="1" t="s">
        <v>459</v>
      </c>
      <c r="I35" s="1" t="s">
        <v>460</v>
      </c>
      <c r="J35" s="1" t="s">
        <v>461</v>
      </c>
      <c r="K35" s="1" t="s">
        <v>462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463</v>
      </c>
      <c r="B36" s="1">
        <v>0.0</v>
      </c>
      <c r="C36" s="1">
        <v>0.0</v>
      </c>
      <c r="D36" s="1" t="s">
        <v>457</v>
      </c>
      <c r="E36" s="1" t="s">
        <v>172</v>
      </c>
      <c r="F36" s="1">
        <v>0.0</v>
      </c>
      <c r="G36" s="1" t="s">
        <v>464</v>
      </c>
      <c r="H36" s="1" t="s">
        <v>465</v>
      </c>
      <c r="I36" s="1" t="s">
        <v>466</v>
      </c>
      <c r="J36" s="1" t="s">
        <v>467</v>
      </c>
      <c r="K36" s="1" t="s">
        <v>468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469</v>
      </c>
      <c r="B37" s="1" t="s">
        <v>470</v>
      </c>
      <c r="C37" s="1" t="s">
        <v>471</v>
      </c>
      <c r="D37" s="1" t="s">
        <v>472</v>
      </c>
      <c r="E37" s="1" t="s">
        <v>473</v>
      </c>
      <c r="F37" s="1" t="s">
        <v>474</v>
      </c>
      <c r="G37" s="1" t="s">
        <v>475</v>
      </c>
      <c r="H37" s="1" t="s">
        <v>476</v>
      </c>
      <c r="I37" s="1" t="s">
        <v>477</v>
      </c>
      <c r="J37" s="1" t="s">
        <v>478</v>
      </c>
      <c r="K37" s="1" t="s">
        <v>479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480</v>
      </c>
      <c r="B38" s="1">
        <v>0.0</v>
      </c>
      <c r="C38" s="1">
        <v>0.0</v>
      </c>
      <c r="D38" s="1" t="s">
        <v>481</v>
      </c>
      <c r="E38" s="1" t="s">
        <v>481</v>
      </c>
      <c r="F38" s="1" t="s">
        <v>481</v>
      </c>
      <c r="G38" s="1" t="s">
        <v>482</v>
      </c>
      <c r="H38" s="1" t="s">
        <v>483</v>
      </c>
      <c r="I38" s="1" t="s">
        <v>310</v>
      </c>
      <c r="J38" s="1" t="s">
        <v>484</v>
      </c>
      <c r="K38" s="1" t="s">
        <v>485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486</v>
      </c>
      <c r="B39" s="1" t="s">
        <v>487</v>
      </c>
      <c r="C39" s="1" t="s">
        <v>488</v>
      </c>
      <c r="D39" s="1" t="s">
        <v>489</v>
      </c>
      <c r="E39" s="1" t="s">
        <v>490</v>
      </c>
      <c r="F39" s="1" t="s">
        <v>491</v>
      </c>
      <c r="G39" s="1" t="s">
        <v>489</v>
      </c>
      <c r="H39" s="1" t="s">
        <v>492</v>
      </c>
      <c r="I39" s="1" t="s">
        <v>493</v>
      </c>
      <c r="J39" s="1" t="s">
        <v>494</v>
      </c>
      <c r="K39" s="1" t="s">
        <v>495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496</v>
      </c>
      <c r="B40" s="1">
        <v>0.0</v>
      </c>
      <c r="C40" s="1">
        <v>0.0</v>
      </c>
      <c r="D40" s="1" t="s">
        <v>497</v>
      </c>
      <c r="E40" s="1" t="s">
        <v>481</v>
      </c>
      <c r="F40" s="1" t="s">
        <v>481</v>
      </c>
      <c r="G40" s="1" t="s">
        <v>498</v>
      </c>
      <c r="H40" s="1" t="s">
        <v>483</v>
      </c>
      <c r="I40" s="1" t="s">
        <v>499</v>
      </c>
      <c r="J40" s="1" t="s">
        <v>500</v>
      </c>
      <c r="K40" s="1" t="s">
        <v>501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502</v>
      </c>
      <c r="B41" s="1" t="s">
        <v>503</v>
      </c>
      <c r="C41" s="1" t="s">
        <v>504</v>
      </c>
      <c r="D41" s="1" t="s">
        <v>505</v>
      </c>
      <c r="E41" s="1" t="s">
        <v>506</v>
      </c>
      <c r="F41" s="1" t="s">
        <v>507</v>
      </c>
      <c r="G41" s="1" t="s">
        <v>508</v>
      </c>
      <c r="H41" s="1" t="s">
        <v>492</v>
      </c>
      <c r="I41" s="1" t="s">
        <v>509</v>
      </c>
      <c r="J41" s="1" t="s">
        <v>510</v>
      </c>
      <c r="K41" s="1" t="s">
        <v>511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 t="s">
        <v>156</v>
      </c>
      <c r="C43" s="1" t="s">
        <v>514</v>
      </c>
      <c r="D43" s="1" t="s">
        <v>515</v>
      </c>
      <c r="E43" s="1" t="s">
        <v>516</v>
      </c>
      <c r="F43" s="1" t="s">
        <v>517</v>
      </c>
      <c r="G43" s="1" t="s">
        <v>378</v>
      </c>
      <c r="H43" s="1" t="s">
        <v>518</v>
      </c>
      <c r="I43" s="1" t="s">
        <v>519</v>
      </c>
      <c r="J43" s="1" t="s">
        <v>520</v>
      </c>
      <c r="K43" s="1" t="s">
        <v>521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523</v>
      </c>
      <c r="C44" s="1" t="s">
        <v>524</v>
      </c>
      <c r="D44" s="1" t="s">
        <v>525</v>
      </c>
      <c r="E44" s="1" t="s">
        <v>526</v>
      </c>
      <c r="F44" s="1" t="s">
        <v>527</v>
      </c>
      <c r="G44" s="1" t="s">
        <v>528</v>
      </c>
      <c r="H44" s="1" t="s">
        <v>529</v>
      </c>
      <c r="I44" s="1" t="s">
        <v>530</v>
      </c>
      <c r="J44" s="1" t="s">
        <v>531</v>
      </c>
      <c r="K44" s="1" t="s">
        <v>532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533</v>
      </c>
      <c r="B45" s="1" t="s">
        <v>534</v>
      </c>
      <c r="C45" s="1" t="s">
        <v>535</v>
      </c>
      <c r="D45" s="1" t="s">
        <v>536</v>
      </c>
      <c r="E45" s="1" t="s">
        <v>537</v>
      </c>
      <c r="F45" s="1" t="s">
        <v>538</v>
      </c>
      <c r="G45" s="1" t="s">
        <v>539</v>
      </c>
      <c r="H45" s="1" t="s">
        <v>540</v>
      </c>
      <c r="I45" s="1" t="s">
        <v>541</v>
      </c>
      <c r="J45" s="1" t="s">
        <v>542</v>
      </c>
      <c r="K45" s="1" t="s">
        <v>543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544</v>
      </c>
      <c r="B46" s="1" t="s">
        <v>545</v>
      </c>
      <c r="C46" s="1" t="s">
        <v>546</v>
      </c>
      <c r="D46" s="1" t="s">
        <v>547</v>
      </c>
      <c r="E46" s="1" t="s">
        <v>548</v>
      </c>
      <c r="F46" s="1" t="s">
        <v>549</v>
      </c>
      <c r="G46" s="1" t="s">
        <v>550</v>
      </c>
      <c r="H46" s="1" t="s">
        <v>551</v>
      </c>
      <c r="I46" s="1" t="s">
        <v>552</v>
      </c>
      <c r="J46" s="1" t="s">
        <v>553</v>
      </c>
      <c r="K46" s="1" t="s">
        <v>554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555</v>
      </c>
      <c r="B47" s="1" t="s">
        <v>545</v>
      </c>
      <c r="C47" s="1" t="s">
        <v>546</v>
      </c>
      <c r="D47" s="1" t="s">
        <v>547</v>
      </c>
      <c r="E47" s="1" t="s">
        <v>548</v>
      </c>
      <c r="F47" s="1" t="s">
        <v>549</v>
      </c>
      <c r="G47" s="1" t="s">
        <v>556</v>
      </c>
      <c r="H47" s="1" t="s">
        <v>557</v>
      </c>
      <c r="I47" s="1" t="s">
        <v>558</v>
      </c>
      <c r="J47" s="1" t="s">
        <v>559</v>
      </c>
      <c r="K47" s="1" t="s">
        <v>560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561</v>
      </c>
      <c r="B48" s="1" t="s">
        <v>562</v>
      </c>
      <c r="C48" s="1" t="s">
        <v>563</v>
      </c>
      <c r="D48" s="1" t="s">
        <v>564</v>
      </c>
      <c r="E48" s="1" t="s">
        <v>565</v>
      </c>
      <c r="F48" s="1" t="s">
        <v>566</v>
      </c>
      <c r="G48" s="1" t="s">
        <v>567</v>
      </c>
      <c r="H48" s="1">
        <v>0.0</v>
      </c>
      <c r="I48" s="1" t="s">
        <v>568</v>
      </c>
      <c r="J48" s="1">
        <v>-23.0</v>
      </c>
      <c r="K48" s="1" t="s">
        <v>569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 t="s">
        <v>562</v>
      </c>
      <c r="C49" s="1" t="s">
        <v>563</v>
      </c>
      <c r="D49" s="1" t="s">
        <v>564</v>
      </c>
      <c r="E49" s="1" t="s">
        <v>565</v>
      </c>
      <c r="F49" s="1" t="s">
        <v>566</v>
      </c>
      <c r="G49" s="1" t="s">
        <v>567</v>
      </c>
      <c r="H49" s="1">
        <v>0.0</v>
      </c>
      <c r="I49" s="1" t="s">
        <v>568</v>
      </c>
      <c r="J49" s="1">
        <v>-23.0</v>
      </c>
      <c r="K49" s="1" t="s">
        <v>569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571</v>
      </c>
      <c r="B50" s="1" t="s">
        <v>562</v>
      </c>
      <c r="C50" s="1" t="s">
        <v>209</v>
      </c>
      <c r="D50" s="1" t="s">
        <v>572</v>
      </c>
      <c r="E50" s="1" t="s">
        <v>573</v>
      </c>
      <c r="F50" s="1" t="s">
        <v>574</v>
      </c>
      <c r="G50" s="1" t="s">
        <v>575</v>
      </c>
      <c r="H50" s="1" t="s">
        <v>576</v>
      </c>
      <c r="I50" s="1" t="s">
        <v>577</v>
      </c>
      <c r="J50" s="1" t="s">
        <v>578</v>
      </c>
      <c r="K50" s="1" t="s">
        <v>579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580</v>
      </c>
      <c r="B51" s="1" t="s">
        <v>562</v>
      </c>
      <c r="C51" s="1" t="s">
        <v>581</v>
      </c>
      <c r="D51" s="1" t="s">
        <v>582</v>
      </c>
      <c r="E51" s="1" t="s">
        <v>583</v>
      </c>
      <c r="F51" s="1" t="s">
        <v>584</v>
      </c>
      <c r="G51" s="1">
        <v>-110.0</v>
      </c>
      <c r="H51" s="1">
        <v>0.0</v>
      </c>
      <c r="I51" s="1" t="s">
        <v>585</v>
      </c>
      <c r="J51" s="1">
        <v>-28.0</v>
      </c>
      <c r="K51" s="1">
        <v>326.0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586</v>
      </c>
      <c r="B52" s="1" t="s">
        <v>587</v>
      </c>
      <c r="C52" s="1" t="s">
        <v>588</v>
      </c>
      <c r="D52" s="1" t="s">
        <v>589</v>
      </c>
      <c r="E52" s="1" t="s">
        <v>590</v>
      </c>
      <c r="F52" s="1" t="s">
        <v>591</v>
      </c>
      <c r="G52" s="1" t="s">
        <v>592</v>
      </c>
      <c r="H52" s="1" t="s">
        <v>593</v>
      </c>
      <c r="I52" s="1" t="s">
        <v>594</v>
      </c>
      <c r="J52" s="1" t="s">
        <v>595</v>
      </c>
      <c r="K52" s="1" t="s">
        <v>596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597</v>
      </c>
      <c r="B53" s="1" t="s">
        <v>598</v>
      </c>
      <c r="C53" s="1" t="s">
        <v>599</v>
      </c>
      <c r="D53" s="1" t="s">
        <v>600</v>
      </c>
      <c r="E53" s="1" t="s">
        <v>601</v>
      </c>
      <c r="F53" s="1" t="s">
        <v>602</v>
      </c>
      <c r="G53" s="1" t="s">
        <v>603</v>
      </c>
      <c r="H53" s="1" t="s">
        <v>604</v>
      </c>
      <c r="I53" s="1" t="s">
        <v>605</v>
      </c>
      <c r="J53" s="1" t="s">
        <v>606</v>
      </c>
      <c r="K53" s="1" t="s">
        <v>607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608</v>
      </c>
      <c r="B54" s="1" t="s">
        <v>609</v>
      </c>
      <c r="C54" s="1" t="s">
        <v>610</v>
      </c>
      <c r="D54" s="1" t="s">
        <v>611</v>
      </c>
      <c r="E54" s="1" t="s">
        <v>612</v>
      </c>
      <c r="F54" s="1" t="s">
        <v>613</v>
      </c>
      <c r="G54" s="1" t="s">
        <v>614</v>
      </c>
      <c r="H54" s="1" t="s">
        <v>615</v>
      </c>
      <c r="I54" s="1" t="s">
        <v>616</v>
      </c>
      <c r="J54" s="1" t="s">
        <v>617</v>
      </c>
      <c r="K54" s="1" t="s">
        <v>618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619</v>
      </c>
      <c r="B55" s="1" t="s">
        <v>620</v>
      </c>
      <c r="C55" s="1" t="s">
        <v>621</v>
      </c>
      <c r="D55" s="1" t="s">
        <v>622</v>
      </c>
      <c r="E55" s="1" t="s">
        <v>623</v>
      </c>
      <c r="F55" s="1" t="s">
        <v>624</v>
      </c>
      <c r="G55" s="1" t="s">
        <v>625</v>
      </c>
      <c r="H55" s="1" t="s">
        <v>626</v>
      </c>
      <c r="I55" s="1" t="s">
        <v>627</v>
      </c>
      <c r="J55" s="1" t="s">
        <v>628</v>
      </c>
      <c r="K55" s="1" t="s">
        <v>629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630</v>
      </c>
      <c r="B56" s="1" t="s">
        <v>631</v>
      </c>
      <c r="C56" s="1" t="s">
        <v>632</v>
      </c>
      <c r="D56" s="1" t="s">
        <v>633</v>
      </c>
      <c r="E56" s="1" t="s">
        <v>634</v>
      </c>
      <c r="F56" s="1" t="s">
        <v>635</v>
      </c>
      <c r="G56" s="1" t="s">
        <v>636</v>
      </c>
      <c r="H56" s="1" t="s">
        <v>637</v>
      </c>
      <c r="I56" s="1" t="s">
        <v>638</v>
      </c>
      <c r="J56" s="1" t="s">
        <v>639</v>
      </c>
      <c r="K56" s="1" t="s">
        <v>640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641</v>
      </c>
      <c r="B57" s="1" t="s">
        <v>631</v>
      </c>
      <c r="C57" s="1" t="s">
        <v>632</v>
      </c>
      <c r="D57" s="1" t="s">
        <v>633</v>
      </c>
      <c r="E57" s="1" t="s">
        <v>634</v>
      </c>
      <c r="F57" s="1" t="s">
        <v>635</v>
      </c>
      <c r="G57" s="1" t="s">
        <v>642</v>
      </c>
      <c r="H57" s="1" t="s">
        <v>643</v>
      </c>
      <c r="I57" s="1" t="s">
        <v>644</v>
      </c>
      <c r="J57" s="1" t="s">
        <v>645</v>
      </c>
      <c r="K57" s="1" t="s">
        <v>646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647</v>
      </c>
      <c r="B58" s="1" t="s">
        <v>648</v>
      </c>
      <c r="C58" s="1" t="s">
        <v>649</v>
      </c>
      <c r="D58" s="1" t="s">
        <v>650</v>
      </c>
      <c r="E58" s="1" t="s">
        <v>651</v>
      </c>
      <c r="F58" s="1" t="s">
        <v>652</v>
      </c>
      <c r="G58" s="1" t="s">
        <v>653</v>
      </c>
      <c r="H58" s="1" t="s">
        <v>654</v>
      </c>
      <c r="I58" s="1" t="s">
        <v>655</v>
      </c>
      <c r="J58" s="1">
        <v>0.0</v>
      </c>
      <c r="K58" s="1" t="s">
        <v>656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657</v>
      </c>
      <c r="B59" s="1" t="s">
        <v>658</v>
      </c>
      <c r="C59" s="1" t="s">
        <v>659</v>
      </c>
      <c r="D59" s="1" t="s">
        <v>660</v>
      </c>
      <c r="E59" s="1" t="s">
        <v>661</v>
      </c>
      <c r="F59" s="1" t="s">
        <v>662</v>
      </c>
      <c r="G59" s="1" t="s">
        <v>663</v>
      </c>
      <c r="H59" s="1">
        <v>0.0</v>
      </c>
      <c r="I59" s="1">
        <v>0.0</v>
      </c>
      <c r="J59" s="1" t="s">
        <v>664</v>
      </c>
      <c r="K59" s="1" t="s">
        <v>665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666</v>
      </c>
      <c r="B60" s="1" t="s">
        <v>667</v>
      </c>
      <c r="C60" s="1" t="s">
        <v>668</v>
      </c>
      <c r="D60" s="1" t="s">
        <v>669</v>
      </c>
      <c r="E60" s="1" t="s">
        <v>670</v>
      </c>
      <c r="F60" s="1" t="s">
        <v>671</v>
      </c>
      <c r="G60" s="1" t="s">
        <v>672</v>
      </c>
      <c r="H60" s="1" t="s">
        <v>673</v>
      </c>
      <c r="I60" s="1" t="s">
        <v>674</v>
      </c>
      <c r="J60" s="1" t="s">
        <v>675</v>
      </c>
      <c r="K60" s="1" t="s">
        <v>676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677</v>
      </c>
      <c r="B61" s="1" t="s">
        <v>667</v>
      </c>
      <c r="C61" s="1" t="s">
        <v>668</v>
      </c>
      <c r="D61" s="1" t="s">
        <v>669</v>
      </c>
      <c r="E61" s="1" t="s">
        <v>670</v>
      </c>
      <c r="F61" s="1" t="s">
        <v>671</v>
      </c>
      <c r="G61" s="1" t="s">
        <v>672</v>
      </c>
      <c r="H61" s="1" t="s">
        <v>673</v>
      </c>
      <c r="I61" s="1" t="s">
        <v>674</v>
      </c>
      <c r="J61" s="1" t="s">
        <v>675</v>
      </c>
      <c r="K61" s="1" t="s">
        <v>676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678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679</v>
      </c>
      <c r="B63" s="1" t="s">
        <v>680</v>
      </c>
      <c r="C63" s="1" t="s">
        <v>681</v>
      </c>
      <c r="D63" s="1" t="s">
        <v>682</v>
      </c>
      <c r="E63" s="1" t="s">
        <v>683</v>
      </c>
      <c r="F63" s="1" t="s">
        <v>684</v>
      </c>
      <c r="G63" s="1" t="s">
        <v>685</v>
      </c>
      <c r="H63" s="1" t="s">
        <v>686</v>
      </c>
      <c r="I63" s="1" t="s">
        <v>687</v>
      </c>
      <c r="J63" s="1" t="s">
        <v>688</v>
      </c>
      <c r="K63" s="1" t="s">
        <v>689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690</v>
      </c>
      <c r="B64" s="1" t="s">
        <v>691</v>
      </c>
      <c r="C64" s="1" t="s">
        <v>692</v>
      </c>
      <c r="D64" s="1" t="s">
        <v>693</v>
      </c>
      <c r="E64" s="1" t="s">
        <v>694</v>
      </c>
      <c r="F64" s="1" t="s">
        <v>695</v>
      </c>
      <c r="G64" s="1" t="s">
        <v>696</v>
      </c>
      <c r="H64" s="1" t="s">
        <v>697</v>
      </c>
      <c r="I64" s="1" t="s">
        <v>273</v>
      </c>
      <c r="J64" s="1" t="s">
        <v>698</v>
      </c>
      <c r="K64" s="1" t="s">
        <v>699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700</v>
      </c>
      <c r="B65" s="1" t="s">
        <v>701</v>
      </c>
      <c r="C65" s="1" t="s">
        <v>702</v>
      </c>
      <c r="D65" s="1" t="s">
        <v>703</v>
      </c>
      <c r="E65" s="1" t="s">
        <v>704</v>
      </c>
      <c r="F65" s="1">
        <v>-26.0</v>
      </c>
      <c r="G65" s="1" t="s">
        <v>705</v>
      </c>
      <c r="H65" s="1" t="s">
        <v>706</v>
      </c>
      <c r="I65" s="1" t="s">
        <v>707</v>
      </c>
      <c r="J65" s="1" t="s">
        <v>708</v>
      </c>
      <c r="K65" s="1" t="s">
        <v>709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710</v>
      </c>
      <c r="B66" s="1" t="s">
        <v>711</v>
      </c>
      <c r="C66" s="1" t="s">
        <v>712</v>
      </c>
      <c r="D66" s="1" t="s">
        <v>713</v>
      </c>
      <c r="E66" s="1" t="s">
        <v>714</v>
      </c>
      <c r="F66" s="1" t="s">
        <v>715</v>
      </c>
      <c r="G66" s="1" t="s">
        <v>716</v>
      </c>
      <c r="H66" s="1" t="s">
        <v>717</v>
      </c>
      <c r="I66" s="1" t="s">
        <v>718</v>
      </c>
      <c r="J66" s="1" t="s">
        <v>719</v>
      </c>
      <c r="K66" s="1" t="s">
        <v>720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721</v>
      </c>
      <c r="B67" s="1" t="s">
        <v>711</v>
      </c>
      <c r="C67" s="1" t="s">
        <v>712</v>
      </c>
      <c r="D67" s="1" t="s">
        <v>713</v>
      </c>
      <c r="E67" s="1" t="s">
        <v>714</v>
      </c>
      <c r="F67" s="1" t="s">
        <v>715</v>
      </c>
      <c r="G67" s="1" t="s">
        <v>722</v>
      </c>
      <c r="H67" s="1" t="s">
        <v>223</v>
      </c>
      <c r="I67" s="1" t="s">
        <v>723</v>
      </c>
      <c r="J67" s="1" t="s">
        <v>724</v>
      </c>
      <c r="K67" s="1" t="s">
        <v>725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726</v>
      </c>
      <c r="B68" s="1" t="s">
        <v>727</v>
      </c>
      <c r="C68" s="1" t="s">
        <v>728</v>
      </c>
      <c r="D68" s="1" t="s">
        <v>729</v>
      </c>
      <c r="E68" s="1" t="s">
        <v>588</v>
      </c>
      <c r="F68" s="1" t="s">
        <v>730</v>
      </c>
      <c r="G68" s="1" t="s">
        <v>731</v>
      </c>
      <c r="H68" s="1" t="s">
        <v>732</v>
      </c>
      <c r="I68" s="1" t="s">
        <v>733</v>
      </c>
      <c r="J68" s="1" t="s">
        <v>734</v>
      </c>
      <c r="K68" s="1" t="s">
        <v>735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736</v>
      </c>
      <c r="B69" s="1" t="s">
        <v>727</v>
      </c>
      <c r="C69" s="1" t="s">
        <v>728</v>
      </c>
      <c r="D69" s="1" t="s">
        <v>729</v>
      </c>
      <c r="E69" s="1" t="s">
        <v>588</v>
      </c>
      <c r="F69" s="1" t="s">
        <v>730</v>
      </c>
      <c r="G69" s="1" t="s">
        <v>731</v>
      </c>
      <c r="H69" s="1" t="s">
        <v>732</v>
      </c>
      <c r="I69" s="1" t="s">
        <v>733</v>
      </c>
      <c r="J69" s="1" t="s">
        <v>734</v>
      </c>
      <c r="K69" s="1" t="s">
        <v>735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737</v>
      </c>
      <c r="B70" s="1" t="s">
        <v>727</v>
      </c>
      <c r="C70" s="1" t="s">
        <v>738</v>
      </c>
      <c r="D70" s="1" t="s">
        <v>739</v>
      </c>
      <c r="E70" s="1" t="s">
        <v>740</v>
      </c>
      <c r="F70" s="1" t="s">
        <v>741</v>
      </c>
      <c r="G70" s="1" t="s">
        <v>742</v>
      </c>
      <c r="H70" s="1" t="s">
        <v>743</v>
      </c>
      <c r="I70" s="1" t="s">
        <v>744</v>
      </c>
      <c r="J70" s="1" t="s">
        <v>745</v>
      </c>
      <c r="K70" s="1" t="s">
        <v>746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747</v>
      </c>
      <c r="B71" s="1" t="s">
        <v>748</v>
      </c>
      <c r="C71" s="1" t="s">
        <v>728</v>
      </c>
      <c r="D71" s="1" t="s">
        <v>749</v>
      </c>
      <c r="E71" s="1" t="s">
        <v>750</v>
      </c>
      <c r="F71" s="1" t="s">
        <v>751</v>
      </c>
      <c r="G71" s="1" t="s">
        <v>752</v>
      </c>
      <c r="H71" s="1" t="s">
        <v>753</v>
      </c>
      <c r="I71" s="1">
        <v>400.0</v>
      </c>
      <c r="J71" s="1" t="s">
        <v>754</v>
      </c>
      <c r="K71" s="1" t="s">
        <v>755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756</v>
      </c>
      <c r="B72" s="1" t="s">
        <v>414</v>
      </c>
      <c r="C72" s="1" t="s">
        <v>757</v>
      </c>
      <c r="D72" s="1" t="s">
        <v>758</v>
      </c>
      <c r="E72" s="1" t="s">
        <v>759</v>
      </c>
      <c r="F72" s="1" t="s">
        <v>760</v>
      </c>
      <c r="G72" s="1" t="s">
        <v>761</v>
      </c>
      <c r="H72" s="1" t="s">
        <v>762</v>
      </c>
      <c r="I72" s="1" t="s">
        <v>763</v>
      </c>
      <c r="J72" s="1" t="s">
        <v>764</v>
      </c>
      <c r="K72" s="1" t="s">
        <v>765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766</v>
      </c>
      <c r="B73" s="1" t="s">
        <v>767</v>
      </c>
      <c r="C73" s="1" t="s">
        <v>768</v>
      </c>
      <c r="D73" s="1" t="s">
        <v>769</v>
      </c>
      <c r="E73" s="1" t="s">
        <v>770</v>
      </c>
      <c r="F73" s="1" t="s">
        <v>771</v>
      </c>
      <c r="G73" s="1" t="s">
        <v>772</v>
      </c>
      <c r="H73" s="1" t="s">
        <v>773</v>
      </c>
      <c r="I73" s="1" t="s">
        <v>774</v>
      </c>
      <c r="J73" s="1" t="s">
        <v>775</v>
      </c>
      <c r="K73" s="1" t="s">
        <v>776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777</v>
      </c>
      <c r="B74" s="1" t="s">
        <v>778</v>
      </c>
      <c r="C74" s="1" t="s">
        <v>779</v>
      </c>
      <c r="D74" s="1" t="s">
        <v>780</v>
      </c>
      <c r="E74" s="1" t="s">
        <v>781</v>
      </c>
      <c r="F74" s="1" t="s">
        <v>782</v>
      </c>
      <c r="G74" s="1" t="s">
        <v>783</v>
      </c>
      <c r="H74" s="1" t="s">
        <v>784</v>
      </c>
      <c r="I74" s="1" t="s">
        <v>785</v>
      </c>
      <c r="J74" s="1" t="s">
        <v>786</v>
      </c>
      <c r="K74" s="1" t="s">
        <v>787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788</v>
      </c>
      <c r="B75" s="1" t="s">
        <v>789</v>
      </c>
      <c r="C75" s="1" t="s">
        <v>790</v>
      </c>
      <c r="D75" s="1" t="s">
        <v>791</v>
      </c>
      <c r="E75" s="1" t="s">
        <v>792</v>
      </c>
      <c r="F75" s="1" t="s">
        <v>793</v>
      </c>
      <c r="G75" s="1" t="s">
        <v>794</v>
      </c>
      <c r="H75" s="1" t="s">
        <v>795</v>
      </c>
      <c r="I75" s="1" t="s">
        <v>796</v>
      </c>
      <c r="J75" s="1" t="s">
        <v>797</v>
      </c>
      <c r="K75" s="1" t="s">
        <v>798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799</v>
      </c>
      <c r="B76" s="1" t="s">
        <v>800</v>
      </c>
      <c r="C76" s="1" t="s">
        <v>801</v>
      </c>
      <c r="D76" s="1" t="s">
        <v>802</v>
      </c>
      <c r="E76" s="1" t="s">
        <v>803</v>
      </c>
      <c r="F76" s="1" t="s">
        <v>804</v>
      </c>
      <c r="G76" s="1" t="s">
        <v>805</v>
      </c>
      <c r="H76" s="1" t="s">
        <v>806</v>
      </c>
      <c r="I76" s="1" t="s">
        <v>807</v>
      </c>
      <c r="J76" s="1" t="s">
        <v>808</v>
      </c>
      <c r="K76" s="1" t="s">
        <v>809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810</v>
      </c>
      <c r="B77" s="1" t="s">
        <v>800</v>
      </c>
      <c r="C77" s="1" t="s">
        <v>801</v>
      </c>
      <c r="D77" s="1" t="s">
        <v>802</v>
      </c>
      <c r="E77" s="1" t="s">
        <v>803</v>
      </c>
      <c r="F77" s="1" t="s">
        <v>804</v>
      </c>
      <c r="G77" s="1" t="s">
        <v>811</v>
      </c>
      <c r="H77" s="1" t="s">
        <v>812</v>
      </c>
      <c r="I77" s="1" t="s">
        <v>813</v>
      </c>
      <c r="J77" s="1" t="s">
        <v>814</v>
      </c>
      <c r="K77" s="1" t="s">
        <v>815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816</v>
      </c>
      <c r="B78" s="1" t="s">
        <v>817</v>
      </c>
      <c r="C78" s="1" t="s">
        <v>818</v>
      </c>
      <c r="D78" s="1" t="s">
        <v>819</v>
      </c>
      <c r="E78" s="1" t="s">
        <v>820</v>
      </c>
      <c r="F78" s="1" t="s">
        <v>821</v>
      </c>
      <c r="G78" s="1" t="s">
        <v>822</v>
      </c>
      <c r="H78" s="1" t="s">
        <v>823</v>
      </c>
      <c r="I78" s="1" t="s">
        <v>824</v>
      </c>
      <c r="J78" s="1" t="s">
        <v>825</v>
      </c>
      <c r="K78" s="1" t="s">
        <v>826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827</v>
      </c>
      <c r="B79" s="1" t="s">
        <v>828</v>
      </c>
      <c r="C79" s="1" t="s">
        <v>829</v>
      </c>
      <c r="D79" s="1">
        <v>123.0</v>
      </c>
      <c r="E79" s="1" t="s">
        <v>830</v>
      </c>
      <c r="F79" s="1" t="s">
        <v>831</v>
      </c>
      <c r="G79" s="1" t="s">
        <v>832</v>
      </c>
      <c r="H79" s="1">
        <v>0.0</v>
      </c>
      <c r="I79" s="1" t="s">
        <v>833</v>
      </c>
      <c r="J79" s="1">
        <v>0.0</v>
      </c>
      <c r="K79" s="1" t="s">
        <v>834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835</v>
      </c>
      <c r="B80" s="1" t="s">
        <v>836</v>
      </c>
      <c r="C80" s="1" t="s">
        <v>837</v>
      </c>
      <c r="D80" s="1" t="s">
        <v>838</v>
      </c>
      <c r="E80" s="1" t="s">
        <v>839</v>
      </c>
      <c r="F80" s="1" t="s">
        <v>840</v>
      </c>
      <c r="G80" s="1" t="s">
        <v>841</v>
      </c>
      <c r="H80" s="1" t="s">
        <v>842</v>
      </c>
      <c r="I80" s="1" t="s">
        <v>843</v>
      </c>
      <c r="J80" s="1" t="s">
        <v>844</v>
      </c>
      <c r="K80" s="1" t="s">
        <v>845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846</v>
      </c>
      <c r="B81" s="1" t="s">
        <v>836</v>
      </c>
      <c r="C81" s="1" t="s">
        <v>837</v>
      </c>
      <c r="D81" s="1" t="s">
        <v>838</v>
      </c>
      <c r="E81" s="1" t="s">
        <v>839</v>
      </c>
      <c r="F81" s="1" t="s">
        <v>840</v>
      </c>
      <c r="G81" s="1" t="s">
        <v>841</v>
      </c>
      <c r="H81" s="1" t="s">
        <v>842</v>
      </c>
      <c r="I81" s="1" t="s">
        <v>843</v>
      </c>
      <c r="J81" s="1" t="s">
        <v>844</v>
      </c>
      <c r="K81" s="1" t="s">
        <v>845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848</v>
      </c>
      <c r="B83" s="1" t="s">
        <v>358</v>
      </c>
      <c r="C83" s="1" t="s">
        <v>849</v>
      </c>
      <c r="D83" s="1" t="s">
        <v>850</v>
      </c>
      <c r="E83" s="1" t="s">
        <v>851</v>
      </c>
      <c r="F83" s="1" t="s">
        <v>852</v>
      </c>
      <c r="G83" s="1" t="s">
        <v>853</v>
      </c>
      <c r="H83" s="1" t="s">
        <v>854</v>
      </c>
      <c r="I83" s="1" t="s">
        <v>855</v>
      </c>
      <c r="J83" s="1" t="s">
        <v>856</v>
      </c>
      <c r="K83" s="1" t="s">
        <v>857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858</v>
      </c>
      <c r="B84" s="1" t="s">
        <v>852</v>
      </c>
      <c r="C84" s="1" t="s">
        <v>859</v>
      </c>
      <c r="D84" s="1" t="s">
        <v>860</v>
      </c>
      <c r="E84" s="1" t="s">
        <v>861</v>
      </c>
      <c r="F84" s="1" t="s">
        <v>862</v>
      </c>
      <c r="G84" s="1" t="s">
        <v>172</v>
      </c>
      <c r="H84" s="1" t="s">
        <v>863</v>
      </c>
      <c r="I84" s="1" t="s">
        <v>864</v>
      </c>
      <c r="J84" s="1" t="s">
        <v>865</v>
      </c>
      <c r="K84" s="1" t="s">
        <v>866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867</v>
      </c>
      <c r="B85" s="1">
        <v>44.0</v>
      </c>
      <c r="C85" s="1" t="s">
        <v>868</v>
      </c>
      <c r="D85" s="1" t="s">
        <v>869</v>
      </c>
      <c r="E85" s="1" t="s">
        <v>870</v>
      </c>
      <c r="F85" s="1" t="s">
        <v>871</v>
      </c>
      <c r="G85" s="1" t="s">
        <v>872</v>
      </c>
      <c r="H85" s="1" t="s">
        <v>873</v>
      </c>
      <c r="I85" s="1" t="s">
        <v>874</v>
      </c>
      <c r="J85" s="1" t="s">
        <v>875</v>
      </c>
      <c r="K85" s="1" t="s">
        <v>876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877</v>
      </c>
      <c r="B86" s="1" t="s">
        <v>878</v>
      </c>
      <c r="C86" s="1" t="s">
        <v>879</v>
      </c>
      <c r="D86" s="1" t="s">
        <v>464</v>
      </c>
      <c r="E86" s="1" t="s">
        <v>880</v>
      </c>
      <c r="F86" s="1" t="s">
        <v>881</v>
      </c>
      <c r="G86" s="1" t="s">
        <v>882</v>
      </c>
      <c r="H86" s="1" t="s">
        <v>883</v>
      </c>
      <c r="I86" s="1" t="s">
        <v>884</v>
      </c>
      <c r="J86" s="1" t="s">
        <v>885</v>
      </c>
      <c r="K86" s="1" t="s">
        <v>886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887</v>
      </c>
      <c r="B87" s="1" t="s">
        <v>878</v>
      </c>
      <c r="C87" s="1" t="s">
        <v>879</v>
      </c>
      <c r="D87" s="1" t="s">
        <v>464</v>
      </c>
      <c r="E87" s="1" t="s">
        <v>880</v>
      </c>
      <c r="F87" s="1" t="s">
        <v>881</v>
      </c>
      <c r="G87" s="1" t="s">
        <v>888</v>
      </c>
      <c r="H87" s="1" t="s">
        <v>314</v>
      </c>
      <c r="I87" s="1" t="s">
        <v>889</v>
      </c>
      <c r="J87" s="1" t="s">
        <v>890</v>
      </c>
      <c r="K87" s="1" t="s">
        <v>891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892</v>
      </c>
      <c r="B88" s="1" t="s">
        <v>454</v>
      </c>
      <c r="C88" s="1" t="s">
        <v>893</v>
      </c>
      <c r="D88" s="1" t="s">
        <v>894</v>
      </c>
      <c r="E88" s="1" t="s">
        <v>895</v>
      </c>
      <c r="F88" s="1" t="s">
        <v>896</v>
      </c>
      <c r="G88" s="1" t="s">
        <v>897</v>
      </c>
      <c r="H88" s="1" t="s">
        <v>898</v>
      </c>
      <c r="I88" s="1" t="s">
        <v>261</v>
      </c>
      <c r="J88" s="1" t="s">
        <v>899</v>
      </c>
      <c r="K88" s="1" t="s">
        <v>900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901</v>
      </c>
      <c r="B89" s="1" t="s">
        <v>454</v>
      </c>
      <c r="C89" s="1" t="s">
        <v>893</v>
      </c>
      <c r="D89" s="1" t="s">
        <v>894</v>
      </c>
      <c r="E89" s="1" t="s">
        <v>895</v>
      </c>
      <c r="F89" s="1" t="s">
        <v>896</v>
      </c>
      <c r="G89" s="1" t="s">
        <v>897</v>
      </c>
      <c r="H89" s="1" t="s">
        <v>898</v>
      </c>
      <c r="I89" s="1" t="s">
        <v>261</v>
      </c>
      <c r="J89" s="1" t="s">
        <v>899</v>
      </c>
      <c r="K89" s="1" t="s">
        <v>900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902</v>
      </c>
      <c r="B90" s="1" t="s">
        <v>454</v>
      </c>
      <c r="C90" s="1" t="s">
        <v>903</v>
      </c>
      <c r="D90" s="1" t="s">
        <v>904</v>
      </c>
      <c r="E90" s="1" t="s">
        <v>377</v>
      </c>
      <c r="F90" s="1" t="s">
        <v>905</v>
      </c>
      <c r="G90" s="1" t="s">
        <v>906</v>
      </c>
      <c r="H90" s="1" t="s">
        <v>907</v>
      </c>
      <c r="I90" s="1" t="s">
        <v>908</v>
      </c>
      <c r="J90" s="1" t="s">
        <v>909</v>
      </c>
      <c r="K90" s="1" t="s">
        <v>910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911</v>
      </c>
      <c r="B91" s="1" t="s">
        <v>454</v>
      </c>
      <c r="C91" s="1" t="s">
        <v>912</v>
      </c>
      <c r="D91" s="1" t="s">
        <v>913</v>
      </c>
      <c r="E91" s="1" t="s">
        <v>914</v>
      </c>
      <c r="F91" s="1" t="s">
        <v>915</v>
      </c>
      <c r="G91" s="1" t="s">
        <v>916</v>
      </c>
      <c r="H91" s="1" t="s">
        <v>917</v>
      </c>
      <c r="I91" s="1" t="s">
        <v>918</v>
      </c>
      <c r="J91" s="1" t="s">
        <v>919</v>
      </c>
      <c r="K91" s="1" t="s">
        <v>920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921</v>
      </c>
      <c r="B92" s="1" t="s">
        <v>922</v>
      </c>
      <c r="C92" s="1" t="s">
        <v>923</v>
      </c>
      <c r="D92" s="1" t="s">
        <v>924</v>
      </c>
      <c r="E92" s="1" t="s">
        <v>925</v>
      </c>
      <c r="F92" s="1" t="s">
        <v>926</v>
      </c>
      <c r="G92" s="1" t="s">
        <v>927</v>
      </c>
      <c r="H92" s="1" t="s">
        <v>928</v>
      </c>
      <c r="I92" s="1" t="s">
        <v>929</v>
      </c>
      <c r="J92" s="1" t="s">
        <v>930</v>
      </c>
      <c r="K92" s="1" t="s">
        <v>931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932</v>
      </c>
      <c r="B93" s="1" t="s">
        <v>933</v>
      </c>
      <c r="C93" s="1" t="s">
        <v>934</v>
      </c>
      <c r="D93" s="1" t="s">
        <v>935</v>
      </c>
      <c r="E93" s="1" t="s">
        <v>936</v>
      </c>
      <c r="F93" s="1" t="s">
        <v>937</v>
      </c>
      <c r="G93" s="1" t="s">
        <v>938</v>
      </c>
      <c r="H93" s="1" t="s">
        <v>939</v>
      </c>
      <c r="I93" s="1" t="s">
        <v>940</v>
      </c>
      <c r="J93" s="1" t="s">
        <v>253</v>
      </c>
      <c r="K93" s="1" t="s">
        <v>941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942</v>
      </c>
      <c r="B94" s="1" t="s">
        <v>943</v>
      </c>
      <c r="C94" s="1" t="s">
        <v>944</v>
      </c>
      <c r="D94" s="1" t="s">
        <v>603</v>
      </c>
      <c r="E94" s="1" t="s">
        <v>945</v>
      </c>
      <c r="F94" s="1" t="s">
        <v>946</v>
      </c>
      <c r="G94" s="1" t="s">
        <v>947</v>
      </c>
      <c r="H94" s="1" t="s">
        <v>948</v>
      </c>
      <c r="I94" s="1">
        <v>172.0</v>
      </c>
      <c r="J94" s="1" t="s">
        <v>949</v>
      </c>
      <c r="K94" s="1" t="s">
        <v>950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951</v>
      </c>
      <c r="B95" s="1" t="s">
        <v>952</v>
      </c>
      <c r="C95" s="1" t="s">
        <v>953</v>
      </c>
      <c r="D95" s="1" t="s">
        <v>954</v>
      </c>
      <c r="E95" s="1" t="s">
        <v>955</v>
      </c>
      <c r="F95" s="1" t="s">
        <v>956</v>
      </c>
      <c r="G95" s="1" t="s">
        <v>957</v>
      </c>
      <c r="H95" s="1" t="s">
        <v>958</v>
      </c>
      <c r="I95" s="1" t="s">
        <v>959</v>
      </c>
      <c r="J95" s="1" t="s">
        <v>960</v>
      </c>
      <c r="K95" s="1" t="s">
        <v>961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962</v>
      </c>
      <c r="B96" s="1" t="s">
        <v>963</v>
      </c>
      <c r="C96" s="1" t="s">
        <v>964</v>
      </c>
      <c r="D96" s="1" t="s">
        <v>965</v>
      </c>
      <c r="E96" s="1" t="s">
        <v>966</v>
      </c>
      <c r="F96" s="1" t="s">
        <v>967</v>
      </c>
      <c r="G96" s="1" t="s">
        <v>968</v>
      </c>
      <c r="H96" s="1" t="s">
        <v>969</v>
      </c>
      <c r="I96" s="1" t="s">
        <v>970</v>
      </c>
      <c r="J96" s="1" t="s">
        <v>971</v>
      </c>
      <c r="K96" s="1" t="s">
        <v>972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973</v>
      </c>
      <c r="B97" s="1" t="s">
        <v>963</v>
      </c>
      <c r="C97" s="1" t="s">
        <v>964</v>
      </c>
      <c r="D97" s="1" t="s">
        <v>965</v>
      </c>
      <c r="E97" s="1" t="s">
        <v>966</v>
      </c>
      <c r="F97" s="1" t="s">
        <v>967</v>
      </c>
      <c r="G97" s="1" t="s">
        <v>974</v>
      </c>
      <c r="H97" s="1" t="s">
        <v>975</v>
      </c>
      <c r="I97" s="1" t="s">
        <v>976</v>
      </c>
      <c r="J97" s="1">
        <v>49.0</v>
      </c>
      <c r="K97" s="1" t="s">
        <v>977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978</v>
      </c>
      <c r="B98" s="1" t="s">
        <v>979</v>
      </c>
      <c r="C98" s="1" t="s">
        <v>980</v>
      </c>
      <c r="D98" s="1" t="s">
        <v>981</v>
      </c>
      <c r="E98" s="1" t="s">
        <v>982</v>
      </c>
      <c r="F98" s="1" t="s">
        <v>311</v>
      </c>
      <c r="G98" s="1" t="s">
        <v>983</v>
      </c>
      <c r="H98" s="1" t="s">
        <v>984</v>
      </c>
      <c r="I98" s="1" t="s">
        <v>985</v>
      </c>
      <c r="J98" s="1" t="s">
        <v>986</v>
      </c>
      <c r="K98" s="1" t="s">
        <v>987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988</v>
      </c>
      <c r="B99" s="1" t="s">
        <v>989</v>
      </c>
      <c r="C99" s="1" t="s">
        <v>990</v>
      </c>
      <c r="D99" s="1" t="s">
        <v>991</v>
      </c>
      <c r="E99" s="1" t="s">
        <v>992</v>
      </c>
      <c r="F99" s="1" t="s">
        <v>993</v>
      </c>
      <c r="G99" s="1" t="s">
        <v>994</v>
      </c>
      <c r="H99" s="1">
        <v>0.0</v>
      </c>
      <c r="I99" s="1" t="s">
        <v>995</v>
      </c>
      <c r="J99" s="1" t="s">
        <v>996</v>
      </c>
      <c r="K99" s="1">
        <v>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997</v>
      </c>
      <c r="B100" s="1" t="s">
        <v>998</v>
      </c>
      <c r="C100" s="1" t="s">
        <v>999</v>
      </c>
      <c r="D100" s="1" t="s">
        <v>1000</v>
      </c>
      <c r="E100" s="1" t="s">
        <v>1001</v>
      </c>
      <c r="F100" s="1" t="s">
        <v>680</v>
      </c>
      <c r="G100" s="1" t="s">
        <v>1002</v>
      </c>
      <c r="H100" s="1" t="s">
        <v>1003</v>
      </c>
      <c r="I100" s="1" t="s">
        <v>1004</v>
      </c>
      <c r="J100" s="1" t="s">
        <v>1005</v>
      </c>
      <c r="K100" s="1" t="s">
        <v>1006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1007</v>
      </c>
      <c r="B101" s="1" t="s">
        <v>998</v>
      </c>
      <c r="C101" s="1" t="s">
        <v>999</v>
      </c>
      <c r="D101" s="1" t="s">
        <v>1000</v>
      </c>
      <c r="E101" s="1" t="s">
        <v>1001</v>
      </c>
      <c r="F101" s="1" t="s">
        <v>680</v>
      </c>
      <c r="G101" s="1" t="s">
        <v>1002</v>
      </c>
      <c r="H101" s="1" t="s">
        <v>1003</v>
      </c>
      <c r="I101" s="1" t="s">
        <v>1004</v>
      </c>
      <c r="J101" s="1" t="s">
        <v>1005</v>
      </c>
      <c r="K101" s="1" t="s">
        <v>1006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1008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1009</v>
      </c>
      <c r="B103" s="1" t="s">
        <v>1010</v>
      </c>
      <c r="C103" s="1" t="s">
        <v>1011</v>
      </c>
      <c r="D103" s="1" t="s">
        <v>1012</v>
      </c>
      <c r="E103" s="1" t="s">
        <v>1013</v>
      </c>
      <c r="F103" s="1" t="s">
        <v>1014</v>
      </c>
      <c r="G103" s="1" t="s">
        <v>1015</v>
      </c>
      <c r="H103" s="1" t="s">
        <v>1016</v>
      </c>
      <c r="I103" s="1" t="s">
        <v>1017</v>
      </c>
      <c r="J103" s="1" t="s">
        <v>1018</v>
      </c>
      <c r="K103" s="1" t="s">
        <v>468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1019</v>
      </c>
      <c r="B104" s="1" t="s">
        <v>1020</v>
      </c>
      <c r="C104" s="1" t="s">
        <v>1021</v>
      </c>
      <c r="D104" s="1" t="s">
        <v>1022</v>
      </c>
      <c r="E104" s="1" t="s">
        <v>1023</v>
      </c>
      <c r="F104" s="1" t="s">
        <v>1024</v>
      </c>
      <c r="G104" s="1" t="s">
        <v>1025</v>
      </c>
      <c r="H104" s="1" t="s">
        <v>1026</v>
      </c>
      <c r="I104" s="1" t="s">
        <v>1027</v>
      </c>
      <c r="J104" s="1" t="s">
        <v>994</v>
      </c>
      <c r="K104" s="1" t="s">
        <v>1028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1029</v>
      </c>
      <c r="B105" s="1" t="s">
        <v>1030</v>
      </c>
      <c r="C105" s="1" t="s">
        <v>1031</v>
      </c>
      <c r="D105" s="1" t="s">
        <v>1032</v>
      </c>
      <c r="E105" s="1" t="s">
        <v>1033</v>
      </c>
      <c r="F105" s="1" t="s">
        <v>983</v>
      </c>
      <c r="G105" s="1" t="s">
        <v>1034</v>
      </c>
      <c r="H105" s="1" t="s">
        <v>1035</v>
      </c>
      <c r="I105" s="1" t="s">
        <v>1036</v>
      </c>
      <c r="J105" s="1" t="s">
        <v>1037</v>
      </c>
      <c r="K105" s="1" t="s">
        <v>633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1038</v>
      </c>
      <c r="B106" s="1" t="s">
        <v>1039</v>
      </c>
      <c r="C106" s="1" t="s">
        <v>1040</v>
      </c>
      <c r="D106" s="1" t="s">
        <v>1041</v>
      </c>
      <c r="E106" s="1" t="s">
        <v>1042</v>
      </c>
      <c r="F106" s="1" t="s">
        <v>1043</v>
      </c>
      <c r="G106" s="1" t="s">
        <v>1044</v>
      </c>
      <c r="H106" s="1" t="s">
        <v>1045</v>
      </c>
      <c r="I106" s="1" t="s">
        <v>1046</v>
      </c>
      <c r="J106" s="1" t="s">
        <v>958</v>
      </c>
      <c r="K106" s="1" t="s">
        <v>1047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1048</v>
      </c>
      <c r="B107" s="1" t="s">
        <v>1039</v>
      </c>
      <c r="C107" s="1" t="s">
        <v>1040</v>
      </c>
      <c r="D107" s="1" t="s">
        <v>1041</v>
      </c>
      <c r="E107" s="1" t="s">
        <v>1042</v>
      </c>
      <c r="F107" s="1" t="s">
        <v>1043</v>
      </c>
      <c r="G107" s="1" t="s">
        <v>1049</v>
      </c>
      <c r="H107" s="1" t="s">
        <v>336</v>
      </c>
      <c r="I107" s="1" t="s">
        <v>1050</v>
      </c>
      <c r="J107" s="1" t="s">
        <v>1051</v>
      </c>
      <c r="K107" s="1" t="s">
        <v>1052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1053</v>
      </c>
      <c r="B108" s="1" t="s">
        <v>1054</v>
      </c>
      <c r="C108" s="1" t="s">
        <v>628</v>
      </c>
      <c r="D108" s="1" t="s">
        <v>1055</v>
      </c>
      <c r="E108" s="1" t="s">
        <v>1056</v>
      </c>
      <c r="F108" s="1" t="s">
        <v>1057</v>
      </c>
      <c r="G108" s="1" t="s">
        <v>1058</v>
      </c>
      <c r="H108" s="1" t="s">
        <v>1059</v>
      </c>
      <c r="I108" s="1" t="s">
        <v>1060</v>
      </c>
      <c r="J108" s="1" t="s">
        <v>1061</v>
      </c>
      <c r="K108" s="1" t="s">
        <v>1062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1063</v>
      </c>
      <c r="B109" s="1" t="s">
        <v>1054</v>
      </c>
      <c r="C109" s="1" t="s">
        <v>628</v>
      </c>
      <c r="D109" s="1" t="s">
        <v>1055</v>
      </c>
      <c r="E109" s="1" t="s">
        <v>1056</v>
      </c>
      <c r="F109" s="1" t="s">
        <v>1057</v>
      </c>
      <c r="G109" s="1" t="s">
        <v>1058</v>
      </c>
      <c r="H109" s="1" t="s">
        <v>1059</v>
      </c>
      <c r="I109" s="1" t="s">
        <v>1060</v>
      </c>
      <c r="J109" s="1" t="s">
        <v>1061</v>
      </c>
      <c r="K109" s="1" t="s">
        <v>1062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1064</v>
      </c>
      <c r="B110" s="1" t="s">
        <v>1054</v>
      </c>
      <c r="C110" s="1" t="s">
        <v>1065</v>
      </c>
      <c r="D110" s="1" t="s">
        <v>1066</v>
      </c>
      <c r="E110" s="1" t="s">
        <v>1067</v>
      </c>
      <c r="F110" s="1" t="s">
        <v>1068</v>
      </c>
      <c r="G110" s="1" t="s">
        <v>1069</v>
      </c>
      <c r="H110" s="1" t="s">
        <v>864</v>
      </c>
      <c r="I110" s="1" t="s">
        <v>1070</v>
      </c>
      <c r="J110" s="1" t="s">
        <v>1071</v>
      </c>
      <c r="K110" s="1" t="s">
        <v>1072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1073</v>
      </c>
      <c r="B111" s="1" t="s">
        <v>1074</v>
      </c>
      <c r="C111" s="1" t="s">
        <v>1075</v>
      </c>
      <c r="D111" s="1" t="s">
        <v>1076</v>
      </c>
      <c r="E111" s="1" t="s">
        <v>1077</v>
      </c>
      <c r="F111" s="1" t="s">
        <v>1078</v>
      </c>
      <c r="G111" s="1" t="s">
        <v>1079</v>
      </c>
      <c r="H111" s="1" t="s">
        <v>1080</v>
      </c>
      <c r="I111" s="1" t="s">
        <v>1081</v>
      </c>
      <c r="J111" s="1" t="s">
        <v>1082</v>
      </c>
      <c r="K111" s="1" t="s">
        <v>1083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1084</v>
      </c>
      <c r="B112" s="1" t="s">
        <v>394</v>
      </c>
      <c r="C112" s="1" t="s">
        <v>1085</v>
      </c>
      <c r="D112" s="1" t="s">
        <v>1086</v>
      </c>
      <c r="E112" s="1" t="s">
        <v>1087</v>
      </c>
      <c r="F112" s="1" t="s">
        <v>1088</v>
      </c>
      <c r="G112" s="1" t="s">
        <v>1089</v>
      </c>
      <c r="H112" s="1" t="s">
        <v>1090</v>
      </c>
      <c r="I112" s="1" t="s">
        <v>1091</v>
      </c>
      <c r="J112" s="1" t="s">
        <v>1092</v>
      </c>
      <c r="K112" s="1" t="s">
        <v>1093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1094</v>
      </c>
      <c r="B113" s="1">
        <v>0.0</v>
      </c>
      <c r="C113" s="1" t="s">
        <v>1095</v>
      </c>
      <c r="D113" s="1" t="s">
        <v>1096</v>
      </c>
      <c r="E113" s="1" t="s">
        <v>1097</v>
      </c>
      <c r="F113" s="1" t="s">
        <v>1098</v>
      </c>
      <c r="G113" s="1" t="s">
        <v>1099</v>
      </c>
      <c r="H113" s="1" t="s">
        <v>1100</v>
      </c>
      <c r="I113" s="1" t="s">
        <v>1101</v>
      </c>
      <c r="J113" s="1" t="s">
        <v>1102</v>
      </c>
      <c r="K113" s="1" t="s">
        <v>1103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1104</v>
      </c>
      <c r="B114" s="1" t="s">
        <v>1105</v>
      </c>
      <c r="C114" s="1" t="s">
        <v>1106</v>
      </c>
      <c r="D114" s="1" t="s">
        <v>1107</v>
      </c>
      <c r="E114" s="1" t="s">
        <v>635</v>
      </c>
      <c r="F114" s="1" t="s">
        <v>1108</v>
      </c>
      <c r="G114" s="1" t="s">
        <v>1109</v>
      </c>
      <c r="H114" s="1" t="s">
        <v>1110</v>
      </c>
      <c r="I114" s="1" t="s">
        <v>1111</v>
      </c>
      <c r="J114" s="1" t="s">
        <v>1112</v>
      </c>
      <c r="K114" s="1" t="s">
        <v>1113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1114</v>
      </c>
      <c r="B115" s="1" t="s">
        <v>1115</v>
      </c>
      <c r="C115" s="1" t="s">
        <v>1116</v>
      </c>
      <c r="D115" s="1" t="s">
        <v>1117</v>
      </c>
      <c r="E115" s="1" t="s">
        <v>1118</v>
      </c>
      <c r="F115" s="1" t="s">
        <v>1119</v>
      </c>
      <c r="G115" s="1" t="s">
        <v>1120</v>
      </c>
      <c r="H115" s="1" t="s">
        <v>1121</v>
      </c>
      <c r="I115" s="1" t="s">
        <v>1122</v>
      </c>
      <c r="J115" s="1" t="s">
        <v>1123</v>
      </c>
      <c r="K115" s="1" t="s">
        <v>1124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1125</v>
      </c>
      <c r="B116" s="1" t="s">
        <v>1126</v>
      </c>
      <c r="C116" s="1" t="s">
        <v>1127</v>
      </c>
      <c r="D116" s="1" t="s">
        <v>1128</v>
      </c>
      <c r="E116" s="1" t="s">
        <v>1129</v>
      </c>
      <c r="F116" s="1" t="s">
        <v>1130</v>
      </c>
      <c r="G116" s="1" t="s">
        <v>1131</v>
      </c>
      <c r="H116" s="1" t="s">
        <v>1132</v>
      </c>
      <c r="I116" s="1" t="s">
        <v>1133</v>
      </c>
      <c r="J116" s="1" t="s">
        <v>1134</v>
      </c>
      <c r="K116" s="1" t="s">
        <v>1135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1136</v>
      </c>
      <c r="B117" s="1" t="s">
        <v>1137</v>
      </c>
      <c r="C117" s="1" t="s">
        <v>1138</v>
      </c>
      <c r="D117" s="1" t="s">
        <v>1128</v>
      </c>
      <c r="E117" s="1" t="s">
        <v>1129</v>
      </c>
      <c r="F117" s="1" t="s">
        <v>1130</v>
      </c>
      <c r="G117" s="1" t="s">
        <v>339</v>
      </c>
      <c r="H117" s="1" t="s">
        <v>1139</v>
      </c>
      <c r="I117" s="1" t="s">
        <v>1140</v>
      </c>
      <c r="J117" s="1" t="s">
        <v>1141</v>
      </c>
      <c r="K117" s="1" t="s">
        <v>1142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1143</v>
      </c>
      <c r="B118" s="1" t="s">
        <v>1144</v>
      </c>
      <c r="C118" s="1" t="s">
        <v>1145</v>
      </c>
      <c r="D118" s="1" t="s">
        <v>1146</v>
      </c>
      <c r="E118" s="1" t="s">
        <v>1147</v>
      </c>
      <c r="F118" s="1" t="s">
        <v>1148</v>
      </c>
      <c r="G118" s="1" t="s">
        <v>1149</v>
      </c>
      <c r="H118" s="1" t="s">
        <v>1150</v>
      </c>
      <c r="I118" s="1" t="s">
        <v>1151</v>
      </c>
      <c r="J118" s="1" t="s">
        <v>394</v>
      </c>
      <c r="K118" s="1" t="s">
        <v>1089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1152</v>
      </c>
      <c r="B119" s="1" t="s">
        <v>1153</v>
      </c>
      <c r="C119" s="1" t="s">
        <v>1154</v>
      </c>
      <c r="D119" s="1" t="s">
        <v>1155</v>
      </c>
      <c r="E119" s="1" t="s">
        <v>1156</v>
      </c>
      <c r="F119" s="1" t="s">
        <v>1157</v>
      </c>
      <c r="G119" s="1" t="s">
        <v>588</v>
      </c>
      <c r="H119" s="1">
        <v>0.0</v>
      </c>
      <c r="I119" s="1" t="s">
        <v>1158</v>
      </c>
      <c r="J119" s="1" t="s">
        <v>1159</v>
      </c>
      <c r="K119" s="1" t="s">
        <v>1160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1161</v>
      </c>
      <c r="B120" s="1" t="s">
        <v>702</v>
      </c>
      <c r="C120" s="1" t="s">
        <v>1162</v>
      </c>
      <c r="D120" s="1" t="s">
        <v>1163</v>
      </c>
      <c r="E120" s="1" t="s">
        <v>1164</v>
      </c>
      <c r="F120" s="1" t="s">
        <v>1165</v>
      </c>
      <c r="G120" s="1" t="s">
        <v>1166</v>
      </c>
      <c r="H120" s="1" t="s">
        <v>1167</v>
      </c>
      <c r="I120" s="1" t="s">
        <v>1168</v>
      </c>
      <c r="J120" s="1" t="s">
        <v>974</v>
      </c>
      <c r="K120" s="1" t="s">
        <v>1169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1170</v>
      </c>
      <c r="B121" s="1" t="s">
        <v>1171</v>
      </c>
      <c r="C121" s="1" t="s">
        <v>1172</v>
      </c>
      <c r="D121" s="1" t="s">
        <v>1163</v>
      </c>
      <c r="E121" s="1" t="s">
        <v>1164</v>
      </c>
      <c r="F121" s="1" t="s">
        <v>1165</v>
      </c>
      <c r="G121" s="1" t="s">
        <v>1166</v>
      </c>
      <c r="H121" s="1" t="s">
        <v>1167</v>
      </c>
      <c r="I121" s="1" t="s">
        <v>1168</v>
      </c>
      <c r="J121" s="1" t="s">
        <v>974</v>
      </c>
      <c r="K121" s="1" t="s">
        <v>1169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1173</v>
      </c>
      <c r="C1" s="1" t="s">
        <v>1174</v>
      </c>
      <c r="D1" s="1" t="s">
        <v>1175</v>
      </c>
      <c r="E1" s="1" t="s">
        <v>1176</v>
      </c>
      <c r="F1" s="1" t="s">
        <v>1177</v>
      </c>
      <c r="G1" s="1" t="s">
        <v>1178</v>
      </c>
      <c r="H1" s="1" t="s">
        <v>1179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1180</v>
      </c>
      <c r="B2" s="1" t="s">
        <v>1181</v>
      </c>
      <c r="C2" s="1" t="s">
        <v>1182</v>
      </c>
      <c r="D2" s="1" t="s">
        <v>1183</v>
      </c>
      <c r="E2" s="1" t="s">
        <v>1184</v>
      </c>
      <c r="F2" s="1" t="s">
        <v>1185</v>
      </c>
      <c r="G2" s="1" t="s">
        <v>1186</v>
      </c>
      <c r="H2" s="1" t="s">
        <v>1186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1187</v>
      </c>
      <c r="B3" s="1" t="s">
        <v>1188</v>
      </c>
      <c r="C3" s="1" t="s">
        <v>1189</v>
      </c>
      <c r="D3" s="1" t="s">
        <v>1190</v>
      </c>
      <c r="E3" s="1" t="s">
        <v>1191</v>
      </c>
      <c r="F3" s="1" t="s">
        <v>1192</v>
      </c>
      <c r="G3" s="1" t="s">
        <v>1193</v>
      </c>
      <c r="H3" s="1" t="s">
        <v>1194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1195</v>
      </c>
      <c r="B4" s="1" t="s">
        <v>1181</v>
      </c>
      <c r="C4" s="1" t="s">
        <v>1182</v>
      </c>
      <c r="D4" s="1" t="s">
        <v>1183</v>
      </c>
      <c r="E4" s="1" t="s">
        <v>1184</v>
      </c>
      <c r="F4" s="1" t="s">
        <v>1185</v>
      </c>
      <c r="G4" s="1" t="s">
        <v>1186</v>
      </c>
      <c r="H4" s="1" t="s">
        <v>1186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1187</v>
      </c>
      <c r="B5" s="1" t="s">
        <v>1188</v>
      </c>
      <c r="C5" s="1" t="s">
        <v>1189</v>
      </c>
      <c r="D5" s="1" t="s">
        <v>1190</v>
      </c>
      <c r="E5" s="1" t="s">
        <v>1191</v>
      </c>
      <c r="F5" s="1" t="s">
        <v>1192</v>
      </c>
      <c r="G5" s="1" t="s">
        <v>1193</v>
      </c>
      <c r="H5" s="1" t="s">
        <v>1194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1196</v>
      </c>
      <c r="B6" s="1" t="s">
        <v>1197</v>
      </c>
      <c r="C6" s="1" t="s">
        <v>1198</v>
      </c>
      <c r="D6" s="1" t="s">
        <v>1199</v>
      </c>
      <c r="E6" s="1" t="s">
        <v>1200</v>
      </c>
      <c r="F6" s="1" t="s">
        <v>1201</v>
      </c>
      <c r="G6" s="1" t="s">
        <v>1202</v>
      </c>
      <c r="H6" s="1" t="s">
        <v>1203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1204</v>
      </c>
      <c r="B7" s="1" t="s">
        <v>1188</v>
      </c>
      <c r="C7" s="1" t="s">
        <v>1188</v>
      </c>
      <c r="D7" s="1" t="s">
        <v>1188</v>
      </c>
      <c r="E7" s="1" t="s">
        <v>1188</v>
      </c>
      <c r="F7" s="1" t="s">
        <v>1188</v>
      </c>
      <c r="G7" s="1" t="s">
        <v>1188</v>
      </c>
      <c r="H7" s="1" t="s">
        <v>1188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1205</v>
      </c>
      <c r="B8" s="1" t="s">
        <v>1188</v>
      </c>
      <c r="C8" s="1" t="s">
        <v>1206</v>
      </c>
      <c r="D8" s="1" t="s">
        <v>1207</v>
      </c>
      <c r="E8" s="1" t="s">
        <v>1208</v>
      </c>
      <c r="F8" s="1" t="s">
        <v>1209</v>
      </c>
      <c r="G8" s="1" t="s">
        <v>1210</v>
      </c>
      <c r="H8" s="1" t="s">
        <v>1211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1212</v>
      </c>
      <c r="B9" s="1" t="s">
        <v>1213</v>
      </c>
      <c r="C9" s="1" t="s">
        <v>1214</v>
      </c>
      <c r="D9" s="1" t="s">
        <v>1215</v>
      </c>
      <c r="E9" s="1" t="s">
        <v>1216</v>
      </c>
      <c r="F9" s="1" t="s">
        <v>1217</v>
      </c>
      <c r="G9" s="1" t="s">
        <v>1218</v>
      </c>
      <c r="H9" s="1" t="s">
        <v>1219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1220</v>
      </c>
      <c r="B10" s="1" t="s">
        <v>1209</v>
      </c>
      <c r="C10" s="1" t="s">
        <v>1209</v>
      </c>
      <c r="D10" s="1" t="s">
        <v>1209</v>
      </c>
      <c r="E10" s="1" t="s">
        <v>1209</v>
      </c>
      <c r="F10" s="1" t="s">
        <v>1209</v>
      </c>
      <c r="G10" s="1" t="s">
        <v>1218</v>
      </c>
      <c r="H10" s="1" t="s">
        <v>1219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1221</v>
      </c>
      <c r="B11" s="1" t="s">
        <v>1209</v>
      </c>
      <c r="C11" s="1" t="s">
        <v>1209</v>
      </c>
      <c r="D11" s="1" t="s">
        <v>1209</v>
      </c>
      <c r="E11" s="1" t="s">
        <v>1209</v>
      </c>
      <c r="F11" s="1" t="s">
        <v>1209</v>
      </c>
      <c r="G11" s="1" t="s">
        <v>1222</v>
      </c>
      <c r="H11" s="1" t="s">
        <v>1223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1224</v>
      </c>
      <c r="B12" s="1" t="s">
        <v>1209</v>
      </c>
      <c r="C12" s="1" t="s">
        <v>1209</v>
      </c>
      <c r="D12" s="1" t="s">
        <v>1209</v>
      </c>
      <c r="E12" s="1" t="s">
        <v>1209</v>
      </c>
      <c r="F12" s="1" t="s">
        <v>1209</v>
      </c>
      <c r="G12" s="1" t="s">
        <v>1225</v>
      </c>
      <c r="H12" s="1" t="s">
        <v>1226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1227</v>
      </c>
      <c r="B13" s="1" t="s">
        <v>1188</v>
      </c>
      <c r="C13" s="1" t="s">
        <v>1228</v>
      </c>
      <c r="D13" s="1" t="s">
        <v>1188</v>
      </c>
      <c r="E13" s="1" t="s">
        <v>1188</v>
      </c>
      <c r="F13" s="1" t="s">
        <v>1188</v>
      </c>
      <c r="G13" s="1" t="s">
        <v>1188</v>
      </c>
      <c r="H13" s="1" t="s">
        <v>1188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1229</v>
      </c>
      <c r="B14" s="1" t="s">
        <v>1188</v>
      </c>
      <c r="C14" s="1" t="s">
        <v>1194</v>
      </c>
      <c r="D14" s="1" t="s">
        <v>1188</v>
      </c>
      <c r="E14" s="1" t="s">
        <v>1188</v>
      </c>
      <c r="F14" s="1" t="s">
        <v>1188</v>
      </c>
      <c r="G14" s="1" t="s">
        <v>1188</v>
      </c>
      <c r="H14" s="1" t="s">
        <v>1188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1230</v>
      </c>
      <c r="B15" s="1" t="s">
        <v>1188</v>
      </c>
      <c r="C15" s="1" t="s">
        <v>1188</v>
      </c>
      <c r="D15" s="1" t="s">
        <v>1188</v>
      </c>
      <c r="E15" s="1" t="s">
        <v>1188</v>
      </c>
      <c r="F15" s="1" t="s">
        <v>1188</v>
      </c>
      <c r="G15" s="1" t="s">
        <v>1188</v>
      </c>
      <c r="H15" s="1" t="s">
        <v>1188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1231</v>
      </c>
      <c r="B16" s="1" t="s">
        <v>1188</v>
      </c>
      <c r="C16" s="1" t="s">
        <v>1188</v>
      </c>
      <c r="D16" s="1" t="s">
        <v>1188</v>
      </c>
      <c r="E16" s="1" t="s">
        <v>1188</v>
      </c>
      <c r="F16" s="1" t="s">
        <v>1188</v>
      </c>
      <c r="G16" s="1" t="s">
        <v>1188</v>
      </c>
      <c r="H16" s="1" t="s">
        <v>1188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1232</v>
      </c>
      <c r="B17" s="1" t="s">
        <v>158</v>
      </c>
      <c r="C17" s="1" t="s">
        <v>154</v>
      </c>
      <c r="D17" s="1" t="s">
        <v>159</v>
      </c>
      <c r="E17" s="1" t="s">
        <v>160</v>
      </c>
      <c r="F17" s="1" t="s">
        <v>161</v>
      </c>
      <c r="G17" s="1" t="s">
        <v>1233</v>
      </c>
      <c r="H17" s="1" t="s">
        <v>1234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1235</v>
      </c>
      <c r="B18" s="1" t="s">
        <v>1188</v>
      </c>
      <c r="C18" s="1" t="s">
        <v>1188</v>
      </c>
      <c r="D18" s="1" t="s">
        <v>1188</v>
      </c>
      <c r="E18" s="1" t="s">
        <v>1188</v>
      </c>
      <c r="F18" s="1" t="s">
        <v>1188</v>
      </c>
      <c r="G18" s="1" t="s">
        <v>1188</v>
      </c>
      <c r="H18" s="1" t="s">
        <v>1188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1236</v>
      </c>
      <c r="B19" s="1" t="s">
        <v>1237</v>
      </c>
      <c r="C19" s="1" t="s">
        <v>1238</v>
      </c>
      <c r="D19" s="1" t="s">
        <v>1239</v>
      </c>
      <c r="E19" s="1" t="s">
        <v>1240</v>
      </c>
      <c r="F19" s="1" t="s">
        <v>1241</v>
      </c>
      <c r="G19" s="1" t="s">
        <v>1242</v>
      </c>
      <c r="H19" s="1" t="s">
        <v>1243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1244</v>
      </c>
      <c r="B20" s="1" t="s">
        <v>1245</v>
      </c>
      <c r="C20" s="1" t="s">
        <v>1246</v>
      </c>
      <c r="D20" s="1" t="s">
        <v>1247</v>
      </c>
      <c r="E20" s="1" t="s">
        <v>1248</v>
      </c>
      <c r="F20" s="1" t="s">
        <v>1249</v>
      </c>
      <c r="G20" s="1" t="s">
        <v>1250</v>
      </c>
      <c r="H20" s="1" t="s">
        <v>1251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1252</v>
      </c>
      <c r="B21" s="1" t="s">
        <v>1253</v>
      </c>
      <c r="C21" s="1" t="s">
        <v>1254</v>
      </c>
      <c r="D21" s="1" t="s">
        <v>1255</v>
      </c>
      <c r="E21" s="1" t="s">
        <v>1256</v>
      </c>
      <c r="F21" s="1" t="s">
        <v>1257</v>
      </c>
      <c r="G21" s="1" t="s">
        <v>1258</v>
      </c>
      <c r="H21" s="1" t="s">
        <v>1259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1260</v>
      </c>
      <c r="B22" s="1" t="s">
        <v>1261</v>
      </c>
      <c r="C22" s="1" t="s">
        <v>1262</v>
      </c>
      <c r="D22" s="1" t="s">
        <v>1263</v>
      </c>
      <c r="E22" s="1" t="s">
        <v>1264</v>
      </c>
      <c r="F22" s="1" t="s">
        <v>1265</v>
      </c>
      <c r="G22" s="1" t="s">
        <v>1266</v>
      </c>
      <c r="H22" s="1" t="s">
        <v>1267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 t="s">
        <v>1188</v>
      </c>
      <c r="C23" s="1" t="s">
        <v>1188</v>
      </c>
      <c r="D23" s="1" t="s">
        <v>1188</v>
      </c>
      <c r="E23" s="1" t="s">
        <v>1188</v>
      </c>
      <c r="F23" s="1" t="s">
        <v>1188</v>
      </c>
      <c r="G23" s="1" t="s">
        <v>1188</v>
      </c>
      <c r="H23" s="1" t="s">
        <v>1188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1268</v>
      </c>
      <c r="B24" s="1" t="s">
        <v>1269</v>
      </c>
      <c r="C24" s="1" t="s">
        <v>1270</v>
      </c>
      <c r="D24" s="1" t="s">
        <v>1271</v>
      </c>
      <c r="E24" s="1" t="s">
        <v>1272</v>
      </c>
      <c r="F24" s="1" t="s">
        <v>1273</v>
      </c>
      <c r="G24" s="1" t="s">
        <v>1274</v>
      </c>
      <c r="H24" s="1" t="s">
        <v>1274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1275</v>
      </c>
      <c r="B25" s="1" t="s">
        <v>1276</v>
      </c>
      <c r="C25" s="1" t="s">
        <v>1277</v>
      </c>
      <c r="D25" s="1" t="s">
        <v>1278</v>
      </c>
      <c r="E25" s="1" t="s">
        <v>1279</v>
      </c>
      <c r="F25" s="1" t="s">
        <v>1280</v>
      </c>
      <c r="G25" s="1" t="s">
        <v>1281</v>
      </c>
      <c r="H25" s="1" t="s">
        <v>1281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1282</v>
      </c>
      <c r="B26" s="1" t="s">
        <v>1283</v>
      </c>
      <c r="C26" s="1" t="s">
        <v>1284</v>
      </c>
      <c r="D26" s="1" t="s">
        <v>1285</v>
      </c>
      <c r="E26" s="1" t="s">
        <v>1286</v>
      </c>
      <c r="F26" s="1" t="s">
        <v>1287</v>
      </c>
      <c r="G26" s="1" t="s">
        <v>1188</v>
      </c>
      <c r="H26" s="1" t="s">
        <v>1188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1288</v>
      </c>
      <c r="B2" s="1" t="s">
        <v>1289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1290</v>
      </c>
      <c r="B3" s="1" t="s">
        <v>1291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1292</v>
      </c>
      <c r="B4" s="1" t="s">
        <v>1293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1294</v>
      </c>
      <c r="B5" s="1" t="s">
        <v>1295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1296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1297</v>
      </c>
      <c r="B7" s="1" t="s">
        <v>1298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1299</v>
      </c>
      <c r="B8" s="1" t="s">
        <v>1300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1301</v>
      </c>
      <c r="B9" s="4" t="s">
        <v>1302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1303</v>
      </c>
      <c r="B10" s="1" t="s">
        <v>1304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1305</v>
      </c>
      <c r="B11" s="1" t="s">
        <v>1306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1307</v>
      </c>
      <c r="B12" s="1" t="s">
        <v>1304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1308</v>
      </c>
      <c r="B13" s="1" t="s">
        <v>1309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1310</v>
      </c>
      <c r="B14" s="1" t="s">
        <v>1311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1312</v>
      </c>
      <c r="B15" s="1" t="s">
        <v>1309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1313</v>
      </c>
      <c r="B16" s="1" t="s">
        <v>1314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1315</v>
      </c>
      <c r="B17" s="1">
        <v>112.0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1316</v>
      </c>
      <c r="B18" s="1" t="s">
        <v>1317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1318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1320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1321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1322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1323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1325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1326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1327</v>
      </c>
      <c r="B28" s="1">
        <v>6.85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1328</v>
      </c>
      <c r="B29" s="1">
        <v>6.76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1329</v>
      </c>
      <c r="B30" s="1">
        <v>6.6561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1330</v>
      </c>
      <c r="B31" s="1">
        <v>6.846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1331</v>
      </c>
      <c r="B32" s="1">
        <v>6.85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1332</v>
      </c>
      <c r="B33" s="1">
        <v>6.76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1333</v>
      </c>
      <c r="B34" s="1">
        <v>6.6561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1334</v>
      </c>
      <c r="B35" s="1">
        <v>6.846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1335</v>
      </c>
      <c r="B36" s="1">
        <v>0.62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1336</v>
      </c>
      <c r="B37" s="1">
        <v>12.811321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1337</v>
      </c>
      <c r="B38" s="1">
        <v>15.790697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1338</v>
      </c>
      <c r="B39" s="1">
        <v>33199.0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1339</v>
      </c>
      <c r="B40" s="1">
        <v>33199.0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1340</v>
      </c>
      <c r="B41" s="1">
        <v>85103.0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1341</v>
      </c>
      <c r="B42" s="1">
        <v>51980.0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1342</v>
      </c>
      <c r="B43" s="1">
        <v>51980.0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1343</v>
      </c>
      <c r="B44" s="1">
        <v>7.6397008E7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1344</v>
      </c>
      <c r="B45" s="1">
        <v>5.63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1345</v>
      </c>
      <c r="B46" s="1">
        <v>17.68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1346</v>
      </c>
      <c r="B47" s="1">
        <v>2.4045656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1347</v>
      </c>
      <c r="B48" s="1">
        <v>6.9481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1348</v>
      </c>
      <c r="B49" s="1">
        <v>8.486575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1349</v>
      </c>
      <c r="B50" s="1" t="s">
        <v>1350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1351</v>
      </c>
      <c r="B51" s="1">
        <v>6.5032032E7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1352</v>
      </c>
      <c r="B52" s="1">
        <v>0.1824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1353</v>
      </c>
      <c r="B53" s="1">
        <v>1.0841215E7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1354</v>
      </c>
      <c r="B54" s="1">
        <v>1.12514E7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1355</v>
      </c>
      <c r="B55" s="1">
        <v>626943.0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1356</v>
      </c>
      <c r="B56" s="1">
        <v>607571.0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1357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1358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1359</v>
      </c>
      <c r="B59" s="1">
        <v>0.0557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1360</v>
      </c>
      <c r="B60" s="1">
        <v>0.03491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1361</v>
      </c>
      <c r="B61" s="1">
        <v>0.27243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1362</v>
      </c>
      <c r="B62" s="1">
        <v>5.48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1363</v>
      </c>
      <c r="B63" s="1">
        <v>0.0573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1364</v>
      </c>
      <c r="B64" s="1">
        <v>1.12514E7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1365</v>
      </c>
      <c r="B65" s="1">
        <v>4.105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1366</v>
      </c>
      <c r="B66" s="1">
        <v>1.6540804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1367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1368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1369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1370</v>
      </c>
      <c r="B70" s="1">
        <v>-0.643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1371</v>
      </c>
      <c r="B71" s="1">
        <v>5795056.0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1372</v>
      </c>
      <c r="B72" s="1">
        <v>0.53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1373</v>
      </c>
      <c r="B73" s="1">
        <v>0.43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1374</v>
      </c>
      <c r="B74" s="1" t="s">
        <v>1375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1376</v>
      </c>
      <c r="B75" s="1">
        <v>1.5199488E9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1377</v>
      </c>
      <c r="B76" s="1">
        <v>2.047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1378</v>
      </c>
      <c r="B77" s="1">
        <v>9.407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1379</v>
      </c>
      <c r="B78" s="1">
        <v>-0.41566265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1380</v>
      </c>
      <c r="B79" s="1">
        <v>0.23806548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1381</v>
      </c>
      <c r="B80" s="1" t="s">
        <v>1382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1383</v>
      </c>
      <c r="B81" s="1" t="s">
        <v>1384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1385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1386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1387</v>
      </c>
      <c r="B84" s="1" t="s">
        <v>1388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1389</v>
      </c>
      <c r="B85" s="1" t="s">
        <v>1388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1390</v>
      </c>
      <c r="B86" s="1">
        <v>1.3485798E9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1391</v>
      </c>
      <c r="B87" s="1" t="s">
        <v>1392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1393</v>
      </c>
      <c r="B88" s="1" t="s">
        <v>1394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1395</v>
      </c>
      <c r="B89" s="1" t="s">
        <v>1396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1397</v>
      </c>
      <c r="B90" s="1" t="s">
        <v>1398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1399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1400</v>
      </c>
      <c r="B92" s="1">
        <v>6.79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1401</v>
      </c>
      <c r="B93" s="1">
        <v>12.5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1402</v>
      </c>
      <c r="B94" s="1">
        <v>10.0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1403</v>
      </c>
      <c r="B95" s="1">
        <v>11.25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1404</v>
      </c>
      <c r="B96" s="1">
        <v>11.25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1405</v>
      </c>
      <c r="B97" s="1" t="s">
        <v>1406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1407</v>
      </c>
      <c r="B98" s="1">
        <v>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1408</v>
      </c>
      <c r="B99" s="1">
        <v>1.9668456E7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1409</v>
      </c>
      <c r="B100" s="1">
        <v>1.749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1410</v>
      </c>
      <c r="B101" s="1">
        <v>6912960.0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1411</v>
      </c>
      <c r="B102" s="1">
        <v>8361027.0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1412</v>
      </c>
      <c r="B103" s="1">
        <v>3.254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1413</v>
      </c>
      <c r="B104" s="1">
        <v>5.017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1414</v>
      </c>
      <c r="B105" s="1">
        <v>3.1771648E7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1415</v>
      </c>
      <c r="B106" s="1">
        <v>18.117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1416</v>
      </c>
      <c r="B107" s="1">
        <v>2.888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1417</v>
      </c>
      <c r="B108" s="1">
        <v>0.05434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1418</v>
      </c>
      <c r="B109" s="1">
        <v>0.13505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1419</v>
      </c>
      <c r="B110" s="1">
        <v>-539597.0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1420</v>
      </c>
      <c r="B111" s="1">
        <v>4986134.0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1421</v>
      </c>
      <c r="B112" s="1">
        <v>-0.666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1422</v>
      </c>
      <c r="B113" s="1">
        <v>-0.01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1423</v>
      </c>
      <c r="B114" s="1">
        <v>0.78353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1424</v>
      </c>
      <c r="B115" s="1">
        <v>0.21757999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1425</v>
      </c>
      <c r="B116" s="1">
        <v>0.100959994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1426</v>
      </c>
      <c r="B117" s="1" t="s">
        <v>1350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1427</v>
      </c>
      <c r="B118" s="1">
        <v>0.3873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-86.0</v>
      </c>
      <c r="C3" s="1">
        <v>87.0</v>
      </c>
      <c r="D3" s="1">
        <v>53.0</v>
      </c>
      <c r="E3" s="1">
        <v>2.0</v>
      </c>
      <c r="F3" s="1">
        <v>1.0</v>
      </c>
      <c r="G3" s="1">
        <v>-3.0</v>
      </c>
      <c r="H3" s="1">
        <v>1.0</v>
      </c>
      <c r="I3" s="1">
        <v>-4.0</v>
      </c>
      <c r="J3" s="1">
        <v>-4.0</v>
      </c>
      <c r="K3" s="1">
        <v>3.0</v>
      </c>
      <c r="L3" s="1">
        <f>IF(K3*FORECAST(L2,B3:K3,B2:K2)&gt;0,FORECAST(L2,B3:K3,B2:K2),K3)*$X$1</f>
        <v>0.7333333333</v>
      </c>
      <c r="M3" s="1">
        <f>IF(L3*FORECAST(M2,B3:L3,B2:L2)&gt;0,FORECAST(M2,B3:L3,B2:L2),L3)*$X$1</f>
        <v>0.7333333333</v>
      </c>
      <c r="N3" s="1">
        <f>IF(M3*FORECAST(N2,B3:M3,B2:M2)&gt;0,FORECAST(N2,B3:M3,B2:M2),M3)*$X$1</f>
        <v>0.7333333333</v>
      </c>
      <c r="O3" s="1">
        <f>IF(N3*FORECAST(O2,B3:N3,B2:N2)&gt;0,FORECAST(O2,B3:N3,B2:N2),N3)*$X$1</f>
        <v>0.7333333333</v>
      </c>
      <c r="P3" s="1">
        <f>IF(O3*FORECAST(P2,B3:O3,B2:O2)&gt;0,FORECAST(P2,B3:O3,B2:O2),O3)*$X$1</f>
        <v>0.7333333333</v>
      </c>
      <c r="Q3" s="1">
        <f>IF(P3*FORECAST(Q2,B3:P3,B2:P2)&gt;0,FORECAST(Q2,B3:P3,B2:P2),P3)*$X$1</f>
        <v>0.7333333333</v>
      </c>
      <c r="R3" s="1">
        <f>IF(Q3*FORECAST(R2,B3:Q3,B2:Q2)&gt;0,FORECAST(R2,B3:Q3,B2:Q2),Q3)*$X$1</f>
        <v>0.7333333333</v>
      </c>
      <c r="S3" s="5">
        <f>IF(R3*FORECAST(S2,B3:R3,B2:R2)&gt;0,FORECAST(S2,B3:R3,B2:R2),R3)*$X$1</f>
        <v>0.7333333333</v>
      </c>
      <c r="T3" s="5">
        <f>IF(S3*FORECAST(T2,B3:S3,B2:S2)&gt;0,FORECAST(T2,B3:S3,B2:S2),S3)*$X$1</f>
        <v>0.7333333333</v>
      </c>
      <c r="U3" s="5">
        <f>IF(T3*FORECAST(U2,B3:T3,B2:T2)&gt;0,FORECAST(U2,B3:T3,B2:T2),T3)*$X$1</f>
        <v>0.7333333333</v>
      </c>
      <c r="V3" s="5">
        <f>IF(U3*FORECAST(V2,B3:U3,B2:U2)&gt;0,FORECAST(V2,B3:U3,B2:U2),U3)*$X$1</f>
        <v>0.7333333333</v>
      </c>
      <c r="W3" s="5">
        <f>IF(V3*FORECAST(W2,B3:V3,B2:V2)&gt;0,FORECAST(W2,B3:V3,B2:V2),V3)*$X$1</f>
        <v>0.7333333333</v>
      </c>
      <c r="X3" s="2"/>
      <c r="Y3" s="2"/>
      <c r="Z3" s="2"/>
    </row>
    <row r="4">
      <c r="A4" s="3" t="s">
        <v>115</v>
      </c>
      <c r="B4" s="1">
        <v>-1.0</v>
      </c>
      <c r="C4" s="1">
        <v>-3.0</v>
      </c>
      <c r="D4" s="1">
        <v>-3.0</v>
      </c>
      <c r="E4" s="1">
        <v>-5.0</v>
      </c>
      <c r="F4" s="1">
        <v>-5.0</v>
      </c>
      <c r="G4" s="1">
        <v>-1.0</v>
      </c>
      <c r="H4" s="1">
        <v>-4.0</v>
      </c>
      <c r="I4" s="1">
        <v>-10.0</v>
      </c>
      <c r="J4" s="1">
        <v>-3.0</v>
      </c>
      <c r="K4" s="1">
        <v>-10.0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1428</v>
      </c>
      <c r="B5" s="1">
        <v>8.0</v>
      </c>
      <c r="C5" s="1">
        <v>8.0</v>
      </c>
      <c r="D5" s="1">
        <v>8.0</v>
      </c>
      <c r="E5" s="1">
        <v>8.0</v>
      </c>
      <c r="F5" s="1">
        <v>8.0</v>
      </c>
      <c r="G5" s="1">
        <v>7.0</v>
      </c>
      <c r="H5" s="1">
        <v>7.0</v>
      </c>
      <c r="I5" s="1">
        <v>10.0</v>
      </c>
      <c r="J5" s="1">
        <v>10.0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1429</v>
      </c>
      <c r="L7" s="1">
        <f>IF(W3*FORECAST(W2,B3:W3,B2:W2)&gt;0,FORECAST(W2,B3:W3,B2:W2),V3)*$X$1 * (1+0.02)/(0.0827-0.02)</f>
        <v>11.92982456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1430</v>
      </c>
      <c r="L8" s="6">
        <f t="array" ref="L8">NPV(0.0827,M3:W3)</f>
        <v>5.167352241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1431</v>
      </c>
      <c r="L9" s="6">
        <f t="array" ref="L9">NPV(0.0827,M16:W16)</f>
        <v>4.977881484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1432</v>
      </c>
      <c r="L10" s="6">
        <f>L8 + L9</f>
        <v>10.14523373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1433</v>
      </c>
      <c r="L12" s="6">
        <f>L10 - L11</f>
        <v>20.14523373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1434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2.014523373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(1+0.02)/(0.0827-0.02)</f>
        <v>11.92982456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1.0</v>
      </c>
      <c r="C3" s="1">
        <v>1.0</v>
      </c>
      <c r="D3" s="1">
        <v>2.0</v>
      </c>
      <c r="E3" s="1">
        <v>3.0</v>
      </c>
      <c r="F3" s="1">
        <v>81.0</v>
      </c>
      <c r="G3" s="1">
        <v>-7.0</v>
      </c>
      <c r="H3" s="1">
        <v>1.0</v>
      </c>
      <c r="I3" s="1">
        <v>2.0</v>
      </c>
      <c r="J3" s="1">
        <v>1.0</v>
      </c>
      <c r="K3" s="1">
        <v>8.0</v>
      </c>
      <c r="L3" s="1">
        <f>IF(K3*FORECAST(L2,B3:K3,B2:K2)&gt;0,FORECAST(L2,B3:K3,B2:K2),K3)*$X$1</f>
        <v>8.266666667</v>
      </c>
      <c r="M3" s="1">
        <f>IF(L3*FORECAST(M2,B3:L3,B2:L2)&gt;0,FORECAST(M2,B3:L3,B2:L2),L3)*$X$1</f>
        <v>8.078787879</v>
      </c>
      <c r="N3" s="1">
        <f>IF(M3*FORECAST(N2,B3:M3,B2:M2)&gt;0,FORECAST(N2,B3:M3,B2:M2),M3)*$X$1</f>
        <v>7.890909091</v>
      </c>
      <c r="O3" s="1">
        <f>IF(N3*FORECAST(O2,B3:N3,B2:N2)&gt;0,FORECAST(O2,B3:N3,B2:N2),N3)*$X$1</f>
        <v>7.703030303</v>
      </c>
      <c r="P3" s="1">
        <f>IF(O3*FORECAST(P2,B3:O3,B2:O2)&gt;0,FORECAST(P2,B3:O3,B2:O2),O3)*$X$1</f>
        <v>7.515151515</v>
      </c>
      <c r="Q3" s="1">
        <f>IF(P3*FORECAST(Q2,B3:P3,B2:P2)&gt;0,FORECAST(Q2,B3:P3,B2:P2),P3)*$X$1</f>
        <v>7.327272727</v>
      </c>
      <c r="R3" s="1">
        <f>IF(Q3*FORECAST(R2,B3:Q3,B2:Q2)&gt;0,FORECAST(R2,B3:Q3,B2:Q2),Q3)*$X$1</f>
        <v>7.139393939</v>
      </c>
      <c r="S3" s="5">
        <f>IF(R3*FORECAST(S2,B3:R3,B2:R2)&gt;0,FORECAST(S2,B3:R3,B2:R2),R3)*$X$1</f>
        <v>6.951515152</v>
      </c>
      <c r="T3" s="5">
        <f>IF(S3*FORECAST(T2,B3:S3,B2:S2)&gt;0,FORECAST(T2,B3:S3,B2:S2),S3)*$X$1</f>
        <v>6.763636364</v>
      </c>
      <c r="U3" s="5">
        <f>IF(T3*FORECAST(U2,B3:T3,B2:T2)&gt;0,FORECAST(U2,B3:T3,B2:T2),T3)*$X$1</f>
        <v>6.575757576</v>
      </c>
      <c r="V3" s="5">
        <f>IF(U3*FORECAST(V2,B3:U3,B2:U2)&gt;0,FORECAST(V2,B3:U3,B2:U2),U3)*$X$1</f>
        <v>6.387878788</v>
      </c>
      <c r="W3" s="5">
        <f>IF(V3*FORECAST(W2,B3:V3,B2:V2)&gt;0,FORECAST(W2,B3:V3,B2:V2),V3)*$X$1</f>
        <v>6.2</v>
      </c>
      <c r="X3" s="2"/>
      <c r="Y3" s="2"/>
      <c r="Z3" s="2"/>
    </row>
    <row r="4">
      <c r="A4" s="3" t="s">
        <v>115</v>
      </c>
      <c r="B4" s="1">
        <v>-1.0</v>
      </c>
      <c r="C4" s="1">
        <v>-3.0</v>
      </c>
      <c r="D4" s="1">
        <v>-3.0</v>
      </c>
      <c r="E4" s="1">
        <v>-5.0</v>
      </c>
      <c r="F4" s="1">
        <v>-5.0</v>
      </c>
      <c r="G4" s="1">
        <v>-1.0</v>
      </c>
      <c r="H4" s="1">
        <v>-4.0</v>
      </c>
      <c r="I4" s="1">
        <v>-10.0</v>
      </c>
      <c r="J4" s="1">
        <v>-3.0</v>
      </c>
      <c r="K4" s="1">
        <v>-10.0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1428</v>
      </c>
      <c r="B5" s="1">
        <v>8.0</v>
      </c>
      <c r="C5" s="1">
        <v>8.0</v>
      </c>
      <c r="D5" s="1">
        <v>8.0</v>
      </c>
      <c r="E5" s="1">
        <v>8.0</v>
      </c>
      <c r="F5" s="1">
        <v>8.0</v>
      </c>
      <c r="G5" s="1">
        <v>7.0</v>
      </c>
      <c r="H5" s="1">
        <v>7.0</v>
      </c>
      <c r="I5" s="1">
        <v>10.0</v>
      </c>
      <c r="J5" s="1">
        <v>10.0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1429</v>
      </c>
      <c r="L7" s="1">
        <f>IF(W3*FORECAST(W2,B3:W3,B2:W2)&gt;0,FORECAST(W2,B3:W3,B2:W2),V3)*$X$1 * (1+0.02)/(0.0827-0.02)</f>
        <v>100.861244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1430</v>
      </c>
      <c r="L8" s="6">
        <f t="array" ref="L8">NPV(0.0827,M3:W3)</f>
        <v>51.34560418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1431</v>
      </c>
      <c r="L9" s="6">
        <f t="array" ref="L9">NPV(0.0827,M16:W16)</f>
        <v>42.08572527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1432</v>
      </c>
      <c r="L10" s="6">
        <f>L8 + L9</f>
        <v>93.43132945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1433</v>
      </c>
      <c r="L12" s="6">
        <f>L10 - L11</f>
        <v>103.4313294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1434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10.34313294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(1+0.02)/(0.0827-0.02)</f>
        <v>100.861244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