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<sst xmlns="http://schemas.openxmlformats.org/spreadsheetml/2006/main" count="771" uniqueCount="661">
  <si>
    <t>ticker</t>
  </si>
  <si>
    <t>VTS</t>
  </si>
  <si>
    <t>nombre</t>
  </si>
  <si>
    <t>VITESSE ENERGY INC</t>
  </si>
  <si>
    <t>empresa</t>
  </si>
  <si>
    <t>Oil &amp; Gas Exploration and Production</t>
  </si>
  <si>
    <t>Open</t>
  </si>
  <si>
    <t>Target Price</t>
  </si>
  <si>
    <t>Upside</t>
  </si>
  <si>
    <t>188.24%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</si>
  <si>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</si>
  <si>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</si>
  <si>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</si>
  <si>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</si>
  <si>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</si>
  <si>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</si>
  <si>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</si>
  <si>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</si>
  <si>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</si>
  <si>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</si>
  <si>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</si>
  <si>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</si>
  <si>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</si>
  <si>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</si>
  <si>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</si>
  <si>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</si>
  <si>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</si>
  <si>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</si>
  <si>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</si>
  <si>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</si>
  <si>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</si>
  <si>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</si>
  <si>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</si>
  <si>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</si>
  <si>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</si>
  <si>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</si>
  <si>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</si>
  <si>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</si>
  <si>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</si>
  <si>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</si>
  <si>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</si>
  <si>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</si>
  <si>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</si>
  <si>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</si>
  <si>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</si>
  <si>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</si>
  <si>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</si>
  <si>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</si>
  <si>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</si>
  <si>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</si>
  <si>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</si>
  <si>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</si>
  <si>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</si>
  <si>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</si>
  <si>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</si>
  <si>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</si>
  <si>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</si>
  <si>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</si>
  <si>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</si>
  <si>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</si>
  <si>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</si>
  <si>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</si>
  <si>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</si>
  <si>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</si>
  <si>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</si>
  <si>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</si>
  <si>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</si>
  <si>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</si>
  <si>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</si>
  <si>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</si>
  <si>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</si>
  <si>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</si>
  <si>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</si>
  <si>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</si>
  <si>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</si>
  <si>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</si>
  <si>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</si>
  <si>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</si>
  <si>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</si>
  <si>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</si>
  <si>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</si>
  <si>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1.12</t>
  </si>
  <si>
    <t>1.09</t>
  </si>
  <si>
    <t>16.65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</si>
  <si>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</si>
  <si>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</si>
  <si>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</si>
  <si>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</si>
  <si>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</si>
  <si>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</si>
  <si>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</si>
  <si>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</si>
  <si>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</si>
  <si>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</si>
  <si>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</si>
  <si>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</si>
  <si>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</si>
  <si>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</si>
  <si>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</si>
  <si>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</si>
  <si>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</si>
  <si>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</si>
  <si>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</si>
  <si>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</si>
  <si>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</si>
  <si>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</si>
  <si>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</si>
  <si>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</si>
  <si>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</si>
  <si>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</si>
  <si>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</si>
  <si>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</si>
  <si>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</si>
  <si>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</si>
  <si>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</si>
  <si>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</si>
  <si>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</si>
  <si>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0.08</t>
  </si>
  <si>
    <t>-0.02</t>
  </si>
  <si>
    <t>-0.2</t>
  </si>
  <si>
    <t>0.26</t>
  </si>
  <si>
    <t>-0.73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</si>
  <si>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</si>
  <si>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</si>
  <si>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</si>
  <si>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</si>
  <si>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</si>
  <si>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</si>
  <si>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0.05</t>
  </si>
  <si>
    <t>0.01</t>
  </si>
  <si>
    <t>-0.13</t>
  </si>
  <si>
    <t>0.18</t>
  </si>
  <si>
    <t>0.89</t>
  </si>
  <si>
    <t>Normalized Diluted EPS</t>
  </si>
  <si>
    <t>Dividend Per Share</t>
  </si>
  <si>
    <t>0.5</t>
  </si>
  <si>
    <t>Payout Ratio</t>
  </si>
  <si>
    <t>69.66</t>
  </si>
  <si>
    <t>-81.53</t>
  </si>
  <si>
    <t>30.28</t>
  </si>
  <si>
    <t>-293.76</t>
  </si>
  <si>
    <t>EBITDA</t>
  </si>
  <si>
    <t>EBITA</t>
  </si>
  <si>
    <t>EBIT</t>
  </si>
  <si>
    <t>EBITDAR</t>
  </si>
  <si>
    <t>Total Revenues (As Reported)</t>
  </si>
  <si>
    <t>Effective Tax Rate - (Ratio)</t>
  </si>
  <si>
    <t>146.78</t>
  </si>
  <si>
    <t>Deferred Domestic Taxes</t>
  </si>
  <si>
    <t>Total Deferred Taxes</t>
  </si>
  <si>
    <t>Normalized Net Income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</si>
  <si>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</si>
  <si>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</si>
  <si>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</si>
  <si>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</si>
  <si>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</si>
  <si>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</si>
  <si>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</si>
  <si>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</si>
  <si>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</si>
  <si>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2.15</t>
  </si>
  <si>
    <t>12.87</t>
  </si>
  <si>
    <t>4.15</t>
  </si>
  <si>
    <t>Return on Total Capital</t>
  </si>
  <si>
    <t>2.31</t>
  </si>
  <si>
    <t>14.09</t>
  </si>
  <si>
    <t>4.77</t>
  </si>
  <si>
    <t>Return On Equity %</t>
  </si>
  <si>
    <t>3.68</t>
  </si>
  <si>
    <t>22.77</t>
  </si>
  <si>
    <t>-3.55</t>
  </si>
  <si>
    <t>Return on Common Equity</t>
  </si>
  <si>
    <t>3.59</t>
  </si>
  <si>
    <t>22.19</t>
  </si>
  <si>
    <t>-3.88</t>
  </si>
  <si>
    <t>Margin Analysis</t>
  </si>
  <si>
    <t>Gross Profit Margin %</t>
  </si>
  <si>
    <t>72.47</t>
  </si>
  <si>
    <t>52.61</t>
  </si>
  <si>
    <t>71.46</t>
  </si>
  <si>
    <t>75.54</t>
  </si>
  <si>
    <t>81.39</t>
  </si>
  <si>
    <t>SG&amp;A Margin</t>
  </si>
  <si>
    <t>5.11</t>
  </si>
  <si>
    <t>10.44</t>
  </si>
  <si>
    <t>5.28</t>
  </si>
  <si>
    <t>3.98</t>
  </si>
  <si>
    <t>11.27</t>
  </si>
  <si>
    <t>EBITDA Margin %</t>
  </si>
  <si>
    <t>67.67</t>
  </si>
  <si>
    <t>76.43</t>
  </si>
  <si>
    <t>-9.48</t>
  </si>
  <si>
    <t>64.87</t>
  </si>
  <si>
    <t>60.81</t>
  </si>
  <si>
    <t>EBITA Margin %</t>
  </si>
  <si>
    <t>26.11</t>
  </si>
  <si>
    <t>10.22</t>
  </si>
  <si>
    <t>-39.6</t>
  </si>
  <si>
    <t>43.63</t>
  </si>
  <si>
    <t>22.3</t>
  </si>
  <si>
    <t>EBIT Margin %</t>
  </si>
  <si>
    <t>Income From Continuing Operations Margin %</t>
  </si>
  <si>
    <t>23.05</t>
  </si>
  <si>
    <t>-10.06</t>
  </si>
  <si>
    <t>-40.91</t>
  </si>
  <si>
    <t>39.62</t>
  </si>
  <si>
    <t>-9.3</t>
  </si>
  <si>
    <t>Net Income Margin %</t>
  </si>
  <si>
    <t>Net Avail. For Common Margin %</t>
  </si>
  <si>
    <t>22.46</t>
  </si>
  <si>
    <t>38.62</t>
  </si>
  <si>
    <t>-10.16</t>
  </si>
  <si>
    <t>Normalized Net Income Margin</t>
  </si>
  <si>
    <t>14.4</t>
  </si>
  <si>
    <t>3.08</t>
  </si>
  <si>
    <t>-25.57</t>
  </si>
  <si>
    <t>26.41</t>
  </si>
  <si>
    <t>12.43</t>
  </si>
  <si>
    <t>Levered Free Cash Flow Margin</t>
  </si>
  <si>
    <t>20.04</t>
  </si>
  <si>
    <t>10.33</t>
  </si>
  <si>
    <t>14.37</t>
  </si>
  <si>
    <t>Unlevered Free Cash Flow Margin</t>
  </si>
  <si>
    <t>21.06</t>
  </si>
  <si>
    <t>11.03</t>
  </si>
  <si>
    <t>15.62</t>
  </si>
  <si>
    <t>Asset Turnover</t>
  </si>
  <si>
    <t>0.27</t>
  </si>
  <si>
    <t>0.47</t>
  </si>
  <si>
    <t>0.3</t>
  </si>
  <si>
    <t>Fixed Assets Turnover</t>
  </si>
  <si>
    <t>0.29</t>
  </si>
  <si>
    <t>0.51</t>
  </si>
  <si>
    <t>0.32</t>
  </si>
  <si>
    <t>Receivables Turnover (Average Receivables)</t>
  </si>
  <si>
    <t>7.12</t>
  </si>
  <si>
    <t>8.33</t>
  </si>
  <si>
    <t>4.92</t>
  </si>
  <si>
    <t>Short Term Liquidity</t>
  </si>
  <si>
    <t>Current Ratio</t>
  </si>
  <si>
    <t>1.3</t>
  </si>
  <si>
    <t>0.9</t>
  </si>
  <si>
    <t>1.48</t>
  </si>
  <si>
    <t>0.97</t>
  </si>
  <si>
    <t>Quick Ratio</t>
  </si>
  <si>
    <t>0.79</t>
  </si>
  <si>
    <t>1.4</t>
  </si>
  <si>
    <t>0.75</t>
  </si>
  <si>
    <t>Operating Cash Flow to Current Liabilities</t>
  </si>
  <si>
    <t>3.41</t>
  </si>
  <si>
    <t>3.73</t>
  </si>
  <si>
    <t>4.01</t>
  </si>
  <si>
    <t>2.35</t>
  </si>
  <si>
    <t>Days Sales Outstanding (Average Receivables)</t>
  </si>
  <si>
    <t>51.29</t>
  </si>
  <si>
    <t>43.8</t>
  </si>
  <si>
    <t>74.2</t>
  </si>
  <si>
    <t>Average Days Payable Outstanding</t>
  </si>
  <si>
    <t>57.76</t>
  </si>
  <si>
    <t>37.66</t>
  </si>
  <si>
    <t>161.18</t>
  </si>
  <si>
    <t>Long Term Solvency</t>
  </si>
  <si>
    <t>Total Debt/Equity</t>
  </si>
  <si>
    <t>20.29</t>
  </si>
  <si>
    <t>14.27</t>
  </si>
  <si>
    <t>8.54</t>
  </si>
  <si>
    <t>14.86</t>
  </si>
  <si>
    <t>Total Debt / Total Capital</t>
  </si>
  <si>
    <t>16.87</t>
  </si>
  <si>
    <t>12.49</t>
  </si>
  <si>
    <t>7.87</t>
  </si>
  <si>
    <t>12.94</t>
  </si>
  <si>
    <t>LT Debt/Equity</t>
  </si>
  <si>
    <t>20.22</t>
  </si>
  <si>
    <t>14.2</t>
  </si>
  <si>
    <t>8.5</t>
  </si>
  <si>
    <t>14.82</t>
  </si>
  <si>
    <t>Long-Term Debt / Total Capital</t>
  </si>
  <si>
    <t>16.81</t>
  </si>
  <si>
    <t>7.84</t>
  </si>
  <si>
    <t>12.91</t>
  </si>
  <si>
    <t>Total Liabilities / Total Assets</t>
  </si>
  <si>
    <t>21.9</t>
  </si>
  <si>
    <t>21.5</t>
  </si>
  <si>
    <t>14.54</t>
  </si>
  <si>
    <t>28.66</t>
  </si>
  <si>
    <t>EBIT / Interest Expense</t>
  </si>
  <si>
    <t>8.43</t>
  </si>
  <si>
    <t>1.92</t>
  </si>
  <si>
    <t>-30.05</t>
  </si>
  <si>
    <t>31.53</t>
  </si>
  <si>
    <t>8.97</t>
  </si>
  <si>
    <t>EBITDA / Interest Expense</t>
  </si>
  <si>
    <t>21.84</t>
  </si>
  <si>
    <t>14.47</t>
  </si>
  <si>
    <t>-7.2</t>
  </si>
  <si>
    <t>46.87</t>
  </si>
  <si>
    <t>24.54</t>
  </si>
  <si>
    <t>(EBITDA - Capex) / Interest Expense</t>
  </si>
  <si>
    <t>0.2</t>
  </si>
  <si>
    <t>-0.67</t>
  </si>
  <si>
    <t>-23.89</t>
  </si>
  <si>
    <t>26.51</t>
  </si>
  <si>
    <t>1.67</t>
  </si>
  <si>
    <t>Total Debt / EBITDA</t>
  </si>
  <si>
    <t>1.47</t>
  </si>
  <si>
    <t>-3.35</t>
  </si>
  <si>
    <t>0.25</t>
  </si>
  <si>
    <t>0.63</t>
  </si>
  <si>
    <t>Net Debt / EBITDA</t>
  </si>
  <si>
    <t>1.44</t>
  </si>
  <si>
    <t>-3.08</t>
  </si>
  <si>
    <t>0.62</t>
  </si>
  <si>
    <t>Total Debt / (EBITDA - Capex)</t>
  </si>
  <si>
    <t>-31.78</t>
  </si>
  <si>
    <t>-1.01</t>
  </si>
  <si>
    <t>0.44</t>
  </si>
  <si>
    <t>9.21</t>
  </si>
  <si>
    <t>Net Debt / (EBITDA - Capex)</t>
  </si>
  <si>
    <t>-31.23</t>
  </si>
  <si>
    <t>-0.93</t>
  </si>
  <si>
    <t>0.35</t>
  </si>
  <si>
    <t>9.15</t>
  </si>
  <si>
    <t>Growth Over Prior Year</t>
  </si>
  <si>
    <t>Total Revenues, 1 Yr. Growth %</t>
  </si>
  <si>
    <t>-43.46</t>
  </si>
  <si>
    <t>93.79</t>
  </si>
  <si>
    <t>39.01</t>
  </si>
  <si>
    <t>-17.66</t>
  </si>
  <si>
    <t>Gross Profit, 1 Yr. Growth %</t>
  </si>
  <si>
    <t>-58.95</t>
  </si>
  <si>
    <t>173.57</t>
  </si>
  <si>
    <t>46.95</t>
  </si>
  <si>
    <t>-23.78</t>
  </si>
  <si>
    <t>EBITDA, 1 Yr. Growth %</t>
  </si>
  <si>
    <t>-36.13</t>
  </si>
  <si>
    <t>22.06</t>
  </si>
  <si>
    <t>-33.69</t>
  </si>
  <si>
    <t>EBITA, 1 Yr. Growth %</t>
  </si>
  <si>
    <t>-77.87</t>
  </si>
  <si>
    <t>136.77</t>
  </si>
  <si>
    <t>-253.18</t>
  </si>
  <si>
    <t>-63.85</t>
  </si>
  <si>
    <t>EBIT, 1 Yr. Growth %</t>
  </si>
  <si>
    <t>Earnings From Cont. Operations, 1 Yr. Growth %</t>
  </si>
  <si>
    <t>-124.68</t>
  </si>
  <si>
    <t>-304.52</t>
  </si>
  <si>
    <t>-234.65</t>
  </si>
  <si>
    <t>-116.61</t>
  </si>
  <si>
    <t>Net Income, 1 Yr. Growth %</t>
  </si>
  <si>
    <t>Normalized Net Income, 1 Yr. Growth %</t>
  </si>
  <si>
    <t>-87.9</t>
  </si>
  <si>
    <t>317.08</t>
  </si>
  <si>
    <t>-243.59</t>
  </si>
  <si>
    <t>-66.72</t>
  </si>
  <si>
    <t>Diluted EPS Before Extra, 1 Yr. Growth %</t>
  </si>
  <si>
    <t>-125.32</t>
  </si>
  <si>
    <t>-299.35</t>
  </si>
  <si>
    <t>-231.24</t>
  </si>
  <si>
    <t>-380.77</t>
  </si>
  <si>
    <t>Accounts Receivable, 1 Yr. Growth %</t>
  </si>
  <si>
    <t>99.76</t>
  </si>
  <si>
    <t>35.14</t>
  </si>
  <si>
    <t>8.51</t>
  </si>
  <si>
    <t>Net Property, Plant and Equip., 1 Yr. Growth %</t>
  </si>
  <si>
    <t>4.89</t>
  </si>
  <si>
    <t>16.85</t>
  </si>
  <si>
    <t>Total Assets, 1 Yr. Growth %</t>
  </si>
  <si>
    <t>-2.07</t>
  </si>
  <si>
    <t>8.01</t>
  </si>
  <si>
    <t>15.97</t>
  </si>
  <si>
    <t>Tangible Book Value, 1 Yr. Growth %</t>
  </si>
  <si>
    <t>0.94</t>
  </si>
  <si>
    <t>17.57</t>
  </si>
  <si>
    <t>-3.19</t>
  </si>
  <si>
    <t>Common Equity, 1 Yr. Growth %</t>
  </si>
  <si>
    <t>Cash From Operations, 1 Yr. Growth %</t>
  </si>
  <si>
    <t>-24.59</t>
  </si>
  <si>
    <t>13.97</t>
  </si>
  <si>
    <t>-2.13</t>
  </si>
  <si>
    <t>-3.47</t>
  </si>
  <si>
    <t>Capital Expenditures, 1 Yr. Growth %</t>
  </si>
  <si>
    <t>-32.17</t>
  </si>
  <si>
    <t>-38.85</t>
  </si>
  <si>
    <t>78.17</t>
  </si>
  <si>
    <t>42.66</t>
  </si>
  <si>
    <t>Levered Free Cash Flow, 1 Yr. Growth %</t>
  </si>
  <si>
    <t>-1.53</t>
  </si>
  <si>
    <t>Unlevered Free Cash Flow, 1 Yr. Growth %</t>
  </si>
  <si>
    <t>0.14</t>
  </si>
  <si>
    <t>Dividend Per Share, 1 Yr. Growth %</t>
  </si>
  <si>
    <t>Compound Annual Growth Rate Over Two Years</t>
  </si>
  <si>
    <t>Total Revenues, 2 Yr. CAGR %</t>
  </si>
  <si>
    <t>4.68</t>
  </si>
  <si>
    <t>8.14</t>
  </si>
  <si>
    <t>Gross Profit, 2 Yr. CAGR %</t>
  </si>
  <si>
    <t>5.97</t>
  </si>
  <si>
    <t>5.83</t>
  </si>
  <si>
    <t>EBITDA, 2 Yr. CAGR %</t>
  </si>
  <si>
    <t>-11.71</t>
  </si>
  <si>
    <t>151.1</t>
  </si>
  <si>
    <t>EBITA, 2 Yr. CAGR %</t>
  </si>
  <si>
    <t>-27.61</t>
  </si>
  <si>
    <t>-25.58</t>
  </si>
  <si>
    <t>EBIT, 2 Yr. CAGR %</t>
  </si>
  <si>
    <t>Earnings From Cont. Operations, 2 Yr. CAGR %</t>
  </si>
  <si>
    <t>-28.96</t>
  </si>
  <si>
    <t>-52.72</t>
  </si>
  <si>
    <t>Net Income, 2 Yr. CAGR %</t>
  </si>
  <si>
    <t>Normalized Net Income, 2 Yr. CAGR %</t>
  </si>
  <si>
    <t>-30.87</t>
  </si>
  <si>
    <t>Diluted EPS Before Extra, 2 Yr. CAGR %</t>
  </si>
  <si>
    <t>74.4</t>
  </si>
  <si>
    <t>Accounts Receivable, 2 Yr. CAGR %</t>
  </si>
  <si>
    <t>21.1</t>
  </si>
  <si>
    <t>Net Property, Plant and Equip., 2 Yr. CAGR %</t>
  </si>
  <si>
    <t>10.71</t>
  </si>
  <si>
    <t>Total Assets, 2 Yr. CAGR %</t>
  </si>
  <si>
    <t>11.92</t>
  </si>
  <si>
    <t>Tangible Book Value, 2 Yr. CAGR %</t>
  </si>
  <si>
    <t>6.69</t>
  </si>
  <si>
    <t>Common Equity, 2 Yr. CAGR %</t>
  </si>
  <si>
    <t>Cash From Operations, 2 Yr. CAGR %</t>
  </si>
  <si>
    <t>-7.29</t>
  </si>
  <si>
    <t>-2.8</t>
  </si>
  <si>
    <t>Capital Expenditures, 2 Yr. CAGR %</t>
  </si>
  <si>
    <t>-35.59</t>
  </si>
  <si>
    <t>59.43</t>
  </si>
  <si>
    <t>2023</t>
  </si>
  <si>
    <t>2024</t>
  </si>
  <si>
    <t>2025</t>
  </si>
  <si>
    <t>Capitalization
                                    1</t>
  </si>
  <si>
    <t>630.2</t>
  </si>
  <si>
    <t>775.5</t>
  </si>
  <si>
    <t>Change</t>
  </si>
  <si>
    <t>-</t>
  </si>
  <si>
    <t>23.07%</t>
  </si>
  <si>
    <t>0%</t>
  </si>
  <si>
    <t>Enterprise Value (EV)
                                    1</t>
  </si>
  <si>
    <t>684.4</t>
  </si>
  <si>
    <t>912.3</t>
  </si>
  <si>
    <t>924</t>
  </si>
  <si>
    <t>33.3%</t>
  </si>
  <si>
    <t>1.28%</t>
  </si>
  <si>
    <t>P/E ratio</t>
  </si>
  <si>
    <t>-30x</t>
  </si>
  <si>
    <t>23.6x</t>
  </si>
  <si>
    <t>28.8x</t>
  </si>
  <si>
    <t>PBR</t>
  </si>
  <si>
    <t>PEG</t>
  </si>
  <si>
    <t>0x</t>
  </si>
  <si>
    <t>-0x</t>
  </si>
  <si>
    <t>-1.6x</t>
  </si>
  <si>
    <t>Capitalization / Revenue</t>
  </si>
  <si>
    <t>2.69x</t>
  </si>
  <si>
    <t>3.09x</t>
  </si>
  <si>
    <t>2.86x</t>
  </si>
  <si>
    <t>EV / Revenue</t>
  </si>
  <si>
    <t>2.93x</t>
  </si>
  <si>
    <t>3.63x</t>
  </si>
  <si>
    <t>3.4x</t>
  </si>
  <si>
    <t>EV / EBITDA</t>
  </si>
  <si>
    <t>4.36x</t>
  </si>
  <si>
    <t>5.61x</t>
  </si>
  <si>
    <t>5.43x</t>
  </si>
  <si>
    <t>EV / EBIT</t>
  </si>
  <si>
    <t>19.6x</t>
  </si>
  <si>
    <t>17.2x</t>
  </si>
  <si>
    <t>18.9x</t>
  </si>
  <si>
    <t>EV / FCF</t>
  </si>
  <si>
    <t>11,278,054x</t>
  </si>
  <si>
    <t>FCF Yield</t>
  </si>
  <si>
    <t>Dividend per Share
                                    2</t>
  </si>
  <si>
    <t>Rate of return</t>
  </si>
  <si>
    <t>EPS
                                    2</t>
  </si>
  <si>
    <t>1.11</t>
  </si>
  <si>
    <t>0.91</t>
  </si>
  <si>
    <t>Distribution rate</t>
  </si>
  <si>
    <t>Net sales
                                    1</t>
  </si>
  <si>
    <t>233.9</t>
  </si>
  <si>
    <t>251.3</t>
  </si>
  <si>
    <t>271.6</t>
  </si>
  <si>
    <t>EBITDA
                                    1</t>
  </si>
  <si>
    <t>157</t>
  </si>
  <si>
    <t>162.5</t>
  </si>
  <si>
    <t>170</t>
  </si>
  <si>
    <t>EBIT
                                    1</t>
  </si>
  <si>
    <t>34.85</t>
  </si>
  <si>
    <t>52.96</t>
  </si>
  <si>
    <t>49</t>
  </si>
  <si>
    <t>Net income
                                    1</t>
  </si>
  <si>
    <t>-21.58</t>
  </si>
  <si>
    <t>36.21</t>
  </si>
  <si>
    <t>29.62</t>
  </si>
  <si>
    <t>Net Debt
                                    1</t>
  </si>
  <si>
    <t>54.25</t>
  </si>
  <si>
    <t>136.8</t>
  </si>
  <si>
    <t>148.5</t>
  </si>
  <si>
    <t>Reference price
                                    2</t>
  </si>
  <si>
    <t>21.89</t>
  </si>
  <si>
    <t>26.25</t>
  </si>
  <si>
    <t>Nbr of stocks (in thousands)</t>
  </si>
  <si>
    <t>28,787</t>
  </si>
  <si>
    <t>29,544</t>
  </si>
  <si>
    <t>Announcement Date</t>
  </si>
  <si>
    <t>2/26/24</t>
  </si>
  <si>
    <t>address1</t>
  </si>
  <si>
    <t>5619 DTC Pkwy</t>
  </si>
  <si>
    <t>address2</t>
  </si>
  <si>
    <t>Suite 700</t>
  </si>
  <si>
    <t>city</t>
  </si>
  <si>
    <t>Greenwood Village</t>
  </si>
  <si>
    <t>state</t>
  </si>
  <si>
    <t>CO</t>
  </si>
  <si>
    <t>zip</t>
  </si>
  <si>
    <t>80111</t>
  </si>
  <si>
    <t>country</t>
  </si>
  <si>
    <t>phone</t>
  </si>
  <si>
    <t>720-361-2500</t>
  </si>
  <si>
    <t>fax</t>
  </si>
  <si>
    <t>720 361 2501</t>
  </si>
  <si>
    <t>website</t>
  </si>
  <si>
    <t>https://vitesse-vts.com</t>
  </si>
  <si>
    <t>industry</t>
  </si>
  <si>
    <t>Oil &amp; Gas E&amp;P</t>
  </si>
  <si>
    <t>industryKey</t>
  </si>
  <si>
    <t>oil-gas-e-p</t>
  </si>
  <si>
    <t>industryDisp</t>
  </si>
  <si>
    <t>sector</t>
  </si>
  <si>
    <t>Energy</t>
  </si>
  <si>
    <t>sectorKey</t>
  </si>
  <si>
    <t>energy</t>
  </si>
  <si>
    <t>sectorDisp</t>
  </si>
  <si>
    <t>longBusinessSummary</t>
  </si>
  <si>
    <t>Vitesse Energy, Inc., together with its subsidiaries, engages in the acquisition, development, and production of non-operated oil and natural gas properties in the United States. It owns and acquires non-operated working interest and royalty interest ownership in the Williston Basin properties located in North Dakota and Montana. The company also owns non-operated interests in the Central Rockies properties located in Colorado and Wyoming. Vitesse Energy, Inc. was founded in 2014 and is based in Greenwood Village, Colorado.</t>
  </si>
  <si>
    <t>fullTimeEmployees</t>
  </si>
  <si>
    <t>companyOfficers</t>
  </si>
  <si>
    <t>[{'maxAge': 1, 'name': 'Mr. Robert W. Gerrity', 'age': 71, 'title': 'Chairman &amp; CEO', 'yearBorn': 1953, 'fiscalYear': 2023, 'totalPay': 1392442, 'exercisedValue': 0, 'unexercisedValue': 0}, {'maxAge': 1, 'name': 'Mr. Brian J. Cree', 'age': 61, 'title': 'President', 'yearBorn': 1963, 'fiscalYear': 2023, 'totalPay': 1003907, 'exercisedValue': 0, 'unexercisedValue': 0}, {'maxAge': 1, 'name': 'Mr. James P. Henderson', 'age': 59, 'title': 'Chief Financial Officer', 'yearBorn': 1965, 'fiscalYear': 2023, 'totalPay': 487390, 'exercisedValue': 0, 'unexercisedValue': 0}, {'maxAge': 1, 'name': 'Mike  Morella', 'title': 'VP &amp; Chief Accounting Officer', 'fiscalYear': 2023, 'exercisedValue': 0, 'unexercisedValue': 0}, {'maxAge': 1, 'name': 'Ms. Amanda  Bailey', 'title': 'VP &amp; CTO', 'fiscalYear': 2023, 'exercisedValue': 0, 'unexercisedValue': 0}, {'maxAge': 1, 'name': 'Mr. Michael Scott Regan', 'title': 'General Counsel &amp; Secretary', 'fiscalYear': 2023, 'exercisedValue': 0, 'unexercisedValue': 0}, {'maxAge': 1, 'name': 'Mr. Luke  Weimer', 'title': 'Controller',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</si>
  <si>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</si>
  <si>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</si>
  <si>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</si>
  <si>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</si>
  <si>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</si>
  <si>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</si>
  <si>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</si>
  <si>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</si>
  <si>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</si>
  <si>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</si>
  <si>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</si>
  <si>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</si>
  <si>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</si>
  <si>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</si>
  <si>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</si>
  <si>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</si>
  <si>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</si>
  <si>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</si>
  <si>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</si>
  <si>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</si>
  <si>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</si>
  <si>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</si>
  <si>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</si>
  <si>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</si>
  <si>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</si>
  <si>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</si>
  <si>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</si>
  <si>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</si>
  <si>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</si>
  <si>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</si>
  <si>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</si>
  <si>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</si>
  <si>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</si>
  <si>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</si>
  <si>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</si>
  <si>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</si>
  <si>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</si>
  <si>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</si>
  <si>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</si>
  <si>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</si>
  <si>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</si>
  <si>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</si>
  <si>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</si>
  <si>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</si>
  <si>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</si>
  <si>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</si>
  <si>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</si>
  <si>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</si>
  <si>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</si>
  <si>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</si>
  <si>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</si>
  <si>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</si>
  <si>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</si>
  <si>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</si>
  <si>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</si>
  <si>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</si>
  <si>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</si>
  <si>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</si>
  <si>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</si>
  <si>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</si>
  <si>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</si>
  <si>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</si>
  <si>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</si>
  <si>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</si>
  <si>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</si>
  <si>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</si>
  <si>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</si>
  <si>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</si>
  <si>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</si>
  <si>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</si>
  <si>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</si>
  <si>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</si>
  <si>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</si>
  <si>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</si>
  <si>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</si>
  <si>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</si>
  <si>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</si>
  <si>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Vitesse Energy,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</si>
  <si>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</si>
  <si>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</si>
  <si>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</si>
  <si>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</si>
  <si>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</si>
  <si>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</si>
  <si>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</si>
  <si>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df60bf18-efe7-300a-9ba1-5a8676604475</t>
  </si>
  <si>
    <t>messageBoardId</t>
  </si>
  <si>
    <t>finmb_263855171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</si>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</sst>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vitesse-vt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26.38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76.03885308188813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7.75519488E8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15.934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23.093775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2.1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35.0</v>
      </c>
      <c r="C2" s="1">
        <v>-8.0</v>
      </c>
      <c r="D2" s="1">
        <v>-88.0</v>
      </c>
      <c r="E2" s="1">
        <v>119.0</v>
      </c>
      <c r="F2" s="1">
        <v>-19.0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64.0</v>
      </c>
      <c r="C3" s="1">
        <v>58.0</v>
      </c>
      <c r="D3" s="1">
        <v>65.0</v>
      </c>
      <c r="E3" s="1">
        <v>63.0</v>
      </c>
      <c r="F3" s="1">
        <v>81.0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64.0</v>
      </c>
      <c r="C4" s="1">
        <v>58.0</v>
      </c>
      <c r="D4" s="1">
        <v>65.0</v>
      </c>
      <c r="E4" s="1">
        <v>63.0</v>
      </c>
      <c r="F4" s="1">
        <v>81.0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28.0</v>
      </c>
      <c r="C5" s="1">
        <v>36.0</v>
      </c>
      <c r="D5" s="1">
        <v>32.0</v>
      </c>
      <c r="E5" s="1">
        <v>47.0</v>
      </c>
      <c r="F5" s="1">
        <v>65.0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13.0</v>
      </c>
      <c r="D6" s="1">
        <v>0.0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3.0</v>
      </c>
      <c r="C7" s="1">
        <v>-54.0</v>
      </c>
      <c r="D7" s="1">
        <v>31.0</v>
      </c>
      <c r="E7" s="1">
        <v>-10.0</v>
      </c>
      <c r="F7" s="1">
        <v>32.0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-31.0</v>
      </c>
      <c r="C8" s="1">
        <v>-2.0</v>
      </c>
      <c r="D8" s="1">
        <v>112.0</v>
      </c>
      <c r="E8" s="1">
        <v>-16.0</v>
      </c>
      <c r="F8" s="1">
        <v>50.0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-4.0</v>
      </c>
      <c r="C9" s="1">
        <v>18.0</v>
      </c>
      <c r="D9" s="1">
        <v>15.0</v>
      </c>
      <c r="E9" s="1">
        <v>-10.0</v>
      </c>
      <c r="F9" s="1">
        <v>-81.0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2.0</v>
      </c>
      <c r="C10" s="1">
        <v>-52.0</v>
      </c>
      <c r="D10" s="1">
        <v>8.0</v>
      </c>
      <c r="E10" s="1">
        <v>-14.0</v>
      </c>
      <c r="F10" s="1">
        <v>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-96.0</v>
      </c>
      <c r="C11" s="1">
        <v>-1.0</v>
      </c>
      <c r="D11" s="1">
        <v>6.0</v>
      </c>
      <c r="E11" s="1">
        <v>1.0</v>
      </c>
      <c r="F11" s="1">
        <v>-5.0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101.0</v>
      </c>
      <c r="C12" s="1">
        <v>76.0</v>
      </c>
      <c r="D12" s="1">
        <v>150.0</v>
      </c>
      <c r="E12" s="1">
        <v>147.0</v>
      </c>
      <c r="F12" s="1">
        <v>142.0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-104.0</v>
      </c>
      <c r="C13" s="1">
        <v>-70.0</v>
      </c>
      <c r="D13" s="1">
        <v>-47.0</v>
      </c>
      <c r="E13" s="1">
        <v>-84.0</v>
      </c>
      <c r="F13" s="1">
        <v>-121.0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5.0</v>
      </c>
      <c r="C14" s="1">
        <v>2.0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-104.0</v>
      </c>
      <c r="C15" s="1">
        <v>-70.0</v>
      </c>
      <c r="D15" s="1">
        <v>-47.0</v>
      </c>
      <c r="E15" s="1">
        <v>-84.0</v>
      </c>
      <c r="F15" s="1">
        <v>-121.0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33.0</v>
      </c>
      <c r="C16" s="1">
        <v>10.0</v>
      </c>
      <c r="D16" s="1">
        <v>1.0</v>
      </c>
      <c r="E16" s="1">
        <v>16.0</v>
      </c>
      <c r="F16" s="1">
        <v>59.0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33.0</v>
      </c>
      <c r="C17" s="1">
        <v>10.0</v>
      </c>
      <c r="D17" s="1">
        <v>1.0</v>
      </c>
      <c r="E17" s="1">
        <v>16.0</v>
      </c>
      <c r="F17" s="1">
        <v>59.0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-8.0</v>
      </c>
      <c r="C18" s="1">
        <v>-15.0</v>
      </c>
      <c r="D18" s="1">
        <v>-31.0</v>
      </c>
      <c r="E18" s="1">
        <v>-36.0</v>
      </c>
      <c r="F18" s="1">
        <v>-31.0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-8.0</v>
      </c>
      <c r="C19" s="1">
        <v>-15.0</v>
      </c>
      <c r="D19" s="1">
        <v>-31.0</v>
      </c>
      <c r="E19" s="1">
        <v>-36.0</v>
      </c>
      <c r="F19" s="1">
        <v>-31.0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0.0</v>
      </c>
      <c r="D20" s="1">
        <v>0.0</v>
      </c>
      <c r="E20" s="1">
        <v>0.0</v>
      </c>
      <c r="F20" s="1">
        <v>-24.0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-25.0</v>
      </c>
      <c r="C21" s="1">
        <v>0.0</v>
      </c>
      <c r="D21" s="1">
        <v>-72.0</v>
      </c>
      <c r="E21" s="1">
        <v>-36.0</v>
      </c>
      <c r="F21" s="1">
        <v>-58.0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-25.0</v>
      </c>
      <c r="C22" s="1">
        <v>0.0</v>
      </c>
      <c r="D22" s="1">
        <v>-72.0</v>
      </c>
      <c r="E22" s="1">
        <v>-36.0</v>
      </c>
      <c r="F22" s="1">
        <v>-58.0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-4.0</v>
      </c>
      <c r="C23" s="1">
        <v>-2.0</v>
      </c>
      <c r="D23" s="1">
        <v>-10.0</v>
      </c>
      <c r="E23" s="1">
        <v>-1.0</v>
      </c>
      <c r="F23" s="1">
        <v>-48.0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-4.0</v>
      </c>
      <c r="C24" s="1">
        <v>-5.0</v>
      </c>
      <c r="D24" s="1">
        <v>-72.0</v>
      </c>
      <c r="E24" s="1">
        <v>-57.0</v>
      </c>
      <c r="F24" s="1">
        <v>-30.0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-3.0</v>
      </c>
      <c r="C25" s="1">
        <v>-2.0</v>
      </c>
      <c r="D25" s="1">
        <v>30.0</v>
      </c>
      <c r="E25" s="1">
        <v>4.0</v>
      </c>
      <c r="F25" s="1">
        <v>-9.0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4.0</v>
      </c>
      <c r="C27" s="1">
        <v>4.0</v>
      </c>
      <c r="D27" s="1">
        <v>2.0</v>
      </c>
      <c r="E27" s="1">
        <v>3.0</v>
      </c>
      <c r="F27" s="1">
        <v>4.0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0.0</v>
      </c>
      <c r="C28" s="1">
        <v>0.0</v>
      </c>
      <c r="D28" s="1">
        <v>0.0</v>
      </c>
      <c r="E28" s="1">
        <v>0.0</v>
      </c>
      <c r="F28" s="1">
        <v>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0.0</v>
      </c>
      <c r="C29" s="1">
        <v>0.0</v>
      </c>
      <c r="D29" s="1">
        <v>34.0</v>
      </c>
      <c r="E29" s="1">
        <v>30.0</v>
      </c>
      <c r="F29" s="1">
        <v>30.0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0.0</v>
      </c>
      <c r="C30" s="1">
        <v>0.0</v>
      </c>
      <c r="D30" s="1">
        <v>35.0</v>
      </c>
      <c r="E30" s="1">
        <v>33.0</v>
      </c>
      <c r="F30" s="1">
        <v>33.0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0.0</v>
      </c>
      <c r="C31" s="1">
        <v>0.0</v>
      </c>
      <c r="D31" s="1">
        <v>-3.0</v>
      </c>
      <c r="E31" s="1">
        <v>17.0</v>
      </c>
      <c r="F31" s="1">
        <v>-10.0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25.0</v>
      </c>
      <c r="C32" s="1">
        <v>-5.0</v>
      </c>
      <c r="D32" s="1">
        <v>-30.0</v>
      </c>
      <c r="E32" s="1">
        <v>-20.0</v>
      </c>
      <c r="F32" s="1">
        <v>28.0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</v>
      </c>
      <c r="B3" s="1">
        <v>0.0</v>
      </c>
      <c r="C3" s="1">
        <v>1.0</v>
      </c>
      <c r="D3" s="1">
        <v>5.0</v>
      </c>
      <c r="E3" s="1">
        <v>10.0</v>
      </c>
      <c r="F3" s="1">
        <v>55.0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</v>
      </c>
      <c r="B4" s="1">
        <v>0.0</v>
      </c>
      <c r="C4" s="1">
        <v>1.0</v>
      </c>
      <c r="D4" s="1">
        <v>5.0</v>
      </c>
      <c r="E4" s="1">
        <v>10.0</v>
      </c>
      <c r="F4" s="1">
        <v>55.0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51</v>
      </c>
      <c r="B5" s="1">
        <v>0.0</v>
      </c>
      <c r="C5" s="1">
        <v>16.0</v>
      </c>
      <c r="D5" s="1">
        <v>30.0</v>
      </c>
      <c r="E5" s="1">
        <v>41.0</v>
      </c>
      <c r="F5" s="1">
        <v>44.0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52</v>
      </c>
      <c r="B6" s="1">
        <v>0.0</v>
      </c>
      <c r="C6" s="1">
        <v>16.0</v>
      </c>
      <c r="D6" s="1">
        <v>30.0</v>
      </c>
      <c r="E6" s="1">
        <v>41.0</v>
      </c>
      <c r="F6" s="1">
        <v>44.0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</v>
      </c>
      <c r="B7" s="1">
        <v>0.0</v>
      </c>
      <c r="C7" s="1">
        <v>2.0</v>
      </c>
      <c r="D7" s="1">
        <v>13.0</v>
      </c>
      <c r="E7" s="1">
        <v>84.0</v>
      </c>
      <c r="F7" s="1">
        <v>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</v>
      </c>
      <c r="B8" s="1">
        <v>0.0</v>
      </c>
      <c r="C8" s="1">
        <v>9.0</v>
      </c>
      <c r="D8" s="1">
        <v>1.0</v>
      </c>
      <c r="E8" s="1">
        <v>2.0</v>
      </c>
      <c r="F8" s="1">
        <v>10.0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</v>
      </c>
      <c r="B9" s="1">
        <v>0.0</v>
      </c>
      <c r="C9" s="1">
        <v>29.0</v>
      </c>
      <c r="D9" s="1">
        <v>36.0</v>
      </c>
      <c r="E9" s="1">
        <v>54.0</v>
      </c>
      <c r="F9" s="1">
        <v>58.0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</v>
      </c>
      <c r="B10" s="1">
        <v>0.0</v>
      </c>
      <c r="C10" s="1">
        <v>849.0</v>
      </c>
      <c r="D10" s="1">
        <v>895.0</v>
      </c>
      <c r="E10" s="1">
        <v>986.0</v>
      </c>
      <c r="F10" s="1">
        <v>1170.0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</v>
      </c>
      <c r="B11" s="1">
        <v>0.0</v>
      </c>
      <c r="C11" s="1">
        <v>-254.0</v>
      </c>
      <c r="D11" s="1">
        <v>-320.0</v>
      </c>
      <c r="E11" s="1">
        <v>-383.0</v>
      </c>
      <c r="F11" s="1">
        <v>-464.0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58</v>
      </c>
      <c r="B12" s="1">
        <v>0.0</v>
      </c>
      <c r="C12" s="1">
        <v>595.0</v>
      </c>
      <c r="D12" s="1">
        <v>575.0</v>
      </c>
      <c r="E12" s="1">
        <v>603.0</v>
      </c>
      <c r="F12" s="1">
        <v>705.0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</v>
      </c>
      <c r="B13" s="1">
        <v>0.0</v>
      </c>
      <c r="C13" s="1">
        <v>2.0</v>
      </c>
      <c r="D13" s="1">
        <v>44.0</v>
      </c>
      <c r="E13" s="1">
        <v>3.0</v>
      </c>
      <c r="F13" s="1">
        <v>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</v>
      </c>
      <c r="B14" s="1">
        <v>0.0</v>
      </c>
      <c r="C14" s="1">
        <v>627.0</v>
      </c>
      <c r="D14" s="1">
        <v>612.0</v>
      </c>
      <c r="E14" s="1">
        <v>660.0</v>
      </c>
      <c r="F14" s="1">
        <v>766.0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</v>
      </c>
      <c r="B16" s="1">
        <v>0.0</v>
      </c>
      <c r="C16" s="1">
        <v>9.0</v>
      </c>
      <c r="D16" s="1">
        <v>7.0</v>
      </c>
      <c r="E16" s="1">
        <v>7.0</v>
      </c>
      <c r="F16" s="1">
        <v>27.0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</v>
      </c>
      <c r="B17" s="1">
        <v>0.0</v>
      </c>
      <c r="C17" s="1">
        <v>4.0</v>
      </c>
      <c r="D17" s="1">
        <v>5.0</v>
      </c>
      <c r="E17" s="1">
        <v>10.0</v>
      </c>
      <c r="F17" s="1">
        <v>9.0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64</v>
      </c>
      <c r="B18" s="1">
        <v>0.0</v>
      </c>
      <c r="C18" s="1">
        <v>35.0</v>
      </c>
      <c r="D18" s="1">
        <v>30.0</v>
      </c>
      <c r="E18" s="1">
        <v>18.0</v>
      </c>
      <c r="F18" s="1">
        <v>20.0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65</v>
      </c>
      <c r="B19" s="1">
        <v>0.0</v>
      </c>
      <c r="C19" s="1">
        <v>8.0</v>
      </c>
      <c r="D19" s="1">
        <v>26.0</v>
      </c>
      <c r="E19" s="1">
        <v>19.0</v>
      </c>
      <c r="F19" s="1">
        <v>22.0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66</v>
      </c>
      <c r="B20" s="1">
        <v>0.0</v>
      </c>
      <c r="C20" s="1">
        <v>22.0</v>
      </c>
      <c r="D20" s="1">
        <v>40.0</v>
      </c>
      <c r="E20" s="1">
        <v>36.0</v>
      </c>
      <c r="F20" s="1">
        <v>60.0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67</v>
      </c>
      <c r="B21" s="1">
        <v>0.0</v>
      </c>
      <c r="C21" s="1">
        <v>98.0</v>
      </c>
      <c r="D21" s="1">
        <v>68.0</v>
      </c>
      <c r="E21" s="1">
        <v>48.0</v>
      </c>
      <c r="F21" s="1">
        <v>81.0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68</v>
      </c>
      <c r="B22" s="1">
        <v>0.0</v>
      </c>
      <c r="C22" s="1">
        <v>53.0</v>
      </c>
      <c r="D22" s="1">
        <v>19.0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69</v>
      </c>
      <c r="B23" s="1">
        <v>0.0</v>
      </c>
      <c r="C23" s="1">
        <v>0.0</v>
      </c>
      <c r="D23" s="1">
        <v>0.0</v>
      </c>
      <c r="E23" s="1">
        <v>0.0</v>
      </c>
      <c r="F23" s="1">
        <v>64.0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</v>
      </c>
      <c r="B24" s="1">
        <v>0.0</v>
      </c>
      <c r="C24" s="1">
        <v>15.0</v>
      </c>
      <c r="D24" s="1">
        <v>22.0</v>
      </c>
      <c r="E24" s="1">
        <v>11.0</v>
      </c>
      <c r="F24" s="1">
        <v>13.0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71</v>
      </c>
      <c r="B25" s="1">
        <v>0.0</v>
      </c>
      <c r="C25" s="1">
        <v>137.0</v>
      </c>
      <c r="D25" s="1">
        <v>131.0</v>
      </c>
      <c r="E25" s="1">
        <v>96.0</v>
      </c>
      <c r="F25" s="1">
        <v>220.0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72</v>
      </c>
      <c r="B26" s="1">
        <v>0.0</v>
      </c>
      <c r="C26" s="1">
        <v>490.0</v>
      </c>
      <c r="D26" s="1">
        <v>480.0</v>
      </c>
      <c r="E26" s="1">
        <v>564.0</v>
      </c>
      <c r="F26" s="1">
        <v>32.0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73</v>
      </c>
      <c r="B27" s="1">
        <v>0.0</v>
      </c>
      <c r="C27" s="1">
        <v>0.0</v>
      </c>
      <c r="D27" s="1">
        <v>0.0</v>
      </c>
      <c r="E27" s="1">
        <v>0.0</v>
      </c>
      <c r="F27" s="1">
        <v>568.0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74</v>
      </c>
      <c r="B28" s="1">
        <v>0.0</v>
      </c>
      <c r="C28" s="1">
        <v>0.0</v>
      </c>
      <c r="D28" s="1">
        <v>0.0</v>
      </c>
      <c r="E28" s="1">
        <v>0.0</v>
      </c>
      <c r="F28" s="1">
        <v>-21.0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75</v>
      </c>
      <c r="B29" s="1">
        <v>0.0</v>
      </c>
      <c r="C29" s="1">
        <v>490.0</v>
      </c>
      <c r="D29" s="1">
        <v>480.0</v>
      </c>
      <c r="E29" s="1">
        <v>564.0</v>
      </c>
      <c r="F29" s="1">
        <v>546.0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76</v>
      </c>
      <c r="B30" s="1">
        <v>0.0</v>
      </c>
      <c r="C30" s="1">
        <v>490.0</v>
      </c>
      <c r="D30" s="1">
        <v>480.0</v>
      </c>
      <c r="E30" s="1">
        <v>564.0</v>
      </c>
      <c r="F30" s="1">
        <v>546.0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77</v>
      </c>
      <c r="B31" s="1">
        <v>0.0</v>
      </c>
      <c r="C31" s="1">
        <v>627.0</v>
      </c>
      <c r="D31" s="1">
        <v>612.0</v>
      </c>
      <c r="E31" s="1">
        <v>660.0</v>
      </c>
      <c r="F31" s="1">
        <v>766.0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78</v>
      </c>
      <c r="B33" s="1">
        <v>439.0</v>
      </c>
      <c r="C33" s="1">
        <v>439.0</v>
      </c>
      <c r="D33" s="1">
        <v>439.0</v>
      </c>
      <c r="E33" s="1">
        <v>28.0</v>
      </c>
      <c r="F33" s="1">
        <v>29.0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79</v>
      </c>
      <c r="B34" s="1">
        <v>439.0</v>
      </c>
      <c r="C34" s="1">
        <v>439.0</v>
      </c>
      <c r="D34" s="1">
        <v>439.0</v>
      </c>
      <c r="E34" s="1">
        <v>0.0</v>
      </c>
      <c r="F34" s="1">
        <v>32.0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80</v>
      </c>
      <c r="B35" s="1">
        <v>0.0</v>
      </c>
      <c r="C35" s="1" t="s">
        <v>81</v>
      </c>
      <c r="D35" s="1" t="s">
        <v>82</v>
      </c>
      <c r="E35" s="1">
        <v>0.0</v>
      </c>
      <c r="F35" s="1" t="s">
        <v>83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84</v>
      </c>
      <c r="B36" s="1">
        <v>0.0</v>
      </c>
      <c r="C36" s="1">
        <v>490.0</v>
      </c>
      <c r="D36" s="1">
        <v>480.0</v>
      </c>
      <c r="E36" s="1">
        <v>564.0</v>
      </c>
      <c r="F36" s="1">
        <v>546.0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85</v>
      </c>
      <c r="B37" s="1">
        <v>0.0</v>
      </c>
      <c r="C37" s="1" t="s">
        <v>81</v>
      </c>
      <c r="D37" s="1" t="s">
        <v>82</v>
      </c>
      <c r="E37" s="1">
        <v>0.0</v>
      </c>
      <c r="F37" s="1" t="s">
        <v>83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86</v>
      </c>
      <c r="B38" s="1">
        <v>0.0</v>
      </c>
      <c r="C38" s="1">
        <v>99.0</v>
      </c>
      <c r="D38" s="1">
        <v>68.0</v>
      </c>
      <c r="E38" s="1">
        <v>48.0</v>
      </c>
      <c r="F38" s="1">
        <v>81.0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87</v>
      </c>
      <c r="B39" s="1">
        <v>0.0</v>
      </c>
      <c r="C39" s="1">
        <v>97.0</v>
      </c>
      <c r="D39" s="1">
        <v>63.0</v>
      </c>
      <c r="E39" s="1">
        <v>38.0</v>
      </c>
      <c r="F39" s="1">
        <v>80.0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88</v>
      </c>
      <c r="B40" s="1">
        <v>2.0</v>
      </c>
      <c r="C40" s="1">
        <v>3.0</v>
      </c>
      <c r="D40" s="1">
        <v>3.0</v>
      </c>
      <c r="E40" s="1">
        <v>0.0</v>
      </c>
      <c r="F40" s="1">
        <v>3.0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89</v>
      </c>
      <c r="B41" s="1">
        <v>0.0</v>
      </c>
      <c r="C41" s="1">
        <v>0.0</v>
      </c>
      <c r="D41" s="1">
        <v>3.0</v>
      </c>
      <c r="E41" s="1">
        <v>0.0</v>
      </c>
      <c r="F41" s="1">
        <v>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90</v>
      </c>
      <c r="B42" s="1">
        <v>0.0</v>
      </c>
      <c r="C42" s="1">
        <v>0.0</v>
      </c>
      <c r="D42" s="1">
        <v>0.0</v>
      </c>
      <c r="E42" s="1">
        <v>40.0</v>
      </c>
      <c r="F42" s="1">
        <v>36.0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91</v>
      </c>
      <c r="B2" s="1">
        <v>156.0</v>
      </c>
      <c r="C2" s="1">
        <v>88.0</v>
      </c>
      <c r="D2" s="1">
        <v>17.0</v>
      </c>
      <c r="E2" s="1">
        <v>300.0</v>
      </c>
      <c r="F2" s="1">
        <v>212.0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92</v>
      </c>
      <c r="B3" s="1">
        <v>156.0</v>
      </c>
      <c r="C3" s="1">
        <v>88.0</v>
      </c>
      <c r="D3" s="1">
        <v>17.0</v>
      </c>
      <c r="E3" s="1">
        <v>300.0</v>
      </c>
      <c r="F3" s="1">
        <v>212.0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93</v>
      </c>
      <c r="B4" s="1">
        <v>42.0</v>
      </c>
      <c r="C4" s="1">
        <v>41.0</v>
      </c>
      <c r="D4" s="1">
        <v>5.0</v>
      </c>
      <c r="E4" s="1">
        <v>73.0</v>
      </c>
      <c r="F4" s="1">
        <v>39.0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94</v>
      </c>
      <c r="B5" s="1">
        <v>113.0</v>
      </c>
      <c r="C5" s="1">
        <v>46.0</v>
      </c>
      <c r="D5" s="1">
        <v>12.0</v>
      </c>
      <c r="E5" s="1">
        <v>227.0</v>
      </c>
      <c r="F5" s="1">
        <v>173.0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95</v>
      </c>
      <c r="B6" s="1">
        <v>7.0</v>
      </c>
      <c r="C6" s="1">
        <v>9.0</v>
      </c>
      <c r="D6" s="1">
        <v>95.0</v>
      </c>
      <c r="E6" s="1">
        <v>11.0</v>
      </c>
      <c r="F6" s="1">
        <v>23.0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96</v>
      </c>
      <c r="B7" s="1">
        <v>3.0</v>
      </c>
      <c r="C7" s="1">
        <v>-54.0</v>
      </c>
      <c r="D7" s="1">
        <v>2.0</v>
      </c>
      <c r="E7" s="1">
        <v>-10.0</v>
      </c>
      <c r="F7" s="1">
        <v>32.0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97</v>
      </c>
      <c r="B8" s="1">
        <v>64.0</v>
      </c>
      <c r="C8" s="1">
        <v>58.0</v>
      </c>
      <c r="D8" s="1">
        <v>5.0</v>
      </c>
      <c r="E8" s="1">
        <v>63.0</v>
      </c>
      <c r="F8" s="1">
        <v>81.0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98</v>
      </c>
      <c r="B9" s="1">
        <v>-3.0</v>
      </c>
      <c r="C9" s="1">
        <v>-29.0</v>
      </c>
      <c r="D9" s="1">
        <v>10.0</v>
      </c>
      <c r="E9" s="1">
        <v>30.0</v>
      </c>
      <c r="F9" s="1">
        <v>-12.0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99</v>
      </c>
      <c r="B10" s="1">
        <v>72.0</v>
      </c>
      <c r="C10" s="1">
        <v>37.0</v>
      </c>
      <c r="D10" s="1">
        <v>19.0</v>
      </c>
      <c r="E10" s="1">
        <v>95.0</v>
      </c>
      <c r="F10" s="1">
        <v>125.0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100</v>
      </c>
      <c r="B11" s="1">
        <v>40.0</v>
      </c>
      <c r="C11" s="1">
        <v>9.0</v>
      </c>
      <c r="D11" s="1">
        <v>-7.0</v>
      </c>
      <c r="E11" s="1">
        <v>131.0</v>
      </c>
      <c r="F11" s="1">
        <v>47.0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101</v>
      </c>
      <c r="B12" s="1">
        <v>-4.0</v>
      </c>
      <c r="C12" s="1">
        <v>-4.0</v>
      </c>
      <c r="D12" s="1">
        <v>-23.0</v>
      </c>
      <c r="E12" s="1">
        <v>-4.0</v>
      </c>
      <c r="F12" s="1">
        <v>-5.0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102</v>
      </c>
      <c r="B13" s="1">
        <v>-4.0</v>
      </c>
      <c r="C13" s="1">
        <v>-4.0</v>
      </c>
      <c r="D13" s="1">
        <v>-23.0</v>
      </c>
      <c r="E13" s="1">
        <v>-4.0</v>
      </c>
      <c r="F13" s="1">
        <v>-5.0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103</v>
      </c>
      <c r="B14" s="1">
        <v>5.0</v>
      </c>
      <c r="C14" s="1">
        <v>2.0</v>
      </c>
      <c r="D14" s="1">
        <v>0.0</v>
      </c>
      <c r="E14" s="1">
        <v>2.0</v>
      </c>
      <c r="F14" s="1">
        <v>14.0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104</v>
      </c>
      <c r="B15" s="1">
        <v>35.0</v>
      </c>
      <c r="C15" s="1">
        <v>4.0</v>
      </c>
      <c r="D15" s="1">
        <v>-7.0</v>
      </c>
      <c r="E15" s="1">
        <v>127.0</v>
      </c>
      <c r="F15" s="1">
        <v>42.0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105</v>
      </c>
      <c r="B16" s="1">
        <v>0.0</v>
      </c>
      <c r="C16" s="1">
        <v>-13.0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106</v>
      </c>
      <c r="B17" s="1">
        <v>0.0</v>
      </c>
      <c r="C17" s="1">
        <v>0.0</v>
      </c>
      <c r="D17" s="1">
        <v>0.0</v>
      </c>
      <c r="E17" s="1">
        <v>-7.0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107</v>
      </c>
      <c r="B18" s="1">
        <v>35.0</v>
      </c>
      <c r="C18" s="1">
        <v>-8.0</v>
      </c>
      <c r="D18" s="1">
        <v>-7.0</v>
      </c>
      <c r="E18" s="1">
        <v>119.0</v>
      </c>
      <c r="F18" s="1">
        <v>42.0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108</v>
      </c>
      <c r="B19" s="1">
        <v>0.0</v>
      </c>
      <c r="C19" s="1">
        <v>0.0</v>
      </c>
      <c r="D19" s="1">
        <v>0.0</v>
      </c>
      <c r="E19" s="1">
        <v>0.0</v>
      </c>
      <c r="F19" s="1">
        <v>61.0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109</v>
      </c>
      <c r="B20" s="1">
        <v>35.0</v>
      </c>
      <c r="C20" s="1">
        <v>-8.0</v>
      </c>
      <c r="D20" s="1">
        <v>-7.0</v>
      </c>
      <c r="E20" s="1">
        <v>119.0</v>
      </c>
      <c r="F20" s="1">
        <v>-19.0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110</v>
      </c>
      <c r="B21" s="1">
        <v>35.0</v>
      </c>
      <c r="C21" s="1">
        <v>-8.0</v>
      </c>
      <c r="D21" s="1">
        <v>-7.0</v>
      </c>
      <c r="E21" s="1">
        <v>119.0</v>
      </c>
      <c r="F21" s="1">
        <v>-19.0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111</v>
      </c>
      <c r="B22" s="1">
        <v>35.0</v>
      </c>
      <c r="C22" s="1">
        <v>-8.0</v>
      </c>
      <c r="D22" s="1">
        <v>-7.0</v>
      </c>
      <c r="E22" s="1">
        <v>119.0</v>
      </c>
      <c r="F22" s="1">
        <v>-19.0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112</v>
      </c>
      <c r="B23" s="1">
        <v>90.0</v>
      </c>
      <c r="C23" s="1">
        <v>0.0</v>
      </c>
      <c r="D23" s="1">
        <v>45.0</v>
      </c>
      <c r="E23" s="1">
        <v>3.0</v>
      </c>
      <c r="F23" s="1">
        <v>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113</v>
      </c>
      <c r="B24" s="1">
        <v>34.0</v>
      </c>
      <c r="C24" s="1">
        <v>-8.0</v>
      </c>
      <c r="D24" s="1">
        <v>-7.0</v>
      </c>
      <c r="E24" s="1">
        <v>116.0</v>
      </c>
      <c r="F24" s="1">
        <v>-21.0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114</v>
      </c>
      <c r="B25" s="1">
        <v>34.0</v>
      </c>
      <c r="C25" s="1">
        <v>-8.0</v>
      </c>
      <c r="D25" s="1">
        <v>-7.0</v>
      </c>
      <c r="E25" s="1">
        <v>116.0</v>
      </c>
      <c r="F25" s="1">
        <v>-21.0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116</v>
      </c>
      <c r="B27" s="1" t="s">
        <v>117</v>
      </c>
      <c r="C27" s="1" t="s">
        <v>118</v>
      </c>
      <c r="D27" s="1" t="s">
        <v>119</v>
      </c>
      <c r="E27" s="1" t="s">
        <v>120</v>
      </c>
      <c r="F27" s="1" t="s">
        <v>121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122</v>
      </c>
      <c r="B28" s="1" t="s">
        <v>117</v>
      </c>
      <c r="C28" s="1" t="s">
        <v>118</v>
      </c>
      <c r="D28" s="1" t="s">
        <v>119</v>
      </c>
      <c r="E28" s="1" t="s">
        <v>120</v>
      </c>
      <c r="F28" s="1" t="s">
        <v>121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123</v>
      </c>
      <c r="B29" s="1">
        <v>439.0</v>
      </c>
      <c r="C29" s="1">
        <v>439.0</v>
      </c>
      <c r="D29" s="1">
        <v>439.0</v>
      </c>
      <c r="E29" s="1">
        <v>439.0</v>
      </c>
      <c r="F29" s="1">
        <v>29.0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124</v>
      </c>
      <c r="B30" s="1" t="s">
        <v>117</v>
      </c>
      <c r="C30" s="1" t="s">
        <v>118</v>
      </c>
      <c r="D30" s="1" t="s">
        <v>119</v>
      </c>
      <c r="E30" s="1" t="s">
        <v>120</v>
      </c>
      <c r="F30" s="1" t="s">
        <v>121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125</v>
      </c>
      <c r="B31" s="1" t="s">
        <v>117</v>
      </c>
      <c r="C31" s="1" t="s">
        <v>118</v>
      </c>
      <c r="D31" s="1" t="s">
        <v>119</v>
      </c>
      <c r="E31" s="1" t="s">
        <v>120</v>
      </c>
      <c r="F31" s="1" t="s">
        <v>121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126</v>
      </c>
      <c r="B32" s="1">
        <v>439.0</v>
      </c>
      <c r="C32" s="1">
        <v>439.0</v>
      </c>
      <c r="D32" s="1">
        <v>439.0</v>
      </c>
      <c r="E32" s="1">
        <v>439.0</v>
      </c>
      <c r="F32" s="1">
        <v>29.0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127</v>
      </c>
      <c r="B33" s="1" t="s">
        <v>128</v>
      </c>
      <c r="C33" s="1" t="s">
        <v>129</v>
      </c>
      <c r="D33" s="1" t="s">
        <v>130</v>
      </c>
      <c r="E33" s="1" t="s">
        <v>131</v>
      </c>
      <c r="F33" s="1" t="s">
        <v>132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133</v>
      </c>
      <c r="B34" s="1" t="s">
        <v>128</v>
      </c>
      <c r="C34" s="1" t="s">
        <v>129</v>
      </c>
      <c r="D34" s="1" t="s">
        <v>130</v>
      </c>
      <c r="E34" s="1" t="s">
        <v>131</v>
      </c>
      <c r="F34" s="1" t="s">
        <v>132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134</v>
      </c>
      <c r="B35" s="1">
        <v>0.0</v>
      </c>
      <c r="C35" s="1">
        <v>0.0</v>
      </c>
      <c r="D35" s="1">
        <v>0.0</v>
      </c>
      <c r="E35" s="1" t="s">
        <v>135</v>
      </c>
      <c r="F35" s="1">
        <v>2.0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136</v>
      </c>
      <c r="B36" s="1" t="s">
        <v>137</v>
      </c>
      <c r="C36" s="1">
        <v>0.0</v>
      </c>
      <c r="D36" s="1" t="s">
        <v>138</v>
      </c>
      <c r="E36" s="1" t="s">
        <v>139</v>
      </c>
      <c r="F36" s="1" t="s">
        <v>140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141</v>
      </c>
      <c r="B38" s="1">
        <v>105.0</v>
      </c>
      <c r="C38" s="1">
        <v>67.0</v>
      </c>
      <c r="D38" s="1">
        <v>-1.0</v>
      </c>
      <c r="E38" s="1">
        <v>195.0</v>
      </c>
      <c r="F38" s="1">
        <v>129.0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142</v>
      </c>
      <c r="B39" s="1">
        <v>40.0</v>
      </c>
      <c r="C39" s="1">
        <v>9.0</v>
      </c>
      <c r="D39" s="1">
        <v>-7.0</v>
      </c>
      <c r="E39" s="1">
        <v>131.0</v>
      </c>
      <c r="F39" s="1">
        <v>47.0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143</v>
      </c>
      <c r="B40" s="1">
        <v>40.0</v>
      </c>
      <c r="C40" s="1">
        <v>9.0</v>
      </c>
      <c r="D40" s="1">
        <v>-7.0</v>
      </c>
      <c r="E40" s="1">
        <v>131.0</v>
      </c>
      <c r="F40" s="1">
        <v>47.0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144</v>
      </c>
      <c r="B41" s="1">
        <v>106.0</v>
      </c>
      <c r="C41" s="1">
        <v>67.0</v>
      </c>
      <c r="D41" s="1">
        <v>82.0</v>
      </c>
      <c r="E41" s="1">
        <v>0.0</v>
      </c>
      <c r="F41" s="1">
        <v>129.0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145</v>
      </c>
      <c r="B42" s="1">
        <v>171.0</v>
      </c>
      <c r="C42" s="1">
        <v>97.0</v>
      </c>
      <c r="D42" s="1">
        <v>17.0</v>
      </c>
      <c r="E42" s="1">
        <v>300.0</v>
      </c>
      <c r="F42" s="1">
        <v>234.0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146</v>
      </c>
      <c r="B43" s="1">
        <v>0.0</v>
      </c>
      <c r="C43" s="1">
        <v>0.0</v>
      </c>
      <c r="D43" s="1">
        <v>0.0</v>
      </c>
      <c r="E43" s="1">
        <v>0.0</v>
      </c>
      <c r="F43" s="1" t="s">
        <v>147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148</v>
      </c>
      <c r="B44" s="1">
        <v>0.0</v>
      </c>
      <c r="C44" s="1">
        <v>0.0</v>
      </c>
      <c r="D44" s="1">
        <v>0.0</v>
      </c>
      <c r="E44" s="1">
        <v>0.0</v>
      </c>
      <c r="F44" s="1">
        <v>61.0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149</v>
      </c>
      <c r="B45" s="1">
        <v>0.0</v>
      </c>
      <c r="C45" s="1">
        <v>0.0</v>
      </c>
      <c r="D45" s="1">
        <v>0.0</v>
      </c>
      <c r="E45" s="1">
        <v>0.0</v>
      </c>
      <c r="F45" s="1">
        <v>61.0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150</v>
      </c>
      <c r="B46" s="1">
        <v>22.0</v>
      </c>
      <c r="C46" s="1">
        <v>2.0</v>
      </c>
      <c r="D46" s="1">
        <v>-4.0</v>
      </c>
      <c r="E46" s="1">
        <v>79.0</v>
      </c>
      <c r="F46" s="1">
        <v>26.0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151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152</v>
      </c>
      <c r="B48" s="1">
        <v>7.0</v>
      </c>
      <c r="C48" s="1">
        <v>9.0</v>
      </c>
      <c r="D48" s="1">
        <v>95.0</v>
      </c>
      <c r="E48" s="1">
        <v>11.0</v>
      </c>
      <c r="F48" s="1">
        <v>23.0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153</v>
      </c>
      <c r="B49" s="1">
        <v>30.0</v>
      </c>
      <c r="C49" s="1">
        <v>40.0</v>
      </c>
      <c r="D49" s="1">
        <v>40.0</v>
      </c>
      <c r="E49" s="1">
        <v>0.0</v>
      </c>
      <c r="F49" s="1">
        <v>40.0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154</v>
      </c>
      <c r="B50" s="1">
        <v>0.0</v>
      </c>
      <c r="C50" s="1">
        <v>0.0</v>
      </c>
      <c r="D50" s="1">
        <v>12.0</v>
      </c>
      <c r="E50" s="1">
        <v>0.0</v>
      </c>
      <c r="F50" s="1">
        <v>26.0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155</v>
      </c>
      <c r="B51" s="1">
        <v>0.0</v>
      </c>
      <c r="C51" s="1">
        <v>0.0</v>
      </c>
      <c r="D51" s="1">
        <v>27.0</v>
      </c>
      <c r="E51" s="1">
        <v>0.0</v>
      </c>
      <c r="F51" s="1">
        <v>13.0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156</v>
      </c>
      <c r="B52" s="1">
        <v>3.0</v>
      </c>
      <c r="C52" s="1">
        <v>-54.0</v>
      </c>
      <c r="D52" s="1">
        <v>2.0</v>
      </c>
      <c r="E52" s="1">
        <v>-10.0</v>
      </c>
      <c r="F52" s="1">
        <v>32.0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157</v>
      </c>
      <c r="B53" s="1">
        <v>3.0</v>
      </c>
      <c r="C53" s="1">
        <v>-54.0</v>
      </c>
      <c r="D53" s="1">
        <v>2.0</v>
      </c>
      <c r="E53" s="1">
        <v>-10.0</v>
      </c>
      <c r="F53" s="1">
        <v>32.0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159</v>
      </c>
      <c r="B3" s="1">
        <v>0.0</v>
      </c>
      <c r="C3" s="1">
        <v>0.0</v>
      </c>
      <c r="D3" s="1" t="s">
        <v>160</v>
      </c>
      <c r="E3" s="1" t="s">
        <v>161</v>
      </c>
      <c r="F3" s="1" t="s">
        <v>162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163</v>
      </c>
      <c r="B4" s="1">
        <v>0.0</v>
      </c>
      <c r="C4" s="1">
        <v>0.0</v>
      </c>
      <c r="D4" s="1" t="s">
        <v>164</v>
      </c>
      <c r="E4" s="1" t="s">
        <v>165</v>
      </c>
      <c r="F4" s="1" t="s">
        <v>166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167</v>
      </c>
      <c r="B5" s="1">
        <v>0.0</v>
      </c>
      <c r="C5" s="1">
        <v>0.0</v>
      </c>
      <c r="D5" s="1" t="s">
        <v>168</v>
      </c>
      <c r="E5" s="1" t="s">
        <v>169</v>
      </c>
      <c r="F5" s="1" t="s">
        <v>170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171</v>
      </c>
      <c r="B6" s="1">
        <v>0.0</v>
      </c>
      <c r="C6" s="1">
        <v>0.0</v>
      </c>
      <c r="D6" s="1" t="s">
        <v>172</v>
      </c>
      <c r="E6" s="1" t="s">
        <v>173</v>
      </c>
      <c r="F6" s="1" t="s">
        <v>174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176</v>
      </c>
      <c r="B8" s="1" t="s">
        <v>177</v>
      </c>
      <c r="C8" s="1" t="s">
        <v>178</v>
      </c>
      <c r="D8" s="1" t="s">
        <v>179</v>
      </c>
      <c r="E8" s="1" t="s">
        <v>180</v>
      </c>
      <c r="F8" s="1" t="s">
        <v>181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182</v>
      </c>
      <c r="B9" s="1" t="s">
        <v>183</v>
      </c>
      <c r="C9" s="1" t="s">
        <v>184</v>
      </c>
      <c r="D9" s="1" t="s">
        <v>185</v>
      </c>
      <c r="E9" s="1" t="s">
        <v>186</v>
      </c>
      <c r="F9" s="1" t="s">
        <v>187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188</v>
      </c>
      <c r="B10" s="1" t="s">
        <v>189</v>
      </c>
      <c r="C10" s="1" t="s">
        <v>190</v>
      </c>
      <c r="D10" s="1" t="s">
        <v>191</v>
      </c>
      <c r="E10" s="1" t="s">
        <v>192</v>
      </c>
      <c r="F10" s="1" t="s">
        <v>193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194</v>
      </c>
      <c r="B11" s="1" t="s">
        <v>195</v>
      </c>
      <c r="C11" s="1" t="s">
        <v>196</v>
      </c>
      <c r="D11" s="1" t="s">
        <v>197</v>
      </c>
      <c r="E11" s="1" t="s">
        <v>198</v>
      </c>
      <c r="F11" s="1" t="s">
        <v>199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200</v>
      </c>
      <c r="B12" s="1" t="s">
        <v>195</v>
      </c>
      <c r="C12" s="1" t="s">
        <v>196</v>
      </c>
      <c r="D12" s="1" t="s">
        <v>197</v>
      </c>
      <c r="E12" s="1" t="s">
        <v>198</v>
      </c>
      <c r="F12" s="1" t="s">
        <v>199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201</v>
      </c>
      <c r="B13" s="1" t="s">
        <v>202</v>
      </c>
      <c r="C13" s="1" t="s">
        <v>203</v>
      </c>
      <c r="D13" s="1" t="s">
        <v>204</v>
      </c>
      <c r="E13" s="1" t="s">
        <v>205</v>
      </c>
      <c r="F13" s="1" t="s">
        <v>206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207</v>
      </c>
      <c r="B14" s="1" t="s">
        <v>202</v>
      </c>
      <c r="C14" s="1" t="s">
        <v>203</v>
      </c>
      <c r="D14" s="1" t="s">
        <v>204</v>
      </c>
      <c r="E14" s="1" t="s">
        <v>205</v>
      </c>
      <c r="F14" s="1" t="s">
        <v>206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208</v>
      </c>
      <c r="B15" s="1" t="s">
        <v>209</v>
      </c>
      <c r="C15" s="1" t="s">
        <v>203</v>
      </c>
      <c r="D15" s="1" t="s">
        <v>204</v>
      </c>
      <c r="E15" s="1" t="s">
        <v>210</v>
      </c>
      <c r="F15" s="1" t="s">
        <v>211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212</v>
      </c>
      <c r="B16" s="1" t="s">
        <v>213</v>
      </c>
      <c r="C16" s="1" t="s">
        <v>214</v>
      </c>
      <c r="D16" s="1" t="s">
        <v>215</v>
      </c>
      <c r="E16" s="1" t="s">
        <v>216</v>
      </c>
      <c r="F16" s="1" t="s">
        <v>217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218</v>
      </c>
      <c r="B17" s="1">
        <v>0.0</v>
      </c>
      <c r="C17" s="1">
        <v>0.0</v>
      </c>
      <c r="D17" s="1" t="s">
        <v>219</v>
      </c>
      <c r="E17" s="1" t="s">
        <v>220</v>
      </c>
      <c r="F17" s="1" t="s">
        <v>221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222</v>
      </c>
      <c r="B18" s="1">
        <v>0.0</v>
      </c>
      <c r="C18" s="1">
        <v>0.0</v>
      </c>
      <c r="D18" s="1" t="s">
        <v>223</v>
      </c>
      <c r="E18" s="1" t="s">
        <v>224</v>
      </c>
      <c r="F18" s="1" t="s">
        <v>225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226</v>
      </c>
      <c r="B20" s="1">
        <v>0.0</v>
      </c>
      <c r="C20" s="1">
        <v>0.0</v>
      </c>
      <c r="D20" s="1" t="s">
        <v>227</v>
      </c>
      <c r="E20" s="1" t="s">
        <v>228</v>
      </c>
      <c r="F20" s="1" t="s">
        <v>229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230</v>
      </c>
      <c r="B21" s="1">
        <v>0.0</v>
      </c>
      <c r="C21" s="1">
        <v>0.0</v>
      </c>
      <c r="D21" s="1" t="s">
        <v>231</v>
      </c>
      <c r="E21" s="1" t="s">
        <v>232</v>
      </c>
      <c r="F21" s="1" t="s">
        <v>233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234</v>
      </c>
      <c r="B22" s="1">
        <v>0.0</v>
      </c>
      <c r="C22" s="1">
        <v>0.0</v>
      </c>
      <c r="D22" s="1" t="s">
        <v>235</v>
      </c>
      <c r="E22" s="1" t="s">
        <v>236</v>
      </c>
      <c r="F22" s="1" t="s">
        <v>237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239</v>
      </c>
      <c r="B24" s="1">
        <v>0.0</v>
      </c>
      <c r="C24" s="1" t="s">
        <v>240</v>
      </c>
      <c r="D24" s="1" t="s">
        <v>241</v>
      </c>
      <c r="E24" s="1" t="s">
        <v>242</v>
      </c>
      <c r="F24" s="1" t="s">
        <v>243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244</v>
      </c>
      <c r="B25" s="1">
        <v>0.0</v>
      </c>
      <c r="C25" s="1" t="s">
        <v>245</v>
      </c>
      <c r="D25" s="1" t="s">
        <v>132</v>
      </c>
      <c r="E25" s="1" t="s">
        <v>246</v>
      </c>
      <c r="F25" s="1" t="s">
        <v>247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248</v>
      </c>
      <c r="B26" s="1">
        <v>0.0</v>
      </c>
      <c r="C26" s="1" t="s">
        <v>249</v>
      </c>
      <c r="D26" s="1" t="s">
        <v>250</v>
      </c>
      <c r="E26" s="1" t="s">
        <v>251</v>
      </c>
      <c r="F26" s="1" t="s">
        <v>252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253</v>
      </c>
      <c r="B27" s="1">
        <v>0.0</v>
      </c>
      <c r="C27" s="1">
        <v>0.0</v>
      </c>
      <c r="D27" s="1" t="s">
        <v>254</v>
      </c>
      <c r="E27" s="1" t="s">
        <v>255</v>
      </c>
      <c r="F27" s="1" t="s">
        <v>256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257</v>
      </c>
      <c r="B28" s="1">
        <v>0.0</v>
      </c>
      <c r="C28" s="1">
        <v>0.0</v>
      </c>
      <c r="D28" s="1" t="s">
        <v>258</v>
      </c>
      <c r="E28" s="1" t="s">
        <v>259</v>
      </c>
      <c r="F28" s="1" t="s">
        <v>260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262</v>
      </c>
      <c r="B30" s="1">
        <v>0.0</v>
      </c>
      <c r="C30" s="1" t="s">
        <v>263</v>
      </c>
      <c r="D30" s="1" t="s">
        <v>264</v>
      </c>
      <c r="E30" s="1" t="s">
        <v>265</v>
      </c>
      <c r="F30" s="1" t="s">
        <v>266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267</v>
      </c>
      <c r="B31" s="1">
        <v>0.0</v>
      </c>
      <c r="C31" s="1" t="s">
        <v>268</v>
      </c>
      <c r="D31" s="1" t="s">
        <v>269</v>
      </c>
      <c r="E31" s="1" t="s">
        <v>270</v>
      </c>
      <c r="F31" s="1" t="s">
        <v>271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272</v>
      </c>
      <c r="B32" s="1">
        <v>0.0</v>
      </c>
      <c r="C32" s="1" t="s">
        <v>273</v>
      </c>
      <c r="D32" s="1" t="s">
        <v>274</v>
      </c>
      <c r="E32" s="1" t="s">
        <v>275</v>
      </c>
      <c r="F32" s="1" t="s">
        <v>276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277</v>
      </c>
      <c r="B33" s="1">
        <v>0.0</v>
      </c>
      <c r="C33" s="1" t="s">
        <v>278</v>
      </c>
      <c r="D33" s="1" t="s">
        <v>217</v>
      </c>
      <c r="E33" s="1" t="s">
        <v>279</v>
      </c>
      <c r="F33" s="1" t="s">
        <v>280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281</v>
      </c>
      <c r="B34" s="1">
        <v>0.0</v>
      </c>
      <c r="C34" s="1" t="s">
        <v>282</v>
      </c>
      <c r="D34" s="1" t="s">
        <v>283</v>
      </c>
      <c r="E34" s="1" t="s">
        <v>284</v>
      </c>
      <c r="F34" s="1" t="s">
        <v>285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286</v>
      </c>
      <c r="B35" s="1" t="s">
        <v>287</v>
      </c>
      <c r="C35" s="1" t="s">
        <v>288</v>
      </c>
      <c r="D35" s="1" t="s">
        <v>289</v>
      </c>
      <c r="E35" s="1" t="s">
        <v>290</v>
      </c>
      <c r="F35" s="1" t="s">
        <v>291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292</v>
      </c>
      <c r="B36" s="1" t="s">
        <v>293</v>
      </c>
      <c r="C36" s="1" t="s">
        <v>294</v>
      </c>
      <c r="D36" s="1" t="s">
        <v>295</v>
      </c>
      <c r="E36" s="1" t="s">
        <v>296</v>
      </c>
      <c r="F36" s="1" t="s">
        <v>297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298</v>
      </c>
      <c r="B37" s="1" t="s">
        <v>299</v>
      </c>
      <c r="C37" s="1" t="s">
        <v>300</v>
      </c>
      <c r="D37" s="1" t="s">
        <v>301</v>
      </c>
      <c r="E37" s="1" t="s">
        <v>302</v>
      </c>
      <c r="F37" s="1" t="s">
        <v>303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304</v>
      </c>
      <c r="B38" s="1">
        <v>0.0</v>
      </c>
      <c r="C38" s="1" t="s">
        <v>305</v>
      </c>
      <c r="D38" s="1" t="s">
        <v>306</v>
      </c>
      <c r="E38" s="1" t="s">
        <v>307</v>
      </c>
      <c r="F38" s="1" t="s">
        <v>308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309</v>
      </c>
      <c r="B39" s="1">
        <v>0.0</v>
      </c>
      <c r="C39" s="1" t="s">
        <v>310</v>
      </c>
      <c r="D39" s="1" t="s">
        <v>311</v>
      </c>
      <c r="E39" s="1" t="s">
        <v>299</v>
      </c>
      <c r="F39" s="1" t="s">
        <v>312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313</v>
      </c>
      <c r="B40" s="1">
        <v>0.0</v>
      </c>
      <c r="C40" s="1" t="s">
        <v>314</v>
      </c>
      <c r="D40" s="1" t="s">
        <v>315</v>
      </c>
      <c r="E40" s="1" t="s">
        <v>316</v>
      </c>
      <c r="F40" s="1" t="s">
        <v>317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318</v>
      </c>
      <c r="B41" s="1">
        <v>0.0</v>
      </c>
      <c r="C41" s="1" t="s">
        <v>319</v>
      </c>
      <c r="D41" s="1" t="s">
        <v>320</v>
      </c>
      <c r="E41" s="1" t="s">
        <v>321</v>
      </c>
      <c r="F41" s="1" t="s">
        <v>322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323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324</v>
      </c>
      <c r="B43" s="1">
        <v>0.0</v>
      </c>
      <c r="C43" s="1" t="s">
        <v>325</v>
      </c>
      <c r="D43" s="1" t="s">
        <v>326</v>
      </c>
      <c r="E43" s="1" t="s">
        <v>327</v>
      </c>
      <c r="F43" s="1" t="s">
        <v>328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329</v>
      </c>
      <c r="B44" s="1">
        <v>0.0</v>
      </c>
      <c r="C44" s="1" t="s">
        <v>330</v>
      </c>
      <c r="D44" s="1" t="s">
        <v>331</v>
      </c>
      <c r="E44" s="1" t="s">
        <v>332</v>
      </c>
      <c r="F44" s="1" t="s">
        <v>333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334</v>
      </c>
      <c r="B45" s="1">
        <v>0.0</v>
      </c>
      <c r="C45" s="1" t="s">
        <v>335</v>
      </c>
      <c r="D45" s="1" t="s">
        <v>336</v>
      </c>
      <c r="E45" s="1">
        <v>0.0</v>
      </c>
      <c r="F45" s="1" t="s">
        <v>337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338</v>
      </c>
      <c r="B46" s="1">
        <v>0.0</v>
      </c>
      <c r="C46" s="1" t="s">
        <v>339</v>
      </c>
      <c r="D46" s="1" t="s">
        <v>340</v>
      </c>
      <c r="E46" s="1" t="s">
        <v>341</v>
      </c>
      <c r="F46" s="1" t="s">
        <v>342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343</v>
      </c>
      <c r="B47" s="1">
        <v>0.0</v>
      </c>
      <c r="C47" s="1" t="s">
        <v>339</v>
      </c>
      <c r="D47" s="1" t="s">
        <v>340</v>
      </c>
      <c r="E47" s="1" t="s">
        <v>341</v>
      </c>
      <c r="F47" s="1" t="s">
        <v>342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344</v>
      </c>
      <c r="B48" s="1">
        <v>0.0</v>
      </c>
      <c r="C48" s="1" t="s">
        <v>345</v>
      </c>
      <c r="D48" s="1" t="s">
        <v>346</v>
      </c>
      <c r="E48" s="1" t="s">
        <v>347</v>
      </c>
      <c r="F48" s="1" t="s">
        <v>348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349</v>
      </c>
      <c r="B49" s="1">
        <v>0.0</v>
      </c>
      <c r="C49" s="1" t="s">
        <v>345</v>
      </c>
      <c r="D49" s="1" t="s">
        <v>346</v>
      </c>
      <c r="E49" s="1" t="s">
        <v>347</v>
      </c>
      <c r="F49" s="1" t="s">
        <v>348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350</v>
      </c>
      <c r="B50" s="1">
        <v>0.0</v>
      </c>
      <c r="C50" s="1" t="s">
        <v>351</v>
      </c>
      <c r="D50" s="1" t="s">
        <v>352</v>
      </c>
      <c r="E50" s="1" t="s">
        <v>353</v>
      </c>
      <c r="F50" s="1" t="s">
        <v>354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355</v>
      </c>
      <c r="B51" s="1">
        <v>0.0</v>
      </c>
      <c r="C51" s="1" t="s">
        <v>356</v>
      </c>
      <c r="D51" s="1" t="s">
        <v>357</v>
      </c>
      <c r="E51" s="1" t="s">
        <v>358</v>
      </c>
      <c r="F51" s="1" t="s">
        <v>359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360</v>
      </c>
      <c r="B52" s="1">
        <v>0.0</v>
      </c>
      <c r="C52" s="1">
        <v>0.0</v>
      </c>
      <c r="D52" s="1" t="s">
        <v>361</v>
      </c>
      <c r="E52" s="1" t="s">
        <v>362</v>
      </c>
      <c r="F52" s="1" t="s">
        <v>363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364</v>
      </c>
      <c r="B53" s="1">
        <v>0.0</v>
      </c>
      <c r="C53" s="1">
        <v>0.0</v>
      </c>
      <c r="D53" s="1">
        <v>-3.0</v>
      </c>
      <c r="E53" s="1" t="s">
        <v>365</v>
      </c>
      <c r="F53" s="1" t="s">
        <v>366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367</v>
      </c>
      <c r="B54" s="1">
        <v>0.0</v>
      </c>
      <c r="C54" s="1">
        <v>0.0</v>
      </c>
      <c r="D54" s="1" t="s">
        <v>368</v>
      </c>
      <c r="E54" s="1" t="s">
        <v>369</v>
      </c>
      <c r="F54" s="1" t="s">
        <v>370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371</v>
      </c>
      <c r="B55" s="1">
        <v>0.0</v>
      </c>
      <c r="C55" s="1">
        <v>0.0</v>
      </c>
      <c r="D55" s="1" t="s">
        <v>372</v>
      </c>
      <c r="E55" s="1" t="s">
        <v>373</v>
      </c>
      <c r="F55" s="1" t="s">
        <v>374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375</v>
      </c>
      <c r="B56" s="1">
        <v>0.0</v>
      </c>
      <c r="C56" s="1">
        <v>0.0</v>
      </c>
      <c r="D56" s="1" t="s">
        <v>372</v>
      </c>
      <c r="E56" s="1" t="s">
        <v>373</v>
      </c>
      <c r="F56" s="1" t="s">
        <v>374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376</v>
      </c>
      <c r="B57" s="1">
        <v>0.0</v>
      </c>
      <c r="C57" s="1" t="s">
        <v>377</v>
      </c>
      <c r="D57" s="1" t="s">
        <v>378</v>
      </c>
      <c r="E57" s="1" t="s">
        <v>379</v>
      </c>
      <c r="F57" s="1" t="s">
        <v>380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381</v>
      </c>
      <c r="B58" s="1">
        <v>0.0</v>
      </c>
      <c r="C58" s="1" t="s">
        <v>382</v>
      </c>
      <c r="D58" s="1" t="s">
        <v>383</v>
      </c>
      <c r="E58" s="1" t="s">
        <v>384</v>
      </c>
      <c r="F58" s="1" t="s">
        <v>385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386</v>
      </c>
      <c r="B59" s="1">
        <v>0.0</v>
      </c>
      <c r="C59" s="1">
        <v>0.0</v>
      </c>
      <c r="D59" s="1">
        <v>0.0</v>
      </c>
      <c r="E59" s="1">
        <v>0.0</v>
      </c>
      <c r="F59" s="1" t="s">
        <v>387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388</v>
      </c>
      <c r="B60" s="1">
        <v>0.0</v>
      </c>
      <c r="C60" s="1">
        <v>0.0</v>
      </c>
      <c r="D60" s="1">
        <v>0.0</v>
      </c>
      <c r="E60" s="1">
        <v>0.0</v>
      </c>
      <c r="F60" s="1" t="s">
        <v>389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390</v>
      </c>
      <c r="B61" s="1">
        <v>0.0</v>
      </c>
      <c r="C61" s="1">
        <v>0.0</v>
      </c>
      <c r="D61" s="1">
        <v>0.0</v>
      </c>
      <c r="E61" s="1">
        <v>0.0</v>
      </c>
      <c r="F61" s="1">
        <v>300.0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391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392</v>
      </c>
      <c r="B63" s="1">
        <v>0.0</v>
      </c>
      <c r="C63" s="1">
        <v>0.0</v>
      </c>
      <c r="D63" s="1" t="s">
        <v>393</v>
      </c>
      <c r="E63" s="1">
        <v>0.0</v>
      </c>
      <c r="F63" s="1" t="s">
        <v>394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395</v>
      </c>
      <c r="B64" s="1">
        <v>0.0</v>
      </c>
      <c r="C64" s="1">
        <v>0.0</v>
      </c>
      <c r="D64" s="1" t="s">
        <v>396</v>
      </c>
      <c r="E64" s="1">
        <v>0.0</v>
      </c>
      <c r="F64" s="1" t="s">
        <v>397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398</v>
      </c>
      <c r="B65" s="1">
        <v>0.0</v>
      </c>
      <c r="C65" s="1">
        <v>0.0</v>
      </c>
      <c r="D65" s="1" t="s">
        <v>399</v>
      </c>
      <c r="E65" s="1">
        <v>0.0</v>
      </c>
      <c r="F65" s="1" t="s">
        <v>400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401</v>
      </c>
      <c r="B66" s="1">
        <v>0.0</v>
      </c>
      <c r="C66" s="1">
        <v>0.0</v>
      </c>
      <c r="D66" s="1" t="s">
        <v>402</v>
      </c>
      <c r="E66" s="1">
        <v>0.0</v>
      </c>
      <c r="F66" s="1" t="s">
        <v>403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404</v>
      </c>
      <c r="B67" s="1">
        <v>0.0</v>
      </c>
      <c r="C67" s="1">
        <v>0.0</v>
      </c>
      <c r="D67" s="1" t="s">
        <v>402</v>
      </c>
      <c r="E67" s="1">
        <v>0.0</v>
      </c>
      <c r="F67" s="1" t="s">
        <v>403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405</v>
      </c>
      <c r="B68" s="1">
        <v>0.0</v>
      </c>
      <c r="C68" s="1">
        <v>0.0</v>
      </c>
      <c r="D68" s="1" t="s">
        <v>406</v>
      </c>
      <c r="E68" s="1">
        <v>0.0</v>
      </c>
      <c r="F68" s="1" t="s">
        <v>407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408</v>
      </c>
      <c r="B69" s="1">
        <v>0.0</v>
      </c>
      <c r="C69" s="1">
        <v>0.0</v>
      </c>
      <c r="D69" s="1" t="s">
        <v>406</v>
      </c>
      <c r="E69" s="1">
        <v>0.0</v>
      </c>
      <c r="F69" s="1" t="s">
        <v>407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409</v>
      </c>
      <c r="B70" s="1">
        <v>0.0</v>
      </c>
      <c r="C70" s="1">
        <v>0.0</v>
      </c>
      <c r="D70" s="1" t="s">
        <v>406</v>
      </c>
      <c r="E70" s="1">
        <v>0.0</v>
      </c>
      <c r="F70" s="1" t="s">
        <v>410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411</v>
      </c>
      <c r="B71" s="1">
        <v>0.0</v>
      </c>
      <c r="C71" s="1">
        <v>0.0</v>
      </c>
      <c r="D71" s="1" t="s">
        <v>406</v>
      </c>
      <c r="E71" s="1">
        <v>0.0</v>
      </c>
      <c r="F71" s="1" t="s">
        <v>412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413</v>
      </c>
      <c r="B72" s="1">
        <v>0.0</v>
      </c>
      <c r="C72" s="1">
        <v>0.0</v>
      </c>
      <c r="D72" s="1">
        <v>0.0</v>
      </c>
      <c r="E72" s="1">
        <v>0.0</v>
      </c>
      <c r="F72" s="1" t="s">
        <v>414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415</v>
      </c>
      <c r="B73" s="1">
        <v>0.0</v>
      </c>
      <c r="C73" s="1">
        <v>0.0</v>
      </c>
      <c r="D73" s="1">
        <v>0.0</v>
      </c>
      <c r="E73" s="1">
        <v>0.0</v>
      </c>
      <c r="F73" s="1" t="s">
        <v>416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417</v>
      </c>
      <c r="B74" s="1">
        <v>0.0</v>
      </c>
      <c r="C74" s="1">
        <v>0.0</v>
      </c>
      <c r="D74" s="1">
        <v>0.0</v>
      </c>
      <c r="E74" s="1">
        <v>0.0</v>
      </c>
      <c r="F74" s="1" t="s">
        <v>418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419</v>
      </c>
      <c r="B75" s="1">
        <v>0.0</v>
      </c>
      <c r="C75" s="1">
        <v>0.0</v>
      </c>
      <c r="D75" s="1">
        <v>0.0</v>
      </c>
      <c r="E75" s="1">
        <v>0.0</v>
      </c>
      <c r="F75" s="1" t="s">
        <v>420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421</v>
      </c>
      <c r="B76" s="1">
        <v>0.0</v>
      </c>
      <c r="C76" s="1">
        <v>0.0</v>
      </c>
      <c r="D76" s="1">
        <v>0.0</v>
      </c>
      <c r="E76" s="1">
        <v>0.0</v>
      </c>
      <c r="F76" s="1" t="s">
        <v>420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422</v>
      </c>
      <c r="B77" s="1">
        <v>0.0</v>
      </c>
      <c r="C77" s="1">
        <v>0.0</v>
      </c>
      <c r="D77" s="1" t="s">
        <v>423</v>
      </c>
      <c r="E77" s="1">
        <v>0.0</v>
      </c>
      <c r="F77" s="1" t="s">
        <v>424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425</v>
      </c>
      <c r="B78" s="1">
        <v>0.0</v>
      </c>
      <c r="C78" s="1">
        <v>0.0</v>
      </c>
      <c r="D78" s="1" t="s">
        <v>426</v>
      </c>
      <c r="E78" s="1">
        <v>0.0</v>
      </c>
      <c r="F78" s="1" t="s">
        <v>427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 t="s">
        <v>428</v>
      </c>
      <c r="C1" s="1" t="s">
        <v>429</v>
      </c>
      <c r="D1" s="1" t="s">
        <v>430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431</v>
      </c>
      <c r="B2" s="1" t="s">
        <v>432</v>
      </c>
      <c r="C2" s="1" t="s">
        <v>433</v>
      </c>
      <c r="D2" s="1" t="s">
        <v>433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434</v>
      </c>
      <c r="B3" s="1" t="s">
        <v>435</v>
      </c>
      <c r="C3" s="1" t="s">
        <v>436</v>
      </c>
      <c r="D3" s="1" t="s">
        <v>437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438</v>
      </c>
      <c r="B4" s="1" t="s">
        <v>439</v>
      </c>
      <c r="C4" s="1" t="s">
        <v>440</v>
      </c>
      <c r="D4" s="1" t="s">
        <v>441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434</v>
      </c>
      <c r="B5" s="1" t="s">
        <v>435</v>
      </c>
      <c r="C5" s="1" t="s">
        <v>442</v>
      </c>
      <c r="D5" s="1" t="s">
        <v>443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444</v>
      </c>
      <c r="B6" s="1" t="s">
        <v>445</v>
      </c>
      <c r="C6" s="1" t="s">
        <v>446</v>
      </c>
      <c r="D6" s="1" t="s">
        <v>447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448</v>
      </c>
      <c r="B7" s="1" t="s">
        <v>435</v>
      </c>
      <c r="C7" s="1" t="s">
        <v>435</v>
      </c>
      <c r="D7" s="1" t="s">
        <v>435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449</v>
      </c>
      <c r="B8" s="1" t="s">
        <v>450</v>
      </c>
      <c r="C8" s="1" t="s">
        <v>451</v>
      </c>
      <c r="D8" s="1" t="s">
        <v>452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453</v>
      </c>
      <c r="B9" s="1" t="s">
        <v>454</v>
      </c>
      <c r="C9" s="1" t="s">
        <v>455</v>
      </c>
      <c r="D9" s="1" t="s">
        <v>456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457</v>
      </c>
      <c r="B10" s="1" t="s">
        <v>458</v>
      </c>
      <c r="C10" s="1" t="s">
        <v>459</v>
      </c>
      <c r="D10" s="1" t="s">
        <v>460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461</v>
      </c>
      <c r="B11" s="1" t="s">
        <v>462</v>
      </c>
      <c r="C11" s="1" t="s">
        <v>463</v>
      </c>
      <c r="D11" s="1" t="s">
        <v>464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465</v>
      </c>
      <c r="B12" s="1" t="s">
        <v>466</v>
      </c>
      <c r="C12" s="1" t="s">
        <v>467</v>
      </c>
      <c r="D12" s="1" t="s">
        <v>468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469</v>
      </c>
      <c r="B13" s="1" t="s">
        <v>470</v>
      </c>
      <c r="C13" s="1" t="s">
        <v>435</v>
      </c>
      <c r="D13" s="1" t="s">
        <v>435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471</v>
      </c>
      <c r="B14" s="1" t="s">
        <v>437</v>
      </c>
      <c r="C14" s="1" t="s">
        <v>435</v>
      </c>
      <c r="D14" s="1" t="s">
        <v>435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472</v>
      </c>
      <c r="B15" s="1" t="s">
        <v>435</v>
      </c>
      <c r="C15" s="1" t="s">
        <v>435</v>
      </c>
      <c r="D15" s="1" t="s">
        <v>435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473</v>
      </c>
      <c r="B16" s="1" t="s">
        <v>435</v>
      </c>
      <c r="C16" s="1" t="s">
        <v>435</v>
      </c>
      <c r="D16" s="1" t="s">
        <v>435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474</v>
      </c>
      <c r="B17" s="1" t="s">
        <v>121</v>
      </c>
      <c r="C17" s="1" t="s">
        <v>475</v>
      </c>
      <c r="D17" s="1" t="s">
        <v>476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477</v>
      </c>
      <c r="B18" s="1" t="s">
        <v>435</v>
      </c>
      <c r="C18" s="1" t="s">
        <v>435</v>
      </c>
      <c r="D18" s="1" t="s">
        <v>435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478</v>
      </c>
      <c r="B19" s="1" t="s">
        <v>479</v>
      </c>
      <c r="C19" s="1" t="s">
        <v>480</v>
      </c>
      <c r="D19" s="1" t="s">
        <v>481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482</v>
      </c>
      <c r="B20" s="1" t="s">
        <v>483</v>
      </c>
      <c r="C20" s="1" t="s">
        <v>484</v>
      </c>
      <c r="D20" s="1" t="s">
        <v>485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486</v>
      </c>
      <c r="B21" s="1" t="s">
        <v>487</v>
      </c>
      <c r="C21" s="1" t="s">
        <v>488</v>
      </c>
      <c r="D21" s="1" t="s">
        <v>489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490</v>
      </c>
      <c r="B22" s="1" t="s">
        <v>491</v>
      </c>
      <c r="C22" s="1" t="s">
        <v>492</v>
      </c>
      <c r="D22" s="1" t="s">
        <v>493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494</v>
      </c>
      <c r="B23" s="1" t="s">
        <v>495</v>
      </c>
      <c r="C23" s="1" t="s">
        <v>496</v>
      </c>
      <c r="D23" s="1" t="s">
        <v>497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498</v>
      </c>
      <c r="B24" s="1" t="s">
        <v>499</v>
      </c>
      <c r="C24" s="1" t="s">
        <v>500</v>
      </c>
      <c r="D24" s="1" t="s">
        <v>500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501</v>
      </c>
      <c r="B25" s="1" t="s">
        <v>502</v>
      </c>
      <c r="C25" s="1" t="s">
        <v>503</v>
      </c>
      <c r="D25" s="1" t="s">
        <v>503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504</v>
      </c>
      <c r="B26" s="1" t="s">
        <v>505</v>
      </c>
      <c r="C26" s="1" t="s">
        <v>435</v>
      </c>
      <c r="D26" s="1" t="s">
        <v>435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506</v>
      </c>
      <c r="B2" s="1" t="s">
        <v>507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508</v>
      </c>
      <c r="B3" s="1" t="s">
        <v>509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510</v>
      </c>
      <c r="B4" s="1" t="s">
        <v>511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512</v>
      </c>
      <c r="B5" s="1" t="s">
        <v>513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514</v>
      </c>
      <c r="B6" s="1" t="s">
        <v>515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516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517</v>
      </c>
      <c r="B8" s="1" t="s">
        <v>518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519</v>
      </c>
      <c r="B9" s="1" t="s">
        <v>520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521</v>
      </c>
      <c r="B10" s="4" t="s">
        <v>522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523</v>
      </c>
      <c r="B11" s="1" t="s">
        <v>524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525</v>
      </c>
      <c r="B12" s="1" t="s">
        <v>526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527</v>
      </c>
      <c r="B13" s="1" t="s">
        <v>524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528</v>
      </c>
      <c r="B14" s="1" t="s">
        <v>529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530</v>
      </c>
      <c r="B15" s="1" t="s">
        <v>531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532</v>
      </c>
      <c r="B16" s="1" t="s">
        <v>529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533</v>
      </c>
      <c r="B17" s="1" t="s">
        <v>534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535</v>
      </c>
      <c r="B18" s="1">
        <v>36.0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536</v>
      </c>
      <c r="B19" s="1" t="s">
        <v>537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538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539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540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541</v>
      </c>
      <c r="B23" s="1">
        <v>1.0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542</v>
      </c>
      <c r="B24" s="1">
        <v>6.0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543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544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545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546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547</v>
      </c>
      <c r="B29" s="1">
        <v>26.48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548</v>
      </c>
      <c r="B30" s="1">
        <v>26.38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549</v>
      </c>
      <c r="B31" s="1">
        <v>26.0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550</v>
      </c>
      <c r="B32" s="1">
        <v>26.79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551</v>
      </c>
      <c r="B33" s="1">
        <v>26.48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552</v>
      </c>
      <c r="B34" s="1">
        <v>26.38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553</v>
      </c>
      <c r="B35" s="1">
        <v>26.0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554</v>
      </c>
      <c r="B36" s="1">
        <v>26.79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555</v>
      </c>
      <c r="B37" s="1">
        <v>2.1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556</v>
      </c>
      <c r="B38" s="1">
        <v>0.08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557</v>
      </c>
      <c r="B39" s="1">
        <v>1.7343072E9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558</v>
      </c>
      <c r="B40" s="1">
        <v>1.3946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559</v>
      </c>
      <c r="B41" s="1">
        <v>17.857143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560</v>
      </c>
      <c r="B42" s="1">
        <v>23.093775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561</v>
      </c>
      <c r="B43" s="1">
        <v>138762.0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562</v>
      </c>
      <c r="B44" s="1">
        <v>138762.0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563</v>
      </c>
      <c r="B45" s="1">
        <v>169998.0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564</v>
      </c>
      <c r="B46" s="1">
        <v>198170.0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565</v>
      </c>
      <c r="B47" s="1">
        <v>198170.0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566</v>
      </c>
      <c r="B48" s="1">
        <v>26.17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567</v>
      </c>
      <c r="B49" s="1">
        <v>26.9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568</v>
      </c>
      <c r="B50" s="1">
        <v>800.0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569</v>
      </c>
      <c r="B51" s="1">
        <v>1000.0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570</v>
      </c>
      <c r="B52" s="1">
        <v>7.75519488E8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571</v>
      </c>
      <c r="B53" s="1">
        <v>19.63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572</v>
      </c>
      <c r="B54" s="1">
        <v>28.405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573</v>
      </c>
      <c r="B55" s="1">
        <v>3.335281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574</v>
      </c>
      <c r="B56" s="1">
        <v>26.4462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575</v>
      </c>
      <c r="B57" s="1">
        <v>24.8623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576</v>
      </c>
      <c r="B58" s="1">
        <v>2.05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577</v>
      </c>
      <c r="B59" s="1">
        <v>0.07741692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578</v>
      </c>
      <c r="B60" s="1" t="s">
        <v>579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580</v>
      </c>
      <c r="B61" s="1">
        <v>8.78093824E8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581</v>
      </c>
      <c r="B62" s="1">
        <v>0.19827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582</v>
      </c>
      <c r="B63" s="1">
        <v>2.4854123E7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583</v>
      </c>
      <c r="B64" s="1">
        <v>2.95436E7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584</v>
      </c>
      <c r="B65" s="1">
        <v>2782217.0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585</v>
      </c>
      <c r="B66" s="1">
        <v>2645825.0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586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587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588</v>
      </c>
      <c r="B69" s="1">
        <v>0.0942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589</v>
      </c>
      <c r="B70" s="1">
        <v>0.13687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590</v>
      </c>
      <c r="B71" s="1">
        <v>0.54444003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591</v>
      </c>
      <c r="B72" s="1">
        <v>21.68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592</v>
      </c>
      <c r="B73" s="1">
        <v>0.1109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593</v>
      </c>
      <c r="B74" s="1">
        <v>2.95436E7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594</v>
      </c>
      <c r="B75" s="1">
        <v>15.934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595</v>
      </c>
      <c r="B76" s="1">
        <v>1.6474206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596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597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598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599</v>
      </c>
      <c r="B80" s="1">
        <v>4.6102E7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600</v>
      </c>
      <c r="B81" s="1">
        <v>1.47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601</v>
      </c>
      <c r="B82" s="1">
        <v>0.9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602</v>
      </c>
      <c r="B83" s="1">
        <v>3.776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603</v>
      </c>
      <c r="B84" s="1">
        <v>4.896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604</v>
      </c>
      <c r="B85" s="1">
        <v>0.25959694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605</v>
      </c>
      <c r="B86" s="1">
        <v>0.23806548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606</v>
      </c>
      <c r="B87" s="1">
        <v>0.525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607</v>
      </c>
      <c r="B88" s="1">
        <v>1.7343072E9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608</v>
      </c>
      <c r="B89" s="1" t="s">
        <v>609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610</v>
      </c>
      <c r="B90" s="1" t="s">
        <v>611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612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613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614</v>
      </c>
      <c r="B93" s="1" t="s">
        <v>615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616</v>
      </c>
      <c r="B94" s="1" t="s">
        <v>615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617</v>
      </c>
      <c r="B95" s="1">
        <v>1.673361E9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618</v>
      </c>
      <c r="B96" s="1" t="s">
        <v>619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620</v>
      </c>
      <c r="B97" s="1" t="s">
        <v>621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622</v>
      </c>
      <c r="B98" s="1" t="s">
        <v>623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624</v>
      </c>
      <c r="B99" s="1" t="s">
        <v>625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626</v>
      </c>
      <c r="B100" s="1">
        <v>-1.8E7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627</v>
      </c>
      <c r="B101" s="1">
        <v>26.25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628</v>
      </c>
      <c r="B102" s="1">
        <v>29.0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629</v>
      </c>
      <c r="B103" s="1">
        <v>27.75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630</v>
      </c>
      <c r="B104" s="1">
        <v>28.375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631</v>
      </c>
      <c r="B105" s="1">
        <v>28.375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632</v>
      </c>
      <c r="B106" s="1" t="s">
        <v>633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634</v>
      </c>
      <c r="B107" s="1">
        <v>2.0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635</v>
      </c>
      <c r="B108" s="1">
        <v>2425000.0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636</v>
      </c>
      <c r="B109" s="1">
        <v>0.082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637</v>
      </c>
      <c r="B110" s="1">
        <v>1.79336E8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638</v>
      </c>
      <c r="B111" s="1">
        <v>1.05E8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639</v>
      </c>
      <c r="B112" s="1">
        <v>0.533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640</v>
      </c>
      <c r="B113" s="1">
        <v>0.747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641</v>
      </c>
      <c r="B114" s="1">
        <v>2.3252E8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642</v>
      </c>
      <c r="B115" s="1">
        <v>20.177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643</v>
      </c>
      <c r="B116" s="1">
        <v>7.796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644</v>
      </c>
      <c r="B117" s="1">
        <v>0.0653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645</v>
      </c>
      <c r="B118" s="1">
        <v>0.08685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646</v>
      </c>
      <c r="B119" s="1">
        <v>-1347125.0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647</v>
      </c>
      <c r="B120" s="1">
        <v>1.51948E8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648</v>
      </c>
      <c r="B121" s="1">
        <v>0.061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649</v>
      </c>
      <c r="B122" s="1">
        <v>0.79866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650</v>
      </c>
      <c r="B123" s="1">
        <v>0.77127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651</v>
      </c>
      <c r="B124" s="1">
        <v>0.49761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652</v>
      </c>
      <c r="B125" s="1" t="s">
        <v>579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653</v>
      </c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45</v>
      </c>
      <c r="B3" s="1">
        <v>0.0</v>
      </c>
      <c r="C3" s="1">
        <v>0.0</v>
      </c>
      <c r="D3" s="1">
        <v>35.0</v>
      </c>
      <c r="E3" s="1">
        <v>33.0</v>
      </c>
      <c r="F3" s="1">
        <v>33.0</v>
      </c>
      <c r="G3" s="1">
        <f>IF(F3*FORECAST(G2,B3:F3,B2:F2)&gt;0,FORECAST(G2,B3:F3,B2:F2),F3)*$X$1</f>
        <v>49.9</v>
      </c>
      <c r="H3" s="1">
        <f>IF(G3*FORECAST(H2,B3:G3,B2:G2)&gt;0,FORECAST(H2,B3:G3,B2:G2),G3)*$X$1</f>
        <v>59.8</v>
      </c>
      <c r="I3" s="1">
        <f>IF(H3*FORECAST(I2,B3:H3,B2:H2)&gt;0,FORECAST(I2,B3:H3,B2:H2),H3)*$X$1</f>
        <v>69.7</v>
      </c>
      <c r="J3" s="1">
        <f>IF(I3*FORECAST(J2,B3:I3,B2:I2)&gt;0,FORECAST(J2,B3:I3,B2:I2),I3)*$X$1</f>
        <v>79.6</v>
      </c>
      <c r="K3" s="1">
        <f>IF(J3*FORECAST(K2,B3:J3,B2:J2)&gt;0,FORECAST(K2,B3:J3,B2:J2),J3)*$X$1</f>
        <v>89.5</v>
      </c>
      <c r="L3" s="1">
        <f>IF(K3*FORECAST(L2,B3:K3,B2:K2)&gt;0,FORECAST(L2,B3:K3,B2:K2),K3)*$X$1</f>
        <v>99.4</v>
      </c>
      <c r="M3" s="1">
        <f>IF(L3*FORECAST(M2,B3:L3,B2:L2)&gt;0,FORECAST(M2,B3:L3,B2:L2),L3)*$X$1</f>
        <v>109.3</v>
      </c>
      <c r="N3" s="5">
        <f>IF(M3*FORECAST(N2,B3:M3,B2:M2)&gt;0,FORECAST(N2,B3:M3,B2:M2),M3)*$X$1</f>
        <v>119.2</v>
      </c>
      <c r="O3" s="5">
        <f>IF(N3*FORECAST(O2,B3:N3,B2:N2)&gt;0,FORECAST(O2,B3:N3,B2:N2),N3)*$X$1</f>
        <v>129.1</v>
      </c>
      <c r="P3" s="5">
        <f>IF(O3*FORECAST(P2,B3:O3,B2:O2)&gt;0,FORECAST(P2,B3:O3,B2:O2),O3)*$X$1</f>
        <v>139</v>
      </c>
      <c r="Q3" s="5">
        <f>IF(P3*FORECAST(Q2,B3:P3,B2:P2)&gt;0,FORECAST(Q2,B3:P3,B2:P2),P3)*$X$1</f>
        <v>148.9</v>
      </c>
      <c r="R3" s="5">
        <f>IF(Q3*FORECAST(R2,B3:Q3,B2:Q2)&gt;0,FORECAST(R2,B3:Q3,B2:Q2),Q3)*$X$1</f>
        <v>158.8</v>
      </c>
      <c r="S3" s="2"/>
      <c r="T3" s="2"/>
      <c r="U3" s="2"/>
      <c r="V3" s="2"/>
      <c r="W3" s="2"/>
      <c r="X3" s="2"/>
      <c r="Y3" s="2"/>
      <c r="Z3" s="2"/>
    </row>
    <row r="4">
      <c r="A4" s="3" t="s">
        <v>86</v>
      </c>
      <c r="B4" s="1">
        <v>0.0</v>
      </c>
      <c r="C4" s="1">
        <v>97.0</v>
      </c>
      <c r="D4" s="1">
        <v>63.0</v>
      </c>
      <c r="E4" s="1">
        <v>38.0</v>
      </c>
      <c r="F4" s="1">
        <v>80.0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654</v>
      </c>
      <c r="B5" s="1">
        <v>439.0</v>
      </c>
      <c r="C5" s="1">
        <v>439.0</v>
      </c>
      <c r="D5" s="1">
        <v>439.0</v>
      </c>
      <c r="E5" s="1">
        <v>439.0</v>
      </c>
      <c r="F5" s="1">
        <v>29.0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655</v>
      </c>
      <c r="L7" s="1">
        <f>IF(R3*FORECAST(R2,B3:R3,B2:R2)&gt;0,FORECAST(R2,B3:R3,B2:R2),Q3)*$X$1 * (1+0.02)/(0.0774-0.02)</f>
        <v>2821.881533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656</v>
      </c>
      <c r="L8" s="6">
        <f t="array" ref="L8">NPV(0.0774,H3:R3)</f>
        <v>737.4606924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657</v>
      </c>
      <c r="L9" s="6">
        <f t="array" ref="L9">NPV(0.0774,H16:R16)</f>
        <v>1242.773815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658</v>
      </c>
      <c r="L10" s="6">
        <f>L8 + L9</f>
        <v>1980.234507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87</v>
      </c>
      <c r="L11" s="1">
        <v>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659</v>
      </c>
      <c r="L12" s="6">
        <f>L10 - L11</f>
        <v>1900.234507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660</v>
      </c>
      <c r="L13" s="1">
        <v>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65.52532784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(1+0.02)/(0.0774-0.02)</f>
        <v>2821.881533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17</v>
      </c>
      <c r="B3" s="1">
        <v>35.0</v>
      </c>
      <c r="C3" s="1">
        <v>-8.0</v>
      </c>
      <c r="D3" s="1">
        <v>-7.0</v>
      </c>
      <c r="E3" s="1">
        <v>119.0</v>
      </c>
      <c r="F3" s="1">
        <v>-19.0</v>
      </c>
      <c r="G3" s="1">
        <f>IF(F3*FORECAST(G2,B3:F3,B2:F2)&gt;0,FORECAST(G2,B3:F3,B2:F2),F3)*$X$1</f>
        <v>-19</v>
      </c>
      <c r="H3" s="1">
        <f>IF(G3*FORECAST(H2,B3:G3,B2:G2)&gt;0,FORECAST(H2,B3:G3,B2:G2),G3)*$X$1</f>
        <v>-0.8666666667</v>
      </c>
      <c r="I3" s="1">
        <f>IF(H3*FORECAST(I2,B3:H3,B2:H2)&gt;0,FORECAST(I2,B3:H3,B2:H2),H3)*$X$1</f>
        <v>-5.923809524</v>
      </c>
      <c r="J3" s="1">
        <f>IF(I3*FORECAST(J2,B3:I3,B2:I2)&gt;0,FORECAST(J2,B3:I3,B2:I2),I3)*$X$1</f>
        <v>-10.98095238</v>
      </c>
      <c r="K3" s="1">
        <f>IF(J3*FORECAST(K2,B3:J3,B2:J2)&gt;0,FORECAST(K2,B3:J3,B2:J2),J3)*$X$1</f>
        <v>-16.03809524</v>
      </c>
      <c r="L3" s="1">
        <f>IF(K3*FORECAST(L2,B3:K3,B2:K2)&gt;0,FORECAST(L2,B3:K3,B2:K2),K3)*$X$1</f>
        <v>-21.0952381</v>
      </c>
      <c r="M3" s="1">
        <f>IF(L3*FORECAST(M2,B3:L3,B2:L2)&gt;0,FORECAST(M2,B3:L3,B2:L2),L3)*$X$1</f>
        <v>-26.15238095</v>
      </c>
      <c r="N3" s="5">
        <f>IF(M3*FORECAST(N2,B3:M3,B2:M2)&gt;0,FORECAST(N2,B3:M3,B2:M2),M3)*$X$1</f>
        <v>-31.20952381</v>
      </c>
      <c r="O3" s="5">
        <f>IF(N3*FORECAST(O2,B3:N3,B2:N2)&gt;0,FORECAST(O2,B3:N3,B2:N2),N3)*$X$1</f>
        <v>-36.26666667</v>
      </c>
      <c r="P3" s="5">
        <f>IF(O3*FORECAST(P2,B3:O3,B2:O2)&gt;0,FORECAST(P2,B3:O3,B2:O2),O3)*$X$1</f>
        <v>-41.32380952</v>
      </c>
      <c r="Q3" s="5">
        <f>IF(P3*FORECAST(Q2,B3:P3,B2:P2)&gt;0,FORECAST(Q2,B3:P3,B2:P2),P3)*$X$1</f>
        <v>-46.38095238</v>
      </c>
      <c r="R3" s="5">
        <f>IF(Q3*FORECAST(R2,B3:Q3,B2:Q2)&gt;0,FORECAST(R2,B3:Q3,B2:Q2),Q3)*$X$1</f>
        <v>-51.43809524</v>
      </c>
      <c r="S3" s="2"/>
      <c r="T3" s="2"/>
      <c r="U3" s="2"/>
      <c r="V3" s="2"/>
      <c r="W3" s="2"/>
      <c r="X3" s="2"/>
      <c r="Y3" s="2"/>
      <c r="Z3" s="2"/>
    </row>
    <row r="4">
      <c r="A4" s="3" t="s">
        <v>86</v>
      </c>
      <c r="B4" s="1">
        <v>0.0</v>
      </c>
      <c r="C4" s="1">
        <v>97.0</v>
      </c>
      <c r="D4" s="1">
        <v>63.0</v>
      </c>
      <c r="E4" s="1">
        <v>38.0</v>
      </c>
      <c r="F4" s="1">
        <v>80.0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654</v>
      </c>
      <c r="B5" s="1">
        <v>439.0</v>
      </c>
      <c r="C5" s="1">
        <v>439.0</v>
      </c>
      <c r="D5" s="1">
        <v>439.0</v>
      </c>
      <c r="E5" s="1">
        <v>439.0</v>
      </c>
      <c r="F5" s="1">
        <v>29.0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655</v>
      </c>
      <c r="L7" s="1">
        <f>IF(R3*FORECAST(R2,B3:R3,B2:R2)&gt;0,FORECAST(R2,B3:R3,B2:R2),Q3)*$X$1 * (1+0.02)/(0.0774-0.02)</f>
        <v>-914.0567446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656</v>
      </c>
      <c r="L8" s="6">
        <f t="array" ref="L8">NPV(0.0774,H3:R3)</f>
        <v>-162.1244693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657</v>
      </c>
      <c r="L9" s="6">
        <f t="array" ref="L9">NPV(0.0774,H16:R16)</f>
        <v>-402.5561577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658</v>
      </c>
      <c r="L10" s="6">
        <f>L8 + L9</f>
        <v>-564.680627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87</v>
      </c>
      <c r="L11" s="1">
        <v>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659</v>
      </c>
      <c r="L12" s="6">
        <f>L10 - L11</f>
        <v>-644.680627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660</v>
      </c>
      <c r="L13" s="1">
        <v>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-22.23036645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(1+0.02)/(0.0774-0.02)</f>
        <v>-914.0567446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