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<sst xmlns="http://schemas.openxmlformats.org/spreadsheetml/2006/main" count="1678" uniqueCount="1431">
  <si>
    <t>ticker</t>
  </si>
  <si>
    <t>VSTO</t>
  </si>
  <si>
    <t>nombre</t>
  </si>
  <si>
    <t>VISTA OUTDOOR INC</t>
  </si>
  <si>
    <t>empresa</t>
  </si>
  <si>
    <t>Recreational Products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</si>
  <si>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</si>
  <si>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</si>
  <si>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</si>
  <si>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</si>
  <si>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</si>
  <si>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</si>
  <si>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</si>
  <si>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</si>
  <si>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</si>
  <si>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</si>
  <si>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</si>
  <si>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</si>
  <si>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</si>
  <si>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</si>
  <si>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</si>
  <si>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</si>
  <si>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</si>
  <si>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</si>
  <si>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</si>
  <si>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</si>
  <si>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</si>
  <si>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</si>
  <si>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</si>
  <si>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</si>
  <si>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</si>
  <si>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</si>
  <si>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</si>
  <si>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</si>
  <si>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</si>
  <si>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</si>
  <si>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</si>
  <si>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</si>
  <si>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</si>
  <si>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</si>
  <si>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</si>
  <si>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</si>
  <si>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</si>
  <si>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</si>
  <si>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</si>
  <si>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</si>
  <si>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</si>
  <si>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</si>
  <si>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</si>
  <si>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</si>
  <si>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</si>
  <si>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</si>
  <si>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</si>
  <si>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</si>
  <si>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</si>
  <si>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</si>
  <si>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</si>
  <si>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</si>
  <si>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</si>
  <si>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</si>
  <si>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</si>
  <si>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</si>
  <si>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</si>
  <si>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</si>
  <si>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</si>
  <si>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</si>
  <si>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</si>
  <si>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</si>
  <si>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</si>
  <si>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</si>
  <si>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</si>
  <si>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</si>
  <si>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</si>
  <si>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</si>
  <si>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</si>
  <si>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</si>
  <si>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</si>
  <si>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</si>
  <si>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</si>
  <si>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</si>
  <si>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</si>
  <si>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</si>
  <si>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</si>
  <si>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</si>
  <si>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</si>
  <si>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</si>
  <si>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</si>
  <si>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</si>
  <si>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</si>
  <si>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</si>
  <si>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</si>
  <si>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</si>
  <si>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</si>
  <si>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</si>
  <si>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</si>
  <si>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25.81</t>
  </si>
  <si>
    <t>27.29</t>
  </si>
  <si>
    <t>21.84</t>
  </si>
  <si>
    <t>21.2</t>
  </si>
  <si>
    <t>10.55</t>
  </si>
  <si>
    <t>7.62</t>
  </si>
  <si>
    <t>12.59</t>
  </si>
  <si>
    <t>20.05</t>
  </si>
  <si>
    <t>19.83</t>
  </si>
  <si>
    <t>19.34</t>
  </si>
  <si>
    <t>Tangible Book Value</t>
  </si>
  <si>
    <t>Tangible Book Value Per Share</t>
  </si>
  <si>
    <t>5.47</t>
  </si>
  <si>
    <t>-0.23</t>
  </si>
  <si>
    <t>-5.63</t>
  </si>
  <si>
    <t>-0.56</t>
  </si>
  <si>
    <t>0.76</t>
  </si>
  <si>
    <t>0.92</t>
  </si>
  <si>
    <t>5.74</t>
  </si>
  <si>
    <t>3.26</t>
  </si>
  <si>
    <t>-1.18</t>
  </si>
  <si>
    <t>3.1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</si>
  <si>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</si>
  <si>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</si>
  <si>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</si>
  <si>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</si>
  <si>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</si>
  <si>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</si>
  <si>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</si>
  <si>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</si>
  <si>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</si>
  <si>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</si>
  <si>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</si>
  <si>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</si>
  <si>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</si>
  <si>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</si>
  <si>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</si>
  <si>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</si>
  <si>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</si>
  <si>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</si>
  <si>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</si>
  <si>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</si>
  <si>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</si>
  <si>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</si>
  <si>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</si>
  <si>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</si>
  <si>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</si>
  <si>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</si>
  <si>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</si>
  <si>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</si>
  <si>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</si>
  <si>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</si>
  <si>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</si>
  <si>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</si>
  <si>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</si>
  <si>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</si>
  <si>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</si>
  <si>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</si>
  <si>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</si>
  <si>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</si>
  <si>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</si>
  <si>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</si>
  <si>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</si>
  <si>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</si>
  <si>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</si>
  <si>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</si>
  <si>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1.25</t>
  </si>
  <si>
    <t>2.36</t>
  </si>
  <si>
    <t>-4.66</t>
  </si>
  <si>
    <t>-1.05</t>
  </si>
  <si>
    <t>-11.27</t>
  </si>
  <si>
    <t>-2.68</t>
  </si>
  <si>
    <t>4.57</t>
  </si>
  <si>
    <t>8.27</t>
  </si>
  <si>
    <t>-0.17</t>
  </si>
  <si>
    <t>-0.1</t>
  </si>
  <si>
    <t>Basic EPS - Continuing Operations</t>
  </si>
  <si>
    <t>Basic Weighted Average Shares Outstanding</t>
  </si>
  <si>
    <t>Net EPS - Diluted</t>
  </si>
  <si>
    <t>2.35</t>
  </si>
  <si>
    <t>4.44</t>
  </si>
  <si>
    <t>Diluted EPS - Continuing Operations</t>
  </si>
  <si>
    <t>Diluted Weighted Average Shares Outstanding</t>
  </si>
  <si>
    <t>Normalized Basic EPS</t>
  </si>
  <si>
    <t>2.03</t>
  </si>
  <si>
    <t>2.4</t>
  </si>
  <si>
    <t>1.8</t>
  </si>
  <si>
    <t>0.2</t>
  </si>
  <si>
    <t>-0.47</t>
  </si>
  <si>
    <t>-0.04</t>
  </si>
  <si>
    <t>2.66</t>
  </si>
  <si>
    <t>6.81</t>
  </si>
  <si>
    <t>4.65</t>
  </si>
  <si>
    <t>2.43</t>
  </si>
  <si>
    <t>Normalized Diluted EPS</t>
  </si>
  <si>
    <t>2.02</t>
  </si>
  <si>
    <t>2.38</t>
  </si>
  <si>
    <t>2.59</t>
  </si>
  <si>
    <t>6.59</t>
  </si>
  <si>
    <t>EBITDA</t>
  </si>
  <si>
    <t>EBITA</t>
  </si>
  <si>
    <t>EBIT</t>
  </si>
  <si>
    <t>EBITDAR</t>
  </si>
  <si>
    <t>Effective Tax Rate - (Ratio)</t>
  </si>
  <si>
    <t>48.37</t>
  </si>
  <si>
    <t>38.33</t>
  </si>
  <si>
    <t>-9.48</t>
  </si>
  <si>
    <t>54.98</t>
  </si>
  <si>
    <t>3.83</t>
  </si>
  <si>
    <t>9.32</t>
  </si>
  <si>
    <t>-2.56</t>
  </si>
  <si>
    <t>23.79</t>
  </si>
  <si>
    <t>119.18</t>
  </si>
  <si>
    <t>61.99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</si>
  <si>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</si>
  <si>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</si>
  <si>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</si>
  <si>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</si>
  <si>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</si>
  <si>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</si>
  <si>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</si>
  <si>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</si>
  <si>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</si>
  <si>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</si>
  <si>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</si>
  <si>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</si>
  <si>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</si>
  <si>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</si>
  <si>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</si>
  <si>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</si>
  <si>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</si>
  <si>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</si>
  <si>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</si>
  <si>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</si>
  <si>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5.87</t>
  </si>
  <si>
    <t>6.02</t>
  </si>
  <si>
    <t>4.5</t>
  </si>
  <si>
    <t>1.52</t>
  </si>
  <si>
    <t>0.47</t>
  </si>
  <si>
    <t>1.39</t>
  </si>
  <si>
    <t>10.83</t>
  </si>
  <si>
    <t>19.48</t>
  </si>
  <si>
    <t>11.51</t>
  </si>
  <si>
    <t>6.97</t>
  </si>
  <si>
    <t>Return on Total Capital</t>
  </si>
  <si>
    <t>7.61</t>
  </si>
  <si>
    <t>7.6</t>
  </si>
  <si>
    <t>5.67</t>
  </si>
  <si>
    <t>1.89</t>
  </si>
  <si>
    <t>0.59</t>
  </si>
  <si>
    <t>1.85</t>
  </si>
  <si>
    <t>14.48</t>
  </si>
  <si>
    <t>25.32</t>
  </si>
  <si>
    <t>14.29</t>
  </si>
  <si>
    <t>8.5</t>
  </si>
  <si>
    <t>Return On Equity %</t>
  </si>
  <si>
    <t>6.31</t>
  </si>
  <si>
    <t>8.89</t>
  </si>
  <si>
    <t>-18.89</t>
  </si>
  <si>
    <t>-4.89</t>
  </si>
  <si>
    <t>-29.5</t>
  </si>
  <si>
    <t>45.11</t>
  </si>
  <si>
    <t>50.85</t>
  </si>
  <si>
    <t>-0.86</t>
  </si>
  <si>
    <t>-0.49</t>
  </si>
  <si>
    <t>Return on Common Equity</t>
  </si>
  <si>
    <t>Margin Analysis</t>
  </si>
  <si>
    <t>Gross Profit Margin %</t>
  </si>
  <si>
    <t>25.39</t>
  </si>
  <si>
    <t>27.28</t>
  </si>
  <si>
    <t>26.31</t>
  </si>
  <si>
    <t>22.57</t>
  </si>
  <si>
    <t>20.19</t>
  </si>
  <si>
    <t>20.52</t>
  </si>
  <si>
    <t>28.47</t>
  </si>
  <si>
    <t>36.51</t>
  </si>
  <si>
    <t>33.74</t>
  </si>
  <si>
    <t>31.28</t>
  </si>
  <si>
    <t>SG&amp;A Margin</t>
  </si>
  <si>
    <t>13.58</t>
  </si>
  <si>
    <t>15.16</t>
  </si>
  <si>
    <t>18.34</t>
  </si>
  <si>
    <t>18.06</t>
  </si>
  <si>
    <t>17.23</t>
  </si>
  <si>
    <t>14.26</t>
  </si>
  <si>
    <t>16.76</t>
  </si>
  <si>
    <t>18.91</t>
  </si>
  <si>
    <t>EBITDA Margin %</t>
  </si>
  <si>
    <t>14.54</t>
  </si>
  <si>
    <t>14.77</t>
  </si>
  <si>
    <t>12.04</t>
  </si>
  <si>
    <t>6.83</t>
  </si>
  <si>
    <t>4.55</t>
  </si>
  <si>
    <t>5.84</t>
  </si>
  <si>
    <t>15.22</t>
  </si>
  <si>
    <t>23.68</t>
  </si>
  <si>
    <t>18.52</t>
  </si>
  <si>
    <t>14.18</t>
  </si>
  <si>
    <t>EBITA Margin %</t>
  </si>
  <si>
    <t>12.84</t>
  </si>
  <si>
    <t>13.05</t>
  </si>
  <si>
    <t>9.92</t>
  </si>
  <si>
    <t>1.97</t>
  </si>
  <si>
    <t>3.12</t>
  </si>
  <si>
    <t>13.19</t>
  </si>
  <si>
    <t>22.16</t>
  </si>
  <si>
    <t>16.96</t>
  </si>
  <si>
    <t>12.39</t>
  </si>
  <si>
    <t>EBIT Margin %</t>
  </si>
  <si>
    <t>11.35</t>
  </si>
  <si>
    <t>11.57</t>
  </si>
  <si>
    <t>8.36</t>
  </si>
  <si>
    <t>2.94</t>
  </si>
  <si>
    <t>0.79</t>
  </si>
  <si>
    <t>1.98</t>
  </si>
  <si>
    <t>12.3</t>
  </si>
  <si>
    <t>21.3</t>
  </si>
  <si>
    <t>15.53</t>
  </si>
  <si>
    <t>10.56</t>
  </si>
  <si>
    <t>Income From Continuing Operations Margin %</t>
  </si>
  <si>
    <t>3.82</t>
  </si>
  <si>
    <t>6.48</t>
  </si>
  <si>
    <t>-10.78</t>
  </si>
  <si>
    <t>-2.61</t>
  </si>
  <si>
    <t>-31.5</t>
  </si>
  <si>
    <t>-8.83</t>
  </si>
  <si>
    <t>11.95</t>
  </si>
  <si>
    <t>15.54</t>
  </si>
  <si>
    <t>-0.32</t>
  </si>
  <si>
    <t>-0.2</t>
  </si>
  <si>
    <t>Net Income Margin %</t>
  </si>
  <si>
    <t>Net Avail. For Common Margin %</t>
  </si>
  <si>
    <t>Normalized Net Income Margin</t>
  </si>
  <si>
    <t>6.19</t>
  </si>
  <si>
    <t>6.56</t>
  </si>
  <si>
    <t>4.15</t>
  </si>
  <si>
    <t>0.5</t>
  </si>
  <si>
    <t>-1.3</t>
  </si>
  <si>
    <t>-0.14</t>
  </si>
  <si>
    <t>12.8</t>
  </si>
  <si>
    <t>8.55</t>
  </si>
  <si>
    <t>5.12</t>
  </si>
  <si>
    <t>Levered Free Cash Flow Margin</t>
  </si>
  <si>
    <t>5.04</t>
  </si>
  <si>
    <t>4.78</t>
  </si>
  <si>
    <t>-3.07</t>
  </si>
  <si>
    <t>3.24</t>
  </si>
  <si>
    <t>6.36</t>
  </si>
  <si>
    <t>13.24</t>
  </si>
  <si>
    <t>8.48</t>
  </si>
  <si>
    <t>6.63</t>
  </si>
  <si>
    <t>10.36</t>
  </si>
  <si>
    <t>11.85</t>
  </si>
  <si>
    <t>Unlevered Free Cash Flow Margin</t>
  </si>
  <si>
    <t>5.83</t>
  </si>
  <si>
    <t>5.35</t>
  </si>
  <si>
    <t>-2.16</t>
  </si>
  <si>
    <t>4.45</t>
  </si>
  <si>
    <t>7.58</t>
  </si>
  <si>
    <t>14.27</t>
  </si>
  <si>
    <t>9.07</t>
  </si>
  <si>
    <t>7.1</t>
  </si>
  <si>
    <t>11.34</t>
  </si>
  <si>
    <t>12.91</t>
  </si>
  <si>
    <t>Asset Turnover</t>
  </si>
  <si>
    <t>0.83</t>
  </si>
  <si>
    <t>0.86</t>
  </si>
  <si>
    <t>0.95</t>
  </si>
  <si>
    <t>1.12</t>
  </si>
  <si>
    <t>1.41</t>
  </si>
  <si>
    <t>1.46</t>
  </si>
  <si>
    <t>1.19</t>
  </si>
  <si>
    <t>1.06</t>
  </si>
  <si>
    <t>Fixed Assets Turnover</t>
  </si>
  <si>
    <t>10.97</t>
  </si>
  <si>
    <t>11.52</t>
  </si>
  <si>
    <t>10.71</t>
  </si>
  <si>
    <t>8.4</t>
  </si>
  <si>
    <t>8.35</t>
  </si>
  <si>
    <t>7.48</t>
  </si>
  <si>
    <t>10.89</t>
  </si>
  <si>
    <t>9.86</t>
  </si>
  <si>
    <t>8.53</t>
  </si>
  <si>
    <t>Receivables Turnover (Average Receivables)</t>
  </si>
  <si>
    <t>6.33</t>
  </si>
  <si>
    <t>5.78</t>
  </si>
  <si>
    <t>5.34</t>
  </si>
  <si>
    <t>5.45</t>
  </si>
  <si>
    <t>5.44</t>
  </si>
  <si>
    <t>7.39</t>
  </si>
  <si>
    <t>9.56</t>
  </si>
  <si>
    <t>9.15</t>
  </si>
  <si>
    <t>8.21</t>
  </si>
  <si>
    <t>Inventory Turnover (Average Inventory)</t>
  </si>
  <si>
    <t>3.9</t>
  </si>
  <si>
    <t>4.05</t>
  </si>
  <si>
    <t>3.74</t>
  </si>
  <si>
    <t>3.78</t>
  </si>
  <si>
    <t>4.52</t>
  </si>
  <si>
    <t>4.13</t>
  </si>
  <si>
    <t>3.52</t>
  </si>
  <si>
    <t>3.02</t>
  </si>
  <si>
    <t>2.86</t>
  </si>
  <si>
    <t>Short Term Liquidity</t>
  </si>
  <si>
    <t>Current Ratio</t>
  </si>
  <si>
    <t>3.46</t>
  </si>
  <si>
    <t>2.85</t>
  </si>
  <si>
    <t>3.2</t>
  </si>
  <si>
    <t>3.07</t>
  </si>
  <si>
    <t>2.96</t>
  </si>
  <si>
    <t>2.87</t>
  </si>
  <si>
    <t>2.82</t>
  </si>
  <si>
    <t>2.64</t>
  </si>
  <si>
    <t>2.79</t>
  </si>
  <si>
    <t>Quick Ratio</t>
  </si>
  <si>
    <t>1.57</t>
  </si>
  <si>
    <t>1.51</t>
  </si>
  <si>
    <t>1.3</t>
  </si>
  <si>
    <t>1.16</t>
  </si>
  <si>
    <t>1.43</t>
  </si>
  <si>
    <t>1.07</t>
  </si>
  <si>
    <t>0.94</t>
  </si>
  <si>
    <t>1.1</t>
  </si>
  <si>
    <t>Operating Cash Flow to Current Liabilities</t>
  </si>
  <si>
    <t>0.54</t>
  </si>
  <si>
    <t>0.45</t>
  </si>
  <si>
    <t>0.73</t>
  </si>
  <si>
    <t>0.31</t>
  </si>
  <si>
    <t>0.93</t>
  </si>
  <si>
    <t>0.81</t>
  </si>
  <si>
    <t>1.04</t>
  </si>
  <si>
    <t>Days Sales Outstanding (Average Receivables)</t>
  </si>
  <si>
    <t>57.66</t>
  </si>
  <si>
    <t>63.36</t>
  </si>
  <si>
    <t>62.64</t>
  </si>
  <si>
    <t>68.41</t>
  </si>
  <si>
    <t>66.92</t>
  </si>
  <si>
    <t>67.31</t>
  </si>
  <si>
    <t>49.39</t>
  </si>
  <si>
    <t>38.17</t>
  </si>
  <si>
    <t>39.91</t>
  </si>
  <si>
    <t>44.57</t>
  </si>
  <si>
    <t>Days Outstanding Inventory (Average Inventory)</t>
  </si>
  <si>
    <t>93.64</t>
  </si>
  <si>
    <t>90.42</t>
  </si>
  <si>
    <t>97.53</t>
  </si>
  <si>
    <t>96.49</t>
  </si>
  <si>
    <t>80.74</t>
  </si>
  <si>
    <t>88.61</t>
  </si>
  <si>
    <t>90.09</t>
  </si>
  <si>
    <t>103.62</t>
  </si>
  <si>
    <t>120.98</t>
  </si>
  <si>
    <t>Average Days Payable Outstanding</t>
  </si>
  <si>
    <t>38.23</t>
  </si>
  <si>
    <t>30.09</t>
  </si>
  <si>
    <t>25.14</t>
  </si>
  <si>
    <t>27.51</t>
  </si>
  <si>
    <t>24.31</t>
  </si>
  <si>
    <t>25.06</t>
  </si>
  <si>
    <t>27.01</t>
  </si>
  <si>
    <t>26.71</t>
  </si>
  <si>
    <t>24.53</t>
  </si>
  <si>
    <t>30.72</t>
  </si>
  <si>
    <t>Cash Conversion Cycle (Average Days)</t>
  </si>
  <si>
    <t>113.06</t>
  </si>
  <si>
    <t>123.68</t>
  </si>
  <si>
    <t>135.03</t>
  </si>
  <si>
    <t>137.39</t>
  </si>
  <si>
    <t>123.35</t>
  </si>
  <si>
    <t>130.87</t>
  </si>
  <si>
    <t>112.47</t>
  </si>
  <si>
    <t>115.07</t>
  </si>
  <si>
    <t>136.37</t>
  </si>
  <si>
    <t>141.85</t>
  </si>
  <si>
    <t>Long Term Solvency</t>
  </si>
  <si>
    <t>Total Debt/Equity</t>
  </si>
  <si>
    <t>21.23</t>
  </si>
  <si>
    <t>40.37</t>
  </si>
  <si>
    <t>90.06</t>
  </si>
  <si>
    <t>75.19</t>
  </si>
  <si>
    <t>115.59</t>
  </si>
  <si>
    <t>134.76</t>
  </si>
  <si>
    <t>79.1</t>
  </si>
  <si>
    <t>67.41</t>
  </si>
  <si>
    <t>103.47</t>
  </si>
  <si>
    <t>74.37</t>
  </si>
  <si>
    <t>Total Debt / Total Capital</t>
  </si>
  <si>
    <t>17.51</t>
  </si>
  <si>
    <t>28.76</t>
  </si>
  <si>
    <t>47.38</t>
  </si>
  <si>
    <t>42.92</t>
  </si>
  <si>
    <t>53.62</t>
  </si>
  <si>
    <t>57.4</t>
  </si>
  <si>
    <t>44.17</t>
  </si>
  <si>
    <t>40.27</t>
  </si>
  <si>
    <t>42.65</t>
  </si>
  <si>
    <t>LT Debt/Equity</t>
  </si>
  <si>
    <t>20.17</t>
  </si>
  <si>
    <t>39.32</t>
  </si>
  <si>
    <t>87.49</t>
  </si>
  <si>
    <t>72.56</t>
  </si>
  <si>
    <t>112.42</t>
  </si>
  <si>
    <t>132.32</t>
  </si>
  <si>
    <t>77.74</t>
  </si>
  <si>
    <t>66.36</t>
  </si>
  <si>
    <t>96.28</t>
  </si>
  <si>
    <t>73.07</t>
  </si>
  <si>
    <t>Long-Term Debt / Total Capital</t>
  </si>
  <si>
    <t>16.64</t>
  </si>
  <si>
    <t>28.01</t>
  </si>
  <si>
    <t>46.03</t>
  </si>
  <si>
    <t>41.42</t>
  </si>
  <si>
    <t>52.14</t>
  </si>
  <si>
    <t>56.37</t>
  </si>
  <si>
    <t>43.41</t>
  </si>
  <si>
    <t>39.64</t>
  </si>
  <si>
    <t>47.32</t>
  </si>
  <si>
    <t>41.9</t>
  </si>
  <si>
    <t>Total Liabilities / Total Assets</t>
  </si>
  <si>
    <t>35.92</t>
  </si>
  <si>
    <t>43.58</t>
  </si>
  <si>
    <t>58.17</t>
  </si>
  <si>
    <t>53.44</t>
  </si>
  <si>
    <t>64.96</t>
  </si>
  <si>
    <t>68.19</t>
  </si>
  <si>
    <t>58.24</t>
  </si>
  <si>
    <t>53.08</t>
  </si>
  <si>
    <t>59.56</t>
  </si>
  <si>
    <t>53.12</t>
  </si>
  <si>
    <t>EBIT / Interest Expense</t>
  </si>
  <si>
    <t>7.85</t>
  </si>
  <si>
    <t>10.79</t>
  </si>
  <si>
    <t>4.88</t>
  </si>
  <si>
    <t>1.38</t>
  </si>
  <si>
    <t>0.28</t>
  </si>
  <si>
    <t>0.9</t>
  </si>
  <si>
    <t>10.7</t>
  </si>
  <si>
    <t>25.67</t>
  </si>
  <si>
    <t>8.07</t>
  </si>
  <si>
    <t>4.61</t>
  </si>
  <si>
    <t>EBITDA / Interest Expense</t>
  </si>
  <si>
    <t>10.06</t>
  </si>
  <si>
    <t>13.77</t>
  </si>
  <si>
    <t>7.02</t>
  </si>
  <si>
    <t>1.64</t>
  </si>
  <si>
    <t>3.18</t>
  </si>
  <si>
    <t>14.13</t>
  </si>
  <si>
    <t>29.56</t>
  </si>
  <si>
    <t>10.15</t>
  </si>
  <si>
    <t>6.69</t>
  </si>
  <si>
    <t>(EBITDA - Capex) / Interest Expense</t>
  </si>
  <si>
    <t>8.63</t>
  </si>
  <si>
    <t>12.07</t>
  </si>
  <si>
    <t>4.95</t>
  </si>
  <si>
    <t>2.57</t>
  </si>
  <si>
    <t>12.95</t>
  </si>
  <si>
    <t>27.86</t>
  </si>
  <si>
    <t>9.49</t>
  </si>
  <si>
    <t>6.21</t>
  </si>
  <si>
    <t>Total Debt / EBITDA</t>
  </si>
  <si>
    <t>3.66</t>
  </si>
  <si>
    <t>5.81</t>
  </si>
  <si>
    <t>7.51</t>
  </si>
  <si>
    <t>4.83</t>
  </si>
  <si>
    <t>1.61</t>
  </si>
  <si>
    <t>1.02</t>
  </si>
  <si>
    <t>1.95</t>
  </si>
  <si>
    <t>1.99</t>
  </si>
  <si>
    <t>Net Debt / EBITDA</t>
  </si>
  <si>
    <t>1.55</t>
  </si>
  <si>
    <t>3.51</t>
  </si>
  <si>
    <t>5.66</t>
  </si>
  <si>
    <t>7.27</t>
  </si>
  <si>
    <t>4.58</t>
  </si>
  <si>
    <t>0.98</t>
  </si>
  <si>
    <t>Total Debt / (EBITDA - Capex)</t>
  </si>
  <si>
    <t>1.35</t>
  </si>
  <si>
    <t>2.28</t>
  </si>
  <si>
    <t>5.19</t>
  </si>
  <si>
    <t>13.68</t>
  </si>
  <si>
    <t>5.98</t>
  </si>
  <si>
    <t>1.76</t>
  </si>
  <si>
    <t>1.08</t>
  </si>
  <si>
    <t>2.08</t>
  </si>
  <si>
    <t>2.14</t>
  </si>
  <si>
    <t>Net Debt / (EBITDA - Capex)</t>
  </si>
  <si>
    <t>0.33</t>
  </si>
  <si>
    <t>4.98</t>
  </si>
  <si>
    <t>9.81</t>
  </si>
  <si>
    <t>13.23</t>
  </si>
  <si>
    <t>1.03</t>
  </si>
  <si>
    <t>1.93</t>
  </si>
  <si>
    <t>Growth Over Prior Year</t>
  </si>
  <si>
    <t>Total Revenues, 1 Yr. Growth %</t>
  </si>
  <si>
    <t>11.18</t>
  </si>
  <si>
    <t>8.99</t>
  </si>
  <si>
    <t>12.16</t>
  </si>
  <si>
    <t>-9.36</t>
  </si>
  <si>
    <t>-10.83</t>
  </si>
  <si>
    <t>-14.7</t>
  </si>
  <si>
    <t>26.75</t>
  </si>
  <si>
    <t>36.8</t>
  </si>
  <si>
    <t>-10.84</t>
  </si>
  <si>
    <t>Gross Profit, 1 Yr. Growth %</t>
  </si>
  <si>
    <t>17.11</t>
  </si>
  <si>
    <t>7.98</t>
  </si>
  <si>
    <t>-22.24</t>
  </si>
  <si>
    <t>-20.21</t>
  </si>
  <si>
    <t>-13.33</t>
  </si>
  <si>
    <t>75.87</t>
  </si>
  <si>
    <t>75.43</t>
  </si>
  <si>
    <t>-6.53</t>
  </si>
  <si>
    <t>-17.32</t>
  </si>
  <si>
    <t>EBITDA, 1 Yr. Growth %</t>
  </si>
  <si>
    <t>2.52</t>
  </si>
  <si>
    <t>-8.82</t>
  </si>
  <si>
    <t>-48.61</t>
  </si>
  <si>
    <t>-40.55</t>
  </si>
  <si>
    <t>16.05</t>
  </si>
  <si>
    <t>230.2</t>
  </si>
  <si>
    <t>112.82</t>
  </si>
  <si>
    <t>-20.97</t>
  </si>
  <si>
    <t>-32.48</t>
  </si>
  <si>
    <t>EBITA, 1 Yr. Growth %</t>
  </si>
  <si>
    <t>-1.14</t>
  </si>
  <si>
    <t>10.8</t>
  </si>
  <si>
    <t>-15.09</t>
  </si>
  <si>
    <t>-59.4</t>
  </si>
  <si>
    <t>-60.42</t>
  </si>
  <si>
    <t>55.17</t>
  </si>
  <si>
    <t>436.28</t>
  </si>
  <si>
    <t>129.93</t>
  </si>
  <si>
    <t>-22.7</t>
  </si>
  <si>
    <t>-35.64</t>
  </si>
  <si>
    <t>EBIT, 1 Yr. Growth %</t>
  </si>
  <si>
    <t>-5.67</t>
  </si>
  <si>
    <t>11.16</t>
  </si>
  <si>
    <t>-19.27</t>
  </si>
  <si>
    <t>-68.13</t>
  </si>
  <si>
    <t>-76.11</t>
  </si>
  <si>
    <t>218.75</t>
  </si>
  <si>
    <t>687.85</t>
  </si>
  <si>
    <t>137.02</t>
  </si>
  <si>
    <t>-26.34</t>
  </si>
  <si>
    <t>-40.15</t>
  </si>
  <si>
    <t>Earnings From Cont. Operations, 1 Yr. Growth %</t>
  </si>
  <si>
    <t>-40.32</t>
  </si>
  <si>
    <t>84.89</t>
  </si>
  <si>
    <t>-286.66</t>
  </si>
  <si>
    <t>-78.05</t>
  </si>
  <si>
    <t>976.58</t>
  </si>
  <si>
    <t>-76.08</t>
  </si>
  <si>
    <t>-271.53</t>
  </si>
  <si>
    <t>77.9</t>
  </si>
  <si>
    <t>-102.05</t>
  </si>
  <si>
    <t>-43.35</t>
  </si>
  <si>
    <t>Net Income, 1 Yr. Growth %</t>
  </si>
  <si>
    <t>Normalized Net Income, 1 Yr. Growth %</t>
  </si>
  <si>
    <t>-12.27</t>
  </si>
  <si>
    <t>15.58</t>
  </si>
  <si>
    <t>-29.3</t>
  </si>
  <si>
    <t>-88.98</t>
  </si>
  <si>
    <t>-329.69</t>
  </si>
  <si>
    <t>-91.58</t>
  </si>
  <si>
    <t>151.26</t>
  </si>
  <si>
    <t>-32.52</t>
  </si>
  <si>
    <t>-47.33</t>
  </si>
  <si>
    <t>Diluted EPS Before Extra, 1 Yr. Growth %</t>
  </si>
  <si>
    <t>-40.08</t>
  </si>
  <si>
    <t>-298.3</t>
  </si>
  <si>
    <t>-77.39</t>
  </si>
  <si>
    <t>969.65</t>
  </si>
  <si>
    <t>-76.21</t>
  </si>
  <si>
    <t>-265.62</t>
  </si>
  <si>
    <t>80.18</t>
  </si>
  <si>
    <t>-102.15</t>
  </si>
  <si>
    <t>-41.76</t>
  </si>
  <si>
    <t>Accounts Receivable, 1 Yr. Growth %</t>
  </si>
  <si>
    <t>20.43</t>
  </si>
  <si>
    <t>18.64</t>
  </si>
  <si>
    <t>4.91</t>
  </si>
  <si>
    <t>-6.67</t>
  </si>
  <si>
    <t>-19.29</t>
  </si>
  <si>
    <t>-8.44</t>
  </si>
  <si>
    <t>-4.86</t>
  </si>
  <si>
    <t>16.82</t>
  </si>
  <si>
    <t>-3.67</t>
  </si>
  <si>
    <t>2.37</t>
  </si>
  <si>
    <t>Inventory, 1 Yr. Growth %</t>
  </si>
  <si>
    <t>-10.98</t>
  </si>
  <si>
    <t>17.2</t>
  </si>
  <si>
    <t>27.84</t>
  </si>
  <si>
    <t>-32.08</t>
  </si>
  <si>
    <t>-9.88</t>
  </si>
  <si>
    <t>-3.83</t>
  </si>
  <si>
    <t>37.19</t>
  </si>
  <si>
    <t>41.47</t>
  </si>
  <si>
    <t>10.41</t>
  </si>
  <si>
    <t>-14.07</t>
  </si>
  <si>
    <t>Net Property, Plant and Equip., 1 Yr. Growth %</t>
  </si>
  <si>
    <t>6.76</t>
  </si>
  <si>
    <t>33.84</t>
  </si>
  <si>
    <t>1.78</t>
  </si>
  <si>
    <t>-22.23</t>
  </si>
  <si>
    <t>17.7</t>
  </si>
  <si>
    <t>6.37</t>
  </si>
  <si>
    <t>7.19</t>
  </si>
  <si>
    <t>15.81</t>
  </si>
  <si>
    <t>-7.82</t>
  </si>
  <si>
    <t>Total Assets, 1 Yr. Growth %</t>
  </si>
  <si>
    <t>4.7</t>
  </si>
  <si>
    <t>17.12</t>
  </si>
  <si>
    <t>-12.16</t>
  </si>
  <si>
    <t>-33.53</t>
  </si>
  <si>
    <t>-19.95</t>
  </si>
  <si>
    <t>26.53</t>
  </si>
  <si>
    <t>35.77</t>
  </si>
  <si>
    <t>16.8</t>
  </si>
  <si>
    <t>-14.17</t>
  </si>
  <si>
    <t>Tangible Book Value, 1 Yr. Growth %</t>
  </si>
  <si>
    <t>-164.12</t>
  </si>
  <si>
    <t>-103.94</t>
  </si>
  <si>
    <t>-89.93</t>
  </si>
  <si>
    <t>-236.19</t>
  </si>
  <si>
    <t>20.93</t>
  </si>
  <si>
    <t>531.05</t>
  </si>
  <si>
    <t>-45.6</t>
  </si>
  <si>
    <t>-136.71</t>
  </si>
  <si>
    <t>-368.9</t>
  </si>
  <si>
    <t>Common Equity, 1 Yr. Growth %</t>
  </si>
  <si>
    <t>89.35</t>
  </si>
  <si>
    <t>0.69</t>
  </si>
  <si>
    <t>-2.21</t>
  </si>
  <si>
    <t>-49.98</t>
  </si>
  <si>
    <t>-27.34</t>
  </si>
  <si>
    <t>66.55</t>
  </si>
  <si>
    <t>52.56</t>
  </si>
  <si>
    <t>0.66</t>
  </si>
  <si>
    <t>Cash From Operations, 1 Yr. Growth %</t>
  </si>
  <si>
    <t>-10.43</t>
  </si>
  <si>
    <t>28.29</t>
  </si>
  <si>
    <t>-21.88</t>
  </si>
  <si>
    <t>59.31</t>
  </si>
  <si>
    <t>-61.37</t>
  </si>
  <si>
    <t>-21.27</t>
  </si>
  <si>
    <t>350.03</t>
  </si>
  <si>
    <t>-7.84</t>
  </si>
  <si>
    <t>52.74</t>
  </si>
  <si>
    <t>-17.54</t>
  </si>
  <si>
    <t>Capital Expenditures, 1 Yr. Growth %</t>
  </si>
  <si>
    <t>7.34</t>
  </si>
  <si>
    <t>-3.85</t>
  </si>
  <si>
    <t>118.33</t>
  </si>
  <si>
    <t>-26.51</t>
  </si>
  <si>
    <t>-36.6</t>
  </si>
  <si>
    <t>-43.73</t>
  </si>
  <si>
    <t>26.92</t>
  </si>
  <si>
    <t>41.82</t>
  </si>
  <si>
    <t>-9.28</t>
  </si>
  <si>
    <t>-21.32</t>
  </si>
  <si>
    <t>Levered Free Cash Flow, 1 Yr. Growth %</t>
  </si>
  <si>
    <t>-202.77</t>
  </si>
  <si>
    <t>-30.1</t>
  </si>
  <si>
    <t>-171.46</t>
  </si>
  <si>
    <t>-195.88</t>
  </si>
  <si>
    <t>74.78</t>
  </si>
  <si>
    <t>83.81</t>
  </si>
  <si>
    <t>-18.45</t>
  </si>
  <si>
    <t>57.54</t>
  </si>
  <si>
    <t>Unlevered Free Cash Flow, 1 Yr. Growth %</t>
  </si>
  <si>
    <t>-229.92</t>
  </si>
  <si>
    <t>-29.36</t>
  </si>
  <si>
    <t>-145.03</t>
  </si>
  <si>
    <t>-286.78</t>
  </si>
  <si>
    <t>52.07</t>
  </si>
  <si>
    <t>65.27</t>
  </si>
  <si>
    <t>-19.15</t>
  </si>
  <si>
    <t>7.17</t>
  </si>
  <si>
    <t>61.1</t>
  </si>
  <si>
    <t>0.42</t>
  </si>
  <si>
    <t>Compound Annual Growth Rate Over Two Years</t>
  </si>
  <si>
    <t>Total Revenues, 2 Yr. CAGR %</t>
  </si>
  <si>
    <t>31.98</t>
  </si>
  <si>
    <t>10.08</t>
  </si>
  <si>
    <t>-10.1</t>
  </si>
  <si>
    <t>-12.79</t>
  </si>
  <si>
    <t>3.98</t>
  </si>
  <si>
    <t>31.68</t>
  </si>
  <si>
    <t>17.64</t>
  </si>
  <si>
    <t>-5.03</t>
  </si>
  <si>
    <t>Gross Profit, 2 Yr. CAGR %</t>
  </si>
  <si>
    <t>47.7</t>
  </si>
  <si>
    <t>15.13</t>
  </si>
  <si>
    <t>12.55</t>
  </si>
  <si>
    <t>-8.37</t>
  </si>
  <si>
    <t>-21.18</t>
  </si>
  <si>
    <t>-16.84</t>
  </si>
  <si>
    <t>23.46</t>
  </si>
  <si>
    <t>75.65</t>
  </si>
  <si>
    <t>28.05</t>
  </si>
  <si>
    <t>-12.09</t>
  </si>
  <si>
    <t>EBITDA, 2 Yr. CAGR %</t>
  </si>
  <si>
    <t>54.7</t>
  </si>
  <si>
    <t>9.7</t>
  </si>
  <si>
    <t>0.63</t>
  </si>
  <si>
    <t>-31.55</t>
  </si>
  <si>
    <t>-44.65</t>
  </si>
  <si>
    <t>-19.32</t>
  </si>
  <si>
    <t>95.76</t>
  </si>
  <si>
    <t>165.09</t>
  </si>
  <si>
    <t>29.78</t>
  </si>
  <si>
    <t>-26.72</t>
  </si>
  <si>
    <t>EBITA, 2 Yr. CAGR %</t>
  </si>
  <si>
    <t>56.46</t>
  </si>
  <si>
    <t>-2.83</t>
  </si>
  <si>
    <t>-41.29</t>
  </si>
  <si>
    <t>-59.85</t>
  </si>
  <si>
    <t>-26.94</t>
  </si>
  <si>
    <t>188.47</t>
  </si>
  <si>
    <t>251.15</t>
  </si>
  <si>
    <t>33.41</t>
  </si>
  <si>
    <t>-29.22</t>
  </si>
  <si>
    <t>EBIT, 2 Yr. CAGR %</t>
  </si>
  <si>
    <t>52.64</t>
  </si>
  <si>
    <t>6.01</t>
  </si>
  <si>
    <t>-5.08</t>
  </si>
  <si>
    <t>-49.28</t>
  </si>
  <si>
    <t>-72.35</t>
  </si>
  <si>
    <t>-28.46</t>
  </si>
  <si>
    <t>401.12</t>
  </si>
  <si>
    <t>332.13</t>
  </si>
  <si>
    <t>32.23</t>
  </si>
  <si>
    <t>-33.34</t>
  </si>
  <si>
    <t>Earnings From Cont. Operations, 2 Yr. CAGR %</t>
  </si>
  <si>
    <t>10.88</t>
  </si>
  <si>
    <t>85.77</t>
  </si>
  <si>
    <t>53.71</t>
  </si>
  <si>
    <t>60.46</t>
  </si>
  <si>
    <t>-35.95</t>
  </si>
  <si>
    <t>74.69</t>
  </si>
  <si>
    <t>-80.89</t>
  </si>
  <si>
    <t>-89.21</t>
  </si>
  <si>
    <t>Net Income, 2 Yr. CAGR %</t>
  </si>
  <si>
    <t>Normalized Net Income, 2 Yr. CAGR %</t>
  </si>
  <si>
    <t>42.58</t>
  </si>
  <si>
    <t>4.49</t>
  </si>
  <si>
    <t>-9.4</t>
  </si>
  <si>
    <t>-72.09</t>
  </si>
  <si>
    <t>-49.57</t>
  </si>
  <si>
    <t>-53.37</t>
  </si>
  <si>
    <t>131.49</t>
  </si>
  <si>
    <t>30.31</t>
  </si>
  <si>
    <t>-40.1</t>
  </si>
  <si>
    <t>Diluted EPS Before Extra, 2 Yr. CAGR %</t>
  </si>
  <si>
    <t>6.13</t>
  </si>
  <si>
    <t>93.08</t>
  </si>
  <si>
    <t>-33.04</t>
  </si>
  <si>
    <t>55.51</t>
  </si>
  <si>
    <t>59.51</t>
  </si>
  <si>
    <t>-37.23</t>
  </si>
  <si>
    <t>72.74</t>
  </si>
  <si>
    <t>-80.34</t>
  </si>
  <si>
    <t>-88.82</t>
  </si>
  <si>
    <t>Accounts Receivable, 2 Yr. CAGR %</t>
  </si>
  <si>
    <t>54.96</t>
  </si>
  <si>
    <t>19.53</t>
  </si>
  <si>
    <t>11.56</t>
  </si>
  <si>
    <t>-13.21</t>
  </si>
  <si>
    <t>-14.04</t>
  </si>
  <si>
    <t>5.42</t>
  </si>
  <si>
    <t>6.08</t>
  </si>
  <si>
    <t>-0.7</t>
  </si>
  <si>
    <t>Inventory, 2 Yr. CAGR %</t>
  </si>
  <si>
    <t>25.62</t>
  </si>
  <si>
    <t>22.41</t>
  </si>
  <si>
    <t>-6.82</t>
  </si>
  <si>
    <t>-21.76</t>
  </si>
  <si>
    <t>-6.91</t>
  </si>
  <si>
    <t>14.86</t>
  </si>
  <si>
    <t>39.31</t>
  </si>
  <si>
    <t>24.98</t>
  </si>
  <si>
    <t>-2.6</t>
  </si>
  <si>
    <t>Net Property, Plant and Equip., 2 Yr. CAGR %</t>
  </si>
  <si>
    <t>24.18</t>
  </si>
  <si>
    <t>16.72</t>
  </si>
  <si>
    <t>-11.03</t>
  </si>
  <si>
    <t>-4.32</t>
  </si>
  <si>
    <t>11.89</t>
  </si>
  <si>
    <t>6.78</t>
  </si>
  <si>
    <t>11.42</t>
  </si>
  <si>
    <t>3.32</t>
  </si>
  <si>
    <t>Total Assets, 2 Yr. CAGR %</t>
  </si>
  <si>
    <t>79.59</t>
  </si>
  <si>
    <t>9.42</t>
  </si>
  <si>
    <t>8.85</t>
  </si>
  <si>
    <t>-5.73</t>
  </si>
  <si>
    <t>-23.59</t>
  </si>
  <si>
    <t>-27.06</t>
  </si>
  <si>
    <t>0.77</t>
  </si>
  <si>
    <t>31.07</t>
  </si>
  <si>
    <t>25.93</t>
  </si>
  <si>
    <t>0.13</t>
  </si>
  <si>
    <t>Tangible Book Value, 2 Yr. CAGR %</t>
  </si>
  <si>
    <t>12.5</t>
  </si>
  <si>
    <t>-84.11</t>
  </si>
  <si>
    <t>-4.1</t>
  </si>
  <si>
    <t>53.29</t>
  </si>
  <si>
    <t>-62.97</t>
  </si>
  <si>
    <t>28.33</t>
  </si>
  <si>
    <t>176.25</t>
  </si>
  <si>
    <t>85.27</t>
  </si>
  <si>
    <t>-55.31</t>
  </si>
  <si>
    <t>-0.64</t>
  </si>
  <si>
    <t>Common Equity, 2 Yr. CAGR %</t>
  </si>
  <si>
    <t>76.06</t>
  </si>
  <si>
    <t>38.08</t>
  </si>
  <si>
    <t>-13.1</t>
  </si>
  <si>
    <t>-14.36</t>
  </si>
  <si>
    <t>-30.06</t>
  </si>
  <si>
    <t>-39.71</t>
  </si>
  <si>
    <t>59.4</t>
  </si>
  <si>
    <t>23.92</t>
  </si>
  <si>
    <t>0.08</t>
  </si>
  <si>
    <t>Cash From Operations, 2 Yr. CAGR %</t>
  </si>
  <si>
    <t>43.11</t>
  </si>
  <si>
    <t>7.2</t>
  </si>
  <si>
    <t>0.11</t>
  </si>
  <si>
    <t>12.6</t>
  </si>
  <si>
    <t>-21.55</t>
  </si>
  <si>
    <t>-44.85</t>
  </si>
  <si>
    <t>88.23</t>
  </si>
  <si>
    <t>103.66</t>
  </si>
  <si>
    <t>18.65</t>
  </si>
  <si>
    <t>12.22</t>
  </si>
  <si>
    <t>Capital Expenditures, 2 Yr. CAGR %</t>
  </si>
  <si>
    <t>35.87</t>
  </si>
  <si>
    <t>1.59</t>
  </si>
  <si>
    <t>44.89</t>
  </si>
  <si>
    <t>26.67</t>
  </si>
  <si>
    <t>-31.74</t>
  </si>
  <si>
    <t>-40.27</t>
  </si>
  <si>
    <t>-15.49</t>
  </si>
  <si>
    <t>34.16</t>
  </si>
  <si>
    <t>13.43</t>
  </si>
  <si>
    <t>-15.52</t>
  </si>
  <si>
    <t>Levered Free Cash Flow, 2 Yr. CAGR %</t>
  </si>
  <si>
    <t>-1.84</t>
  </si>
  <si>
    <t>-29.11</t>
  </si>
  <si>
    <t>-17.22</t>
  </si>
  <si>
    <t>29.03</t>
  </si>
  <si>
    <t>76.15</t>
  </si>
  <si>
    <t>22.17</t>
  </si>
  <si>
    <t>-6.6</t>
  </si>
  <si>
    <t>30.01</t>
  </si>
  <si>
    <t>26.17</t>
  </si>
  <si>
    <t>Unlevered Free Cash Flow, 2 Yr. CAGR %</t>
  </si>
  <si>
    <t>8.04</t>
  </si>
  <si>
    <t>-43.45</t>
  </si>
  <si>
    <t>-8.29</t>
  </si>
  <si>
    <t>67.76</t>
  </si>
  <si>
    <t>56.25</t>
  </si>
  <si>
    <t>15.37</t>
  </si>
  <si>
    <t>-6.92</t>
  </si>
  <si>
    <t>31.58</t>
  </si>
  <si>
    <t>27.32</t>
  </si>
  <si>
    <t>Compound Annual Growth Rate Over Three Years</t>
  </si>
  <si>
    <t>Total Revenues, 3 Yr. CAGR %</t>
  </si>
  <si>
    <t>25.94</t>
  </si>
  <si>
    <t>23.82</t>
  </si>
  <si>
    <t>10.77</t>
  </si>
  <si>
    <t>3.48</t>
  </si>
  <si>
    <t>-3.22</t>
  </si>
  <si>
    <t>-11.66</t>
  </si>
  <si>
    <t>-1.21</t>
  </si>
  <si>
    <t>13.94</t>
  </si>
  <si>
    <t>20.6</t>
  </si>
  <si>
    <t>7.26</t>
  </si>
  <si>
    <t>Gross Profit, 3 Yr. CAGR %</t>
  </si>
  <si>
    <t>40.08</t>
  </si>
  <si>
    <t>36.71</t>
  </si>
  <si>
    <t>12.76</t>
  </si>
  <si>
    <t>-0.5</t>
  </si>
  <si>
    <t>-12.5</t>
  </si>
  <si>
    <t>-18.65</t>
  </si>
  <si>
    <t>6.74</t>
  </si>
  <si>
    <t>38.8</t>
  </si>
  <si>
    <t>42.34</t>
  </si>
  <si>
    <t>10.67</t>
  </si>
  <si>
    <t>EBITDA, 3 Yr. CAGR %</t>
  </si>
  <si>
    <t>43.47</t>
  </si>
  <si>
    <t>38.37</t>
  </si>
  <si>
    <t>3.25</t>
  </si>
  <si>
    <t>-19.57</t>
  </si>
  <si>
    <t>-34.69</t>
  </si>
  <si>
    <t>-30.52</t>
  </si>
  <si>
    <t>29.05</t>
  </si>
  <si>
    <t>101.29</t>
  </si>
  <si>
    <t>77.17</t>
  </si>
  <si>
    <t>4.74</t>
  </si>
  <si>
    <t>EBITA, 3 Yr. CAGR %</t>
  </si>
  <si>
    <t>46.07</t>
  </si>
  <si>
    <t>39.46</t>
  </si>
  <si>
    <t>-0.16</t>
  </si>
  <si>
    <t>-27.36</t>
  </si>
  <si>
    <t>-48.52</t>
  </si>
  <si>
    <t>-39.87</t>
  </si>
  <si>
    <t>41.98</t>
  </si>
  <si>
    <t>167.46</t>
  </si>
  <si>
    <t>112.13</t>
  </si>
  <si>
    <t>EBIT, 3 Yr. CAGR %</t>
  </si>
  <si>
    <t>44.65</t>
  </si>
  <si>
    <t>37.33</t>
  </si>
  <si>
    <t>-3.06</t>
  </si>
  <si>
    <t>-34.03</t>
  </si>
  <si>
    <t>-60.54</t>
  </si>
  <si>
    <t>-45.29</t>
  </si>
  <si>
    <t>59.16</t>
  </si>
  <si>
    <t>290.44</t>
  </si>
  <si>
    <t>139.71</t>
  </si>
  <si>
    <t>Earnings From Cont. Operations, 3 Yr. CAGR %</t>
  </si>
  <si>
    <t>95.4</t>
  </si>
  <si>
    <t>31.48</t>
  </si>
  <si>
    <t>27.23</t>
  </si>
  <si>
    <t>-8.85</t>
  </si>
  <si>
    <t>63.99</t>
  </si>
  <si>
    <t>-17.33</t>
  </si>
  <si>
    <t>64.07</t>
  </si>
  <si>
    <t>-9.97</t>
  </si>
  <si>
    <t>-60.28</t>
  </si>
  <si>
    <t>-72.55</t>
  </si>
  <si>
    <t>Net Income, 3 Yr. CAGR %</t>
  </si>
  <si>
    <t>Normalized Net Income, 3 Yr. CAGR %</t>
  </si>
  <si>
    <t>32.94</t>
  </si>
  <si>
    <t>-8.13</t>
  </si>
  <si>
    <t>-55.11</t>
  </si>
  <si>
    <t>-43.65</t>
  </si>
  <si>
    <t>-71.12</t>
  </si>
  <si>
    <t>136.92</t>
  </si>
  <si>
    <t>137.9</t>
  </si>
  <si>
    <t>370.02</t>
  </si>
  <si>
    <t>-3.19</t>
  </si>
  <si>
    <t>Diluted EPS Before Extra, 3 Yr. CAGR %</t>
  </si>
  <si>
    <t>-5.54</t>
  </si>
  <si>
    <t>68.64</t>
  </si>
  <si>
    <t>-16.83</t>
  </si>
  <si>
    <t>61.52</t>
  </si>
  <si>
    <t>-10.8</t>
  </si>
  <si>
    <t>-59.99</t>
  </si>
  <si>
    <t>-71.76</t>
  </si>
  <si>
    <t>Accounts Receivable, 3 Yr. CAGR %</t>
  </si>
  <si>
    <t>41.76</t>
  </si>
  <si>
    <t>14.44</t>
  </si>
  <si>
    <t>-7.55</t>
  </si>
  <si>
    <t>-11.65</t>
  </si>
  <si>
    <t>-11.08</t>
  </si>
  <si>
    <t>0.58</t>
  </si>
  <si>
    <t>2.3</t>
  </si>
  <si>
    <t>Inventory, 3 Yr. CAGR %</t>
  </si>
  <si>
    <t>22.75</t>
  </si>
  <si>
    <t>-7.85</t>
  </si>
  <si>
    <t>-16.19</t>
  </si>
  <si>
    <t>5.94</t>
  </si>
  <si>
    <t>23.12</t>
  </si>
  <si>
    <t>28.92</t>
  </si>
  <si>
    <t>10.31</t>
  </si>
  <si>
    <t>Net Property, Plant and Equip., 3 Yr. CAGR %</t>
  </si>
  <si>
    <t>18.08</t>
  </si>
  <si>
    <t>12.94</t>
  </si>
  <si>
    <t>13.3</t>
  </si>
  <si>
    <t>-2.33</t>
  </si>
  <si>
    <t>-0.88</t>
  </si>
  <si>
    <t>10.3</t>
  </si>
  <si>
    <t>9.71</t>
  </si>
  <si>
    <t>4.59</t>
  </si>
  <si>
    <t>Total Assets, 3 Yr. CAGR %</t>
  </si>
  <si>
    <t>54.51</t>
  </si>
  <si>
    <t>6.6</t>
  </si>
  <si>
    <t>1.34</t>
  </si>
  <si>
    <t>-16.1</t>
  </si>
  <si>
    <t>-22.39</t>
  </si>
  <si>
    <t>-12.28</t>
  </si>
  <si>
    <t>11.3</t>
  </si>
  <si>
    <t>26.13</t>
  </si>
  <si>
    <t>10.82</t>
  </si>
  <si>
    <t>Tangible Book Value, 3 Yr. CAGR %</t>
  </si>
  <si>
    <t>-63.19</t>
  </si>
  <si>
    <t>-16.14</t>
  </si>
  <si>
    <t>-54.76</t>
  </si>
  <si>
    <t>47.37</t>
  </si>
  <si>
    <t>-45.06</t>
  </si>
  <si>
    <t>118.23</t>
  </si>
  <si>
    <t>60.71</t>
  </si>
  <si>
    <t>8.01</t>
  </si>
  <si>
    <t>-18.72</t>
  </si>
  <si>
    <t>Common Equity, 3 Yr. CAGR %</t>
  </si>
  <si>
    <t>46.14</t>
  </si>
  <si>
    <t>12.66</t>
  </si>
  <si>
    <t>-9.61</t>
  </si>
  <si>
    <t>-28.41</t>
  </si>
  <si>
    <t>-29.17</t>
  </si>
  <si>
    <t>-15.41</t>
  </si>
  <si>
    <t>22.68</t>
  </si>
  <si>
    <t>36.76</t>
  </si>
  <si>
    <t>15.18</t>
  </si>
  <si>
    <t>Cash From Operations, 3 Yr. CAGR %</t>
  </si>
  <si>
    <t>25.15</t>
  </si>
  <si>
    <t>37.99</t>
  </si>
  <si>
    <t>-3.53</t>
  </si>
  <si>
    <t>17.81</t>
  </si>
  <si>
    <t>-21.46</t>
  </si>
  <si>
    <t>11.03</t>
  </si>
  <si>
    <t>48.36</t>
  </si>
  <si>
    <t>85.03</t>
  </si>
  <si>
    <t>5.09</t>
  </si>
  <si>
    <t>Capital Expenditures, 3 Yr. CAGR %</t>
  </si>
  <si>
    <t>22.3</t>
  </si>
  <si>
    <t>21.08</t>
  </si>
  <si>
    <t>31.1</t>
  </si>
  <si>
    <t>15.55</t>
  </si>
  <si>
    <t>0.57</t>
  </si>
  <si>
    <t>-23.21</t>
  </si>
  <si>
    <t>17.76</t>
  </si>
  <si>
    <t>0.4</t>
  </si>
  <si>
    <t>Levered Free Cash Flow, 3 Yr. CAGR %</t>
  </si>
  <si>
    <t>-11.52</t>
  </si>
  <si>
    <t>-21.6</t>
  </si>
  <si>
    <t>43.51</t>
  </si>
  <si>
    <t>36.08</t>
  </si>
  <si>
    <t>16.88</t>
  </si>
  <si>
    <t>11.29</t>
  </si>
  <si>
    <t>19.91</t>
  </si>
  <si>
    <t>Unlevered Free Cash Flow, 3 Yr. CAGR %</t>
  </si>
  <si>
    <t>-15.78</t>
  </si>
  <si>
    <t>65.32</t>
  </si>
  <si>
    <t>25.28</t>
  </si>
  <si>
    <t>12.57</t>
  </si>
  <si>
    <t>11.86</t>
  </si>
  <si>
    <t>20.68</t>
  </si>
  <si>
    <t>Compound Annual Growth Rate Over Five Years</t>
  </si>
  <si>
    <t>Total Revenues, 5 Yr. CAGR %</t>
  </si>
  <si>
    <t>19.55</t>
  </si>
  <si>
    <t>14.06</t>
  </si>
  <si>
    <t>1.9</t>
  </si>
  <si>
    <t>-3.36</t>
  </si>
  <si>
    <t>-0.4</t>
  </si>
  <si>
    <t>3.63</t>
  </si>
  <si>
    <t>5.93</t>
  </si>
  <si>
    <t>Gross Profit, 5 Yr. CAGR %</t>
  </si>
  <si>
    <t>28.34</t>
  </si>
  <si>
    <t>16.53</t>
  </si>
  <si>
    <t>-2.31</t>
  </si>
  <si>
    <t>-7.39</t>
  </si>
  <si>
    <t>10.68</t>
  </si>
  <si>
    <t>14.8</t>
  </si>
  <si>
    <t>15.62</t>
  </si>
  <si>
    <t>EBITDA, 5 Yr. CAGR %</t>
  </si>
  <si>
    <t>24.49</t>
  </si>
  <si>
    <t>4.48</t>
  </si>
  <si>
    <t>-19.59</t>
  </si>
  <si>
    <t>-19.47</t>
  </si>
  <si>
    <t>0.14</t>
  </si>
  <si>
    <t>18.7</t>
  </si>
  <si>
    <t>29.34</t>
  </si>
  <si>
    <t>34.51</t>
  </si>
  <si>
    <t>EBITA, 5 Yr. CAGR %</t>
  </si>
  <si>
    <t>24.09</t>
  </si>
  <si>
    <t>-1.27</t>
  </si>
  <si>
    <t>-30.69</t>
  </si>
  <si>
    <t>-27.19</t>
  </si>
  <si>
    <t>-0.27</t>
  </si>
  <si>
    <t>21.8</t>
  </si>
  <si>
    <t>38.49</t>
  </si>
  <si>
    <t>57.34</t>
  </si>
  <si>
    <t>EBIT, 5 Yr. CAGR %</t>
  </si>
  <si>
    <t>22.22</t>
  </si>
  <si>
    <t>-7.73</t>
  </si>
  <si>
    <t>-41.36</t>
  </si>
  <si>
    <t>-31.86</t>
  </si>
  <si>
    <t>0.74</t>
  </si>
  <si>
    <t>25.05</t>
  </si>
  <si>
    <t>47.79</t>
  </si>
  <si>
    <t>92.76</t>
  </si>
  <si>
    <t>Earnings From Cont. Operations, 5 Yr. CAGR %</t>
  </si>
  <si>
    <t>91.49</t>
  </si>
  <si>
    <t>-1.42</t>
  </si>
  <si>
    <t>37.23</t>
  </si>
  <si>
    <t>-30.57</t>
  </si>
  <si>
    <t>-61.47</t>
  </si>
  <si>
    <t>Net Income, 5 Yr. CAGR %</t>
  </si>
  <si>
    <t>Normalized Net Income, 5 Yr. CAGR %</t>
  </si>
  <si>
    <t>16.73</t>
  </si>
  <si>
    <t>-28.73</t>
  </si>
  <si>
    <t>-27.8</t>
  </si>
  <si>
    <t>-54.42</t>
  </si>
  <si>
    <t>0.71</t>
  </si>
  <si>
    <t>29.91</t>
  </si>
  <si>
    <t>86.53</t>
  </si>
  <si>
    <t>37.2</t>
  </si>
  <si>
    <t>Diluted EPS Before Extra, 5 Yr. CAGR %</t>
  </si>
  <si>
    <t>40.12</t>
  </si>
  <si>
    <t>16.49</t>
  </si>
  <si>
    <t>13.57</t>
  </si>
  <si>
    <t>11.41</t>
  </si>
  <si>
    <t>-30.43</t>
  </si>
  <si>
    <t>-61.13</t>
  </si>
  <si>
    <t>Accounts Receivable, 5 Yr. CAGR %</t>
  </si>
  <si>
    <t>22.77</t>
  </si>
  <si>
    <t>2.46</t>
  </si>
  <si>
    <t>-3.01</t>
  </si>
  <si>
    <t>-7.2</t>
  </si>
  <si>
    <t>-5.18</t>
  </si>
  <si>
    <t>-4.58</t>
  </si>
  <si>
    <t>0.07</t>
  </si>
  <si>
    <t>Inventory, 5 Yr. CAGR %</t>
  </si>
  <si>
    <t>9.94</t>
  </si>
  <si>
    <t>-3.98</t>
  </si>
  <si>
    <t>-2.48</t>
  </si>
  <si>
    <t>0.64</t>
  </si>
  <si>
    <t>2.7</t>
  </si>
  <si>
    <t>13.18</t>
  </si>
  <si>
    <t>12.11</t>
  </si>
  <si>
    <t>Net Property, Plant and Equip., 5 Yr. CAGR %</t>
  </si>
  <si>
    <t>17.53</t>
  </si>
  <si>
    <t>5.89</t>
  </si>
  <si>
    <t>1.22</t>
  </si>
  <si>
    <t>3.86</t>
  </si>
  <si>
    <t>7.46</t>
  </si>
  <si>
    <t>Total Assets, 5 Yr. CAGR %</t>
  </si>
  <si>
    <t>26.8</t>
  </si>
  <si>
    <t>-6.69</t>
  </si>
  <si>
    <t>-11.15</t>
  </si>
  <si>
    <t>-9.72</t>
  </si>
  <si>
    <t>-4.25</t>
  </si>
  <si>
    <t>1.37</t>
  </si>
  <si>
    <t>Tangible Book Value, 5 Yr. CAGR %</t>
  </si>
  <si>
    <t>-34.87</t>
  </si>
  <si>
    <t>-39.53</t>
  </si>
  <si>
    <t>-31.35</t>
  </si>
  <si>
    <t>89.48</t>
  </si>
  <si>
    <t>-10.66</t>
  </si>
  <si>
    <t>15.72</t>
  </si>
  <si>
    <t>32.59</t>
  </si>
  <si>
    <t>Common Equity, 5 Yr. CAGR %</t>
  </si>
  <si>
    <t>18.01</t>
  </si>
  <si>
    <t>-6.9</t>
  </si>
  <si>
    <t>-23.13</t>
  </si>
  <si>
    <t>-14.99</t>
  </si>
  <si>
    <t>-2.02</t>
  </si>
  <si>
    <t>-1.45</t>
  </si>
  <si>
    <t>13.08</t>
  </si>
  <si>
    <t>Cash From Operations, 5 Yr. CAGR %</t>
  </si>
  <si>
    <t>14.46</t>
  </si>
  <si>
    <t>27.34</t>
  </si>
  <si>
    <t>-10.77</t>
  </si>
  <si>
    <t>-13.04</t>
  </si>
  <si>
    <t>11.65</t>
  </si>
  <si>
    <t>14.98</t>
  </si>
  <si>
    <t>14.01</t>
  </si>
  <si>
    <t>32.69</t>
  </si>
  <si>
    <t>Capital Expenditures, 5 Yr. CAGR %</t>
  </si>
  <si>
    <t>30.88</t>
  </si>
  <si>
    <t>23.28</t>
  </si>
  <si>
    <t>-11.26</t>
  </si>
  <si>
    <t>-6.19</t>
  </si>
  <si>
    <t>-13.95</t>
  </si>
  <si>
    <t>-10.24</t>
  </si>
  <si>
    <t>-6.29</t>
  </si>
  <si>
    <t>Levered Free Cash Flow, 5 Yr. CAGR %</t>
  </si>
  <si>
    <t>3.03</t>
  </si>
  <si>
    <t>8.38</t>
  </si>
  <si>
    <t>11.54</t>
  </si>
  <si>
    <t>20.75</t>
  </si>
  <si>
    <t>33.61</t>
  </si>
  <si>
    <t>20.81</t>
  </si>
  <si>
    <t>Unlevered Free Cash Flow, 5 Yr. CAGR %</t>
  </si>
  <si>
    <t>8.46</t>
  </si>
  <si>
    <t>7.84</t>
  </si>
  <si>
    <t>10.58</t>
  </si>
  <si>
    <t>27.76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</si>
  <si>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</si>
  <si>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</si>
  <si>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</si>
  <si>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</si>
  <si>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</si>
  <si>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</si>
  <si>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</si>
  <si>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</si>
  <si>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509.3</t>
  </si>
  <si>
    <t>1,870</t>
  </si>
  <si>
    <t>2,008</t>
  </si>
  <si>
    <t>1,568</t>
  </si>
  <si>
    <t>1,906</t>
  </si>
  <si>
    <t>2,580</t>
  </si>
  <si>
    <t>-</t>
  </si>
  <si>
    <t>Change</t>
  </si>
  <si>
    <t>267.24%</t>
  </si>
  <si>
    <t>7.35%</t>
  </si>
  <si>
    <t>-21.91%</t>
  </si>
  <si>
    <t>21.57%</t>
  </si>
  <si>
    <t>35.34%</t>
  </si>
  <si>
    <t>Enterprise Value (EV)
                                    1</t>
  </si>
  <si>
    <t>2,123</t>
  </si>
  <si>
    <t>2,466</t>
  </si>
  <si>
    <t>2,566</t>
  </si>
  <si>
    <t>2,899</t>
  </si>
  <si>
    <t>2,589</t>
  </si>
  <si>
    <t>316.78%</t>
  </si>
  <si>
    <t>-5.41%</t>
  </si>
  <si>
    <t>22.83%</t>
  </si>
  <si>
    <t>4.03%</t>
  </si>
  <si>
    <t>12.97%</t>
  </si>
  <si>
    <t>-10.69%</t>
  </si>
  <si>
    <t>P/E ratio</t>
  </si>
  <si>
    <t>-3.28x</t>
  </si>
  <si>
    <t>7.22x</t>
  </si>
  <si>
    <t>4.46x</t>
  </si>
  <si>
    <t>-163x</t>
  </si>
  <si>
    <t>-328x</t>
  </si>
  <si>
    <t>11.3x</t>
  </si>
  <si>
    <t>9.1x</t>
  </si>
  <si>
    <t>PBR</t>
  </si>
  <si>
    <t>1.15x</t>
  </si>
  <si>
    <t>2.55x</t>
  </si>
  <si>
    <t>PEG</t>
  </si>
  <si>
    <t>-0x</t>
  </si>
  <si>
    <t>0.1x</t>
  </si>
  <si>
    <t>2x</t>
  </si>
  <si>
    <t>8x</t>
  </si>
  <si>
    <t>0.4x</t>
  </si>
  <si>
    <t>Capitalization / Revenue</t>
  </si>
  <si>
    <t>0.29x</t>
  </si>
  <si>
    <t>0.84x</t>
  </si>
  <si>
    <t>0.66x</t>
  </si>
  <si>
    <t>0.51x</t>
  </si>
  <si>
    <t>0.69x</t>
  </si>
  <si>
    <t>0.95x</t>
  </si>
  <si>
    <t>0.93x</t>
  </si>
  <si>
    <t>EV / Revenue</t>
  </si>
  <si>
    <t>0.8x</t>
  </si>
  <si>
    <t>1.07x</t>
  </si>
  <si>
    <t>EV / EBITDA</t>
  </si>
  <si>
    <t>4.47x</t>
  </si>
  <si>
    <t>6.16x</t>
  </si>
  <si>
    <t>2.72x</t>
  </si>
  <si>
    <t>3.97x</t>
  </si>
  <si>
    <t>5.8x</t>
  </si>
  <si>
    <t>6.4x</t>
  </si>
  <si>
    <t>5.39x</t>
  </si>
  <si>
    <t>EV / EBIT</t>
  </si>
  <si>
    <t>11x</t>
  </si>
  <si>
    <t>7.59x</t>
  </si>
  <si>
    <t>3.01x</t>
  </si>
  <si>
    <t>4.66x</t>
  </si>
  <si>
    <t>7.48x</t>
  </si>
  <si>
    <t>8.39x</t>
  </si>
  <si>
    <t>6.71x</t>
  </si>
  <si>
    <t>EV / FCF</t>
  </si>
  <si>
    <t>8,623,989x</t>
  </si>
  <si>
    <t>6,734,370x</t>
  </si>
  <si>
    <t>7,287,346x</t>
  </si>
  <si>
    <t>6,927,946x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</si>
  <si>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</si>
  <si>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</si>
  <si>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</si>
  <si>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</si>
  <si>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</si>
  <si>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8</t>
  </si>
  <si>
    <t>3.91</t>
  </si>
  <si>
    <t>4.85</t>
  </si>
  <si>
    <t>Distribution rate</t>
  </si>
  <si>
    <t>Net sales
                                    1</t>
  </si>
  <si>
    <t>1,756</t>
  </si>
  <si>
    <t>2,226</t>
  </si>
  <si>
    <t>3,045</t>
  </si>
  <si>
    <t>3,080</t>
  </si>
  <si>
    <t>2,746</t>
  </si>
  <si>
    <t>2,715</t>
  </si>
  <si>
    <t>2,785</t>
  </si>
  <si>
    <t>EBITDA
                                    1</t>
  </si>
  <si>
    <t>114</t>
  </si>
  <si>
    <t>344.8</t>
  </si>
  <si>
    <t>739.1</t>
  </si>
  <si>
    <t>621.8</t>
  </si>
  <si>
    <t>442.5</t>
  </si>
  <si>
    <t>453.1</t>
  </si>
  <si>
    <t>480.2</t>
  </si>
  <si>
    <t>EBIT
                                    1</t>
  </si>
  <si>
    <t>46.12</t>
  </si>
  <si>
    <t>279.7</t>
  </si>
  <si>
    <t>666.7</t>
  </si>
  <si>
    <t>529.7</t>
  </si>
  <si>
    <t>343.2</t>
  </si>
  <si>
    <t>345.4</t>
  </si>
  <si>
    <t>385.7</t>
  </si>
  <si>
    <t>Net income
                                    1</t>
  </si>
  <si>
    <t>-155.1</t>
  </si>
  <si>
    <t>266</t>
  </si>
  <si>
    <t>473.2</t>
  </si>
  <si>
    <t>-9.718</t>
  </si>
  <si>
    <t>-5.505</t>
  </si>
  <si>
    <t>229.8</t>
  </si>
  <si>
    <t>288</t>
  </si>
  <si>
    <t>Net Debt
                                    1</t>
  </si>
  <si>
    <t>252.3</t>
  </si>
  <si>
    <t>898.4</t>
  </si>
  <si>
    <t>659.7</t>
  </si>
  <si>
    <t>319</t>
  </si>
  <si>
    <t>9</t>
  </si>
  <si>
    <t>Reference price
                                    2</t>
  </si>
  <si>
    <t>8.80</t>
  </si>
  <si>
    <t>32.07</t>
  </si>
  <si>
    <t>35.69</t>
  </si>
  <si>
    <t>27.71</t>
  </si>
  <si>
    <t>32.78</t>
  </si>
  <si>
    <t>44.15</t>
  </si>
  <si>
    <t>Nbr of stocks (in thousands)</t>
  </si>
  <si>
    <t>57,877</t>
  </si>
  <si>
    <t>58,323</t>
  </si>
  <si>
    <t>56,259</t>
  </si>
  <si>
    <t>56,583</t>
  </si>
  <si>
    <t>58,147</t>
  </si>
  <si>
    <t>58,428</t>
  </si>
  <si>
    <t>Announcement Date</t>
  </si>
  <si>
    <t>5/7/20</t>
  </si>
  <si>
    <t>5/6/21</t>
  </si>
  <si>
    <t>5/5/22</t>
  </si>
  <si>
    <t>5/3/23</t>
  </si>
  <si>
    <t>5/8/24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</si>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</sst>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79.0</v>
      </c>
      <c r="C2" s="1">
        <v>147.0</v>
      </c>
      <c r="D2" s="1">
        <v>-274.0</v>
      </c>
      <c r="E2" s="1">
        <v>-60.0</v>
      </c>
      <c r="F2" s="1">
        <v>-648.0</v>
      </c>
      <c r="G2" s="1">
        <v>-155.0</v>
      </c>
      <c r="H2" s="1">
        <v>266.0</v>
      </c>
      <c r="I2" s="1">
        <v>473.0</v>
      </c>
      <c r="J2" s="1">
        <v>-9.0</v>
      </c>
      <c r="K2" s="1">
        <v>-5.0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35.0</v>
      </c>
      <c r="C3" s="1">
        <v>38.0</v>
      </c>
      <c r="D3" s="1">
        <v>54.0</v>
      </c>
      <c r="E3" s="1">
        <v>55.0</v>
      </c>
      <c r="F3" s="1">
        <v>53.0</v>
      </c>
      <c r="G3" s="1">
        <v>47.0</v>
      </c>
      <c r="H3" s="1">
        <v>45.0</v>
      </c>
      <c r="I3" s="1">
        <v>46.0</v>
      </c>
      <c r="J3" s="1">
        <v>48.0</v>
      </c>
      <c r="K3" s="1">
        <v>49.0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31.0</v>
      </c>
      <c r="C4" s="1">
        <v>33.0</v>
      </c>
      <c r="D4" s="1">
        <v>39.0</v>
      </c>
      <c r="E4" s="1">
        <v>34.0</v>
      </c>
      <c r="F4" s="1">
        <v>24.0</v>
      </c>
      <c r="G4" s="1">
        <v>20.0</v>
      </c>
      <c r="H4" s="1">
        <v>19.0</v>
      </c>
      <c r="I4" s="1">
        <v>26.0</v>
      </c>
      <c r="J4" s="1">
        <v>43.0</v>
      </c>
      <c r="K4" s="1">
        <v>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66.0</v>
      </c>
      <c r="C5" s="1">
        <v>72.0</v>
      </c>
      <c r="D5" s="1">
        <v>93.0</v>
      </c>
      <c r="E5" s="1">
        <v>89.0</v>
      </c>
      <c r="F5" s="1">
        <v>77.0</v>
      </c>
      <c r="G5" s="1">
        <v>67.0</v>
      </c>
      <c r="H5" s="1">
        <v>65.0</v>
      </c>
      <c r="I5" s="1">
        <v>72.0</v>
      </c>
      <c r="J5" s="1">
        <v>92.0</v>
      </c>
      <c r="K5" s="1">
        <v>99.0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2.0</v>
      </c>
      <c r="C6" s="1">
        <v>2.0</v>
      </c>
      <c r="D6" s="1">
        <v>4.0</v>
      </c>
      <c r="E6" s="1">
        <v>3.0</v>
      </c>
      <c r="F6" s="1">
        <v>10.0</v>
      </c>
      <c r="G6" s="1">
        <v>6.0</v>
      </c>
      <c r="H6" s="1">
        <v>2.0</v>
      </c>
      <c r="I6" s="1">
        <v>1.0</v>
      </c>
      <c r="J6" s="1">
        <v>6.0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-13.0</v>
      </c>
      <c r="C7" s="1">
        <v>32.0</v>
      </c>
      <c r="D7" s="1">
        <v>23.0</v>
      </c>
      <c r="E7" s="1">
        <v>12.0</v>
      </c>
      <c r="F7" s="1">
        <v>104.0</v>
      </c>
      <c r="G7" s="1">
        <v>8.0</v>
      </c>
      <c r="H7" s="1">
        <v>-13.0</v>
      </c>
      <c r="I7" s="1">
        <v>79.0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52.0</v>
      </c>
      <c r="C8" s="1">
        <v>0.0</v>
      </c>
      <c r="D8" s="1">
        <v>449.0</v>
      </c>
      <c r="E8" s="1">
        <v>152.0</v>
      </c>
      <c r="F8" s="1">
        <v>537.0</v>
      </c>
      <c r="G8" s="1">
        <v>156.0</v>
      </c>
      <c r="H8" s="1">
        <v>0.0</v>
      </c>
      <c r="I8" s="1">
        <v>0.0</v>
      </c>
      <c r="J8" s="1">
        <v>374.0</v>
      </c>
      <c r="K8" s="1">
        <v>223.0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3.0</v>
      </c>
      <c r="C9" s="1">
        <v>12.0</v>
      </c>
      <c r="D9" s="1">
        <v>12.0</v>
      </c>
      <c r="E9" s="1">
        <v>9.0</v>
      </c>
      <c r="F9" s="1">
        <v>6.0</v>
      </c>
      <c r="G9" s="1">
        <v>6.0</v>
      </c>
      <c r="H9" s="1">
        <v>13.0</v>
      </c>
      <c r="I9" s="1">
        <v>27.0</v>
      </c>
      <c r="J9" s="1">
        <v>28.0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-12.0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-94.0</v>
      </c>
      <c r="C11" s="1">
        <v>-45.0</v>
      </c>
      <c r="D11" s="1">
        <v>-22.0</v>
      </c>
      <c r="E11" s="1">
        <v>-78.0</v>
      </c>
      <c r="F11" s="1">
        <v>-22.0</v>
      </c>
      <c r="G11" s="1">
        <v>-4.0</v>
      </c>
      <c r="H11" s="1">
        <v>-3.0</v>
      </c>
      <c r="I11" s="1">
        <v>12.0</v>
      </c>
      <c r="J11" s="1">
        <v>-71.0</v>
      </c>
      <c r="K11" s="1">
        <v>-49.0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-72.0</v>
      </c>
      <c r="C12" s="1">
        <v>-33.0</v>
      </c>
      <c r="D12" s="1">
        <v>63.0</v>
      </c>
      <c r="E12" s="1">
        <v>5.0</v>
      </c>
      <c r="F12" s="1">
        <v>31.0</v>
      </c>
      <c r="G12" s="1">
        <v>44.0</v>
      </c>
      <c r="H12" s="1">
        <v>17.0</v>
      </c>
      <c r="I12" s="1">
        <v>-50.0</v>
      </c>
      <c r="J12" s="1">
        <v>66.0</v>
      </c>
      <c r="K12" s="1">
        <v>-13.0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40.0</v>
      </c>
      <c r="C13" s="1">
        <v>-31.0</v>
      </c>
      <c r="D13" s="1">
        <v>-85.0</v>
      </c>
      <c r="E13" s="1">
        <v>156.0</v>
      </c>
      <c r="F13" s="1">
        <v>-7.0</v>
      </c>
      <c r="G13" s="1">
        <v>-7.0</v>
      </c>
      <c r="H13" s="1">
        <v>-84.0</v>
      </c>
      <c r="I13" s="1">
        <v>-173.0</v>
      </c>
      <c r="J13" s="1">
        <v>18.0</v>
      </c>
      <c r="K13" s="1">
        <v>106.0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-37.0</v>
      </c>
      <c r="C14" s="1">
        <v>3.0</v>
      </c>
      <c r="D14" s="1">
        <v>-54.0</v>
      </c>
      <c r="E14" s="1">
        <v>-1.0</v>
      </c>
      <c r="F14" s="1">
        <v>54.0</v>
      </c>
      <c r="G14" s="1">
        <v>-12.0</v>
      </c>
      <c r="H14" s="1">
        <v>72.0</v>
      </c>
      <c r="I14" s="1">
        <v>-24.0</v>
      </c>
      <c r="J14" s="1">
        <v>-33.0</v>
      </c>
      <c r="K14" s="1">
        <v>29.0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17.0</v>
      </c>
      <c r="C15" s="1">
        <v>-1.0</v>
      </c>
      <c r="D15" s="1">
        <v>-26.0</v>
      </c>
      <c r="E15" s="1">
        <v>24.0</v>
      </c>
      <c r="F15" s="1">
        <v>4.0</v>
      </c>
      <c r="G15" s="1">
        <v>-12.0</v>
      </c>
      <c r="H15" s="1">
        <v>-37.0</v>
      </c>
      <c r="I15" s="1">
        <v>-3.0</v>
      </c>
      <c r="J15" s="1">
        <v>59.0</v>
      </c>
      <c r="K15" s="1">
        <v>-19.0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3.0</v>
      </c>
      <c r="C16" s="1">
        <v>26.0</v>
      </c>
      <c r="D16" s="1">
        <v>-5.0</v>
      </c>
      <c r="E16" s="1">
        <v>-47.0</v>
      </c>
      <c r="F16" s="1">
        <v>4.0</v>
      </c>
      <c r="G16" s="1">
        <v>-20.0</v>
      </c>
      <c r="H16" s="1">
        <v>46.0</v>
      </c>
      <c r="I16" s="1">
        <v>-17.0</v>
      </c>
      <c r="J16" s="1">
        <v>-46.0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154.0</v>
      </c>
      <c r="C17" s="1">
        <v>198.0</v>
      </c>
      <c r="D17" s="1">
        <v>155.0</v>
      </c>
      <c r="E17" s="1">
        <v>252.0</v>
      </c>
      <c r="F17" s="1">
        <v>97.0</v>
      </c>
      <c r="G17" s="1">
        <v>76.0</v>
      </c>
      <c r="H17" s="1">
        <v>345.0</v>
      </c>
      <c r="I17" s="1">
        <v>318.0</v>
      </c>
      <c r="J17" s="1">
        <v>486.0</v>
      </c>
      <c r="K17" s="1">
        <v>401.0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-43.0</v>
      </c>
      <c r="C18" s="1">
        <v>-41.0</v>
      </c>
      <c r="D18" s="1">
        <v>-90.0</v>
      </c>
      <c r="E18" s="1">
        <v>-66.0</v>
      </c>
      <c r="F18" s="1">
        <v>-42.0</v>
      </c>
      <c r="G18" s="1">
        <v>-23.0</v>
      </c>
      <c r="H18" s="1">
        <v>-30.0</v>
      </c>
      <c r="I18" s="1">
        <v>-42.0</v>
      </c>
      <c r="J18" s="1">
        <v>-38.0</v>
      </c>
      <c r="K18" s="1">
        <v>-30.0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32.0</v>
      </c>
      <c r="C19" s="1">
        <v>37.0</v>
      </c>
      <c r="D19" s="1">
        <v>13.0</v>
      </c>
      <c r="E19" s="1">
        <v>12.0</v>
      </c>
      <c r="F19" s="1">
        <v>36.0</v>
      </c>
      <c r="G19" s="1">
        <v>27.0</v>
      </c>
      <c r="H19" s="1">
        <v>9.0</v>
      </c>
      <c r="I19" s="1">
        <v>41.0</v>
      </c>
      <c r="J19" s="1">
        <v>4.0</v>
      </c>
      <c r="K19" s="1">
        <v>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-462.0</v>
      </c>
      <c r="D20" s="1">
        <v>-458.0</v>
      </c>
      <c r="E20" s="1">
        <v>0.0</v>
      </c>
      <c r="F20" s="1">
        <v>0.0</v>
      </c>
      <c r="G20" s="1">
        <v>0.0</v>
      </c>
      <c r="H20" s="1">
        <v>-95.0</v>
      </c>
      <c r="I20" s="1">
        <v>-545.0</v>
      </c>
      <c r="J20" s="1">
        <v>-762.0</v>
      </c>
      <c r="K20" s="1">
        <v>-16.0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0.0</v>
      </c>
      <c r="D21" s="1">
        <v>0.0</v>
      </c>
      <c r="E21" s="1">
        <v>0.0</v>
      </c>
      <c r="F21" s="1">
        <v>155.0</v>
      </c>
      <c r="G21" s="1">
        <v>157.0</v>
      </c>
      <c r="H21" s="1">
        <v>23.0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10.0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-42.0</v>
      </c>
      <c r="C23" s="1">
        <v>-503.0</v>
      </c>
      <c r="D23" s="1">
        <v>-549.0</v>
      </c>
      <c r="E23" s="1">
        <v>-66.0</v>
      </c>
      <c r="F23" s="1">
        <v>113.0</v>
      </c>
      <c r="G23" s="1">
        <v>133.0</v>
      </c>
      <c r="H23" s="1">
        <v>-102.0</v>
      </c>
      <c r="I23" s="1">
        <v>-588.0</v>
      </c>
      <c r="J23" s="1">
        <v>-790.0</v>
      </c>
      <c r="K23" s="1">
        <v>-46.0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0.0</v>
      </c>
      <c r="C24" s="1">
        <v>360.0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400.0</v>
      </c>
      <c r="C25" s="1">
        <v>350.0</v>
      </c>
      <c r="D25" s="1">
        <v>862.0</v>
      </c>
      <c r="E25" s="1">
        <v>250.0</v>
      </c>
      <c r="F25" s="1">
        <v>694.0</v>
      </c>
      <c r="G25" s="1">
        <v>411.0</v>
      </c>
      <c r="H25" s="1">
        <v>573.0</v>
      </c>
      <c r="I25" s="1">
        <v>400.0</v>
      </c>
      <c r="J25" s="1">
        <v>818.0</v>
      </c>
      <c r="K25" s="1">
        <v>204.0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400.0</v>
      </c>
      <c r="C26" s="1">
        <v>710.0</v>
      </c>
      <c r="D26" s="1">
        <v>862.0</v>
      </c>
      <c r="E26" s="1">
        <v>250.0</v>
      </c>
      <c r="F26" s="1">
        <v>694.0</v>
      </c>
      <c r="G26" s="1">
        <v>411.0</v>
      </c>
      <c r="H26" s="1">
        <v>573.0</v>
      </c>
      <c r="I26" s="1">
        <v>400.0</v>
      </c>
      <c r="J26" s="1">
        <v>818.0</v>
      </c>
      <c r="K26" s="1">
        <v>204.0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0.0</v>
      </c>
      <c r="C27" s="1">
        <v>-360.0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-70.0</v>
      </c>
      <c r="C28" s="1">
        <v>-17.0</v>
      </c>
      <c r="D28" s="1">
        <v>-412.0</v>
      </c>
      <c r="E28" s="1">
        <v>-457.0</v>
      </c>
      <c r="F28" s="1">
        <v>-906.0</v>
      </c>
      <c r="G28" s="1">
        <v>-608.0</v>
      </c>
      <c r="H28" s="1">
        <v>-595.0</v>
      </c>
      <c r="I28" s="1">
        <v>-230.0</v>
      </c>
      <c r="J28" s="1">
        <v>-428.0</v>
      </c>
      <c r="K28" s="1">
        <v>-544.0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-70.0</v>
      </c>
      <c r="C29" s="1">
        <v>-378.0</v>
      </c>
      <c r="D29" s="1">
        <v>-412.0</v>
      </c>
      <c r="E29" s="1">
        <v>-457.0</v>
      </c>
      <c r="F29" s="1">
        <v>-906.0</v>
      </c>
      <c r="G29" s="1">
        <v>-608.0</v>
      </c>
      <c r="H29" s="1">
        <v>-595.0</v>
      </c>
      <c r="I29" s="1">
        <v>-230.0</v>
      </c>
      <c r="J29" s="1">
        <v>-428.0</v>
      </c>
      <c r="K29" s="1">
        <v>-544.0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0.0</v>
      </c>
      <c r="C30" s="1">
        <v>1.0</v>
      </c>
      <c r="D30" s="1">
        <v>7.0</v>
      </c>
      <c r="E30" s="1">
        <v>4.0</v>
      </c>
      <c r="F30" s="1">
        <v>37.0</v>
      </c>
      <c r="G30" s="1">
        <v>31.0</v>
      </c>
      <c r="H30" s="1">
        <v>1.0</v>
      </c>
      <c r="I30" s="1">
        <v>53.0</v>
      </c>
      <c r="J30" s="1">
        <v>4.0</v>
      </c>
      <c r="K30" s="1">
        <v>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-5.0</v>
      </c>
      <c r="C31" s="1">
        <v>-143.0</v>
      </c>
      <c r="D31" s="1">
        <v>-152.0</v>
      </c>
      <c r="E31" s="1">
        <v>-3.0</v>
      </c>
      <c r="F31" s="1">
        <v>-1.0</v>
      </c>
      <c r="G31" s="1">
        <v>-73.0</v>
      </c>
      <c r="H31" s="1">
        <v>-4.0</v>
      </c>
      <c r="I31" s="1">
        <v>-121.0</v>
      </c>
      <c r="J31" s="1">
        <v>-9.0</v>
      </c>
      <c r="K31" s="1">
        <v>-17.0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-209.0</v>
      </c>
      <c r="C32" s="1">
        <v>2.0</v>
      </c>
      <c r="D32" s="1">
        <v>-10.0</v>
      </c>
      <c r="E32" s="1">
        <v>-3.0</v>
      </c>
      <c r="F32" s="1">
        <v>1.0</v>
      </c>
      <c r="G32" s="1">
        <v>-2.0</v>
      </c>
      <c r="H32" s="1">
        <v>-6.0</v>
      </c>
      <c r="I32" s="1">
        <v>-1.0</v>
      </c>
      <c r="J32" s="1">
        <v>-17.0</v>
      </c>
      <c r="K32" s="1">
        <v>-22.0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1">
        <v>116.0</v>
      </c>
      <c r="C33" s="1">
        <v>193.0</v>
      </c>
      <c r="D33" s="1">
        <v>288.0</v>
      </c>
      <c r="E33" s="1">
        <v>-209.0</v>
      </c>
      <c r="F33" s="1">
        <v>-211.0</v>
      </c>
      <c r="G33" s="1">
        <v>-200.0</v>
      </c>
      <c r="H33" s="1">
        <v>-31.0</v>
      </c>
      <c r="I33" s="1">
        <v>48.0</v>
      </c>
      <c r="J33" s="1">
        <v>367.0</v>
      </c>
      <c r="K33" s="1">
        <v>-380.0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1">
        <v>-3.0</v>
      </c>
      <c r="C34" s="1">
        <v>34.0</v>
      </c>
      <c r="D34" s="1">
        <v>-55.0</v>
      </c>
      <c r="E34" s="1">
        <v>48.0</v>
      </c>
      <c r="F34" s="1">
        <v>-1.0</v>
      </c>
      <c r="G34" s="1">
        <v>-32.0</v>
      </c>
      <c r="H34" s="1">
        <v>17.0</v>
      </c>
      <c r="I34" s="1">
        <v>-12.0</v>
      </c>
      <c r="J34" s="1">
        <v>-10.0</v>
      </c>
      <c r="K34" s="1">
        <v>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1">
        <v>224.0</v>
      </c>
      <c r="C35" s="1">
        <v>-112.0</v>
      </c>
      <c r="D35" s="1">
        <v>-107.0</v>
      </c>
      <c r="E35" s="1">
        <v>-22.0</v>
      </c>
      <c r="F35" s="1">
        <v>-93.0</v>
      </c>
      <c r="G35" s="1">
        <v>9.0</v>
      </c>
      <c r="H35" s="1">
        <v>212.0</v>
      </c>
      <c r="I35" s="1">
        <v>-221.0</v>
      </c>
      <c r="J35" s="1">
        <v>63.0</v>
      </c>
      <c r="K35" s="1">
        <v>-25.0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1">
        <v>74.0</v>
      </c>
      <c r="C37" s="1">
        <v>8.0</v>
      </c>
      <c r="D37" s="1">
        <v>42.0</v>
      </c>
      <c r="E37" s="1">
        <v>56.0</v>
      </c>
      <c r="F37" s="1">
        <v>36.0</v>
      </c>
      <c r="G37" s="1">
        <v>38.0</v>
      </c>
      <c r="H37" s="1">
        <v>28.0</v>
      </c>
      <c r="I37" s="1">
        <v>25.0</v>
      </c>
      <c r="J37" s="1">
        <v>49.0</v>
      </c>
      <c r="K37" s="1">
        <v>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1">
        <v>0.0</v>
      </c>
      <c r="C38" s="1">
        <v>93.0</v>
      </c>
      <c r="D38" s="1">
        <v>72.0</v>
      </c>
      <c r="E38" s="1">
        <v>-19.0</v>
      </c>
      <c r="F38" s="1">
        <v>-8.0</v>
      </c>
      <c r="G38" s="1">
        <v>10.0</v>
      </c>
      <c r="H38" s="1">
        <v>40.0</v>
      </c>
      <c r="I38" s="1">
        <v>139.0</v>
      </c>
      <c r="J38" s="1">
        <v>43.0</v>
      </c>
      <c r="K38" s="1">
        <v>65.0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1">
        <v>105.0</v>
      </c>
      <c r="C39" s="1">
        <v>109.0</v>
      </c>
      <c r="D39" s="1">
        <v>-78.0</v>
      </c>
      <c r="E39" s="1">
        <v>74.0</v>
      </c>
      <c r="F39" s="1">
        <v>131.0</v>
      </c>
      <c r="G39" s="1">
        <v>232.0</v>
      </c>
      <c r="H39" s="1">
        <v>189.0</v>
      </c>
      <c r="I39" s="1">
        <v>202.0</v>
      </c>
      <c r="J39" s="1">
        <v>319.0</v>
      </c>
      <c r="K39" s="1">
        <v>325.0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1">
        <v>121.0</v>
      </c>
      <c r="C40" s="1">
        <v>121.0</v>
      </c>
      <c r="D40" s="1">
        <v>-54.0</v>
      </c>
      <c r="E40" s="1">
        <v>103.0</v>
      </c>
      <c r="F40" s="1">
        <v>156.0</v>
      </c>
      <c r="G40" s="1">
        <v>251.0</v>
      </c>
      <c r="H40" s="1">
        <v>202.0</v>
      </c>
      <c r="I40" s="1">
        <v>216.0</v>
      </c>
      <c r="J40" s="1">
        <v>349.0</v>
      </c>
      <c r="K40" s="1">
        <v>355.0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</v>
      </c>
      <c r="B41" s="1">
        <v>52.0</v>
      </c>
      <c r="C41" s="1">
        <v>86.0</v>
      </c>
      <c r="D41" s="1">
        <v>204.0</v>
      </c>
      <c r="E41" s="1">
        <v>-27.0</v>
      </c>
      <c r="F41" s="1">
        <v>-104.0</v>
      </c>
      <c r="G41" s="1">
        <v>-178.0</v>
      </c>
      <c r="H41" s="1">
        <v>17.0</v>
      </c>
      <c r="I41" s="1">
        <v>246.0</v>
      </c>
      <c r="J41" s="1">
        <v>31.0</v>
      </c>
      <c r="K41" s="1">
        <v>-93.0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</v>
      </c>
      <c r="B42" s="1">
        <v>330.0</v>
      </c>
      <c r="C42" s="1">
        <v>332.0</v>
      </c>
      <c r="D42" s="1">
        <v>450.0</v>
      </c>
      <c r="E42" s="1">
        <v>-207.0</v>
      </c>
      <c r="F42" s="1">
        <v>-211.0</v>
      </c>
      <c r="G42" s="1">
        <v>-197.0</v>
      </c>
      <c r="H42" s="1">
        <v>-22.0</v>
      </c>
      <c r="I42" s="1">
        <v>170.0</v>
      </c>
      <c r="J42" s="1">
        <v>390.0</v>
      </c>
      <c r="K42" s="1">
        <v>-340.0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264.0</v>
      </c>
      <c r="C3" s="1">
        <v>152.0</v>
      </c>
      <c r="D3" s="1">
        <v>45.0</v>
      </c>
      <c r="E3" s="1">
        <v>22.0</v>
      </c>
      <c r="F3" s="1">
        <v>21.0</v>
      </c>
      <c r="G3" s="1">
        <v>31.0</v>
      </c>
      <c r="H3" s="1">
        <v>243.0</v>
      </c>
      <c r="I3" s="1">
        <v>22.0</v>
      </c>
      <c r="J3" s="1">
        <v>86.0</v>
      </c>
      <c r="K3" s="1">
        <v>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264.0</v>
      </c>
      <c r="C5" s="1">
        <v>152.0</v>
      </c>
      <c r="D5" s="1">
        <v>45.0</v>
      </c>
      <c r="E5" s="1">
        <v>22.0</v>
      </c>
      <c r="F5" s="1">
        <v>23.0</v>
      </c>
      <c r="G5" s="1">
        <v>31.0</v>
      </c>
      <c r="H5" s="1">
        <v>243.0</v>
      </c>
      <c r="I5" s="1">
        <v>22.0</v>
      </c>
      <c r="J5" s="1">
        <v>86.0</v>
      </c>
      <c r="K5" s="1">
        <v>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360.0</v>
      </c>
      <c r="C6" s="1">
        <v>427.0</v>
      </c>
      <c r="D6" s="1">
        <v>448.0</v>
      </c>
      <c r="E6" s="1">
        <v>418.0</v>
      </c>
      <c r="F6" s="1">
        <v>337.0</v>
      </c>
      <c r="G6" s="1">
        <v>309.0</v>
      </c>
      <c r="H6" s="1">
        <v>294.0</v>
      </c>
      <c r="I6" s="1">
        <v>343.0</v>
      </c>
      <c r="J6" s="1">
        <v>330.0</v>
      </c>
      <c r="K6" s="1">
        <v>338.0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2.0</v>
      </c>
      <c r="C7" s="1">
        <v>1.0</v>
      </c>
      <c r="D7" s="1">
        <v>28.0</v>
      </c>
      <c r="E7" s="1">
        <v>7.0</v>
      </c>
      <c r="F7" s="1">
        <v>7.0</v>
      </c>
      <c r="G7" s="1">
        <v>12.0</v>
      </c>
      <c r="H7" s="1">
        <v>45.0</v>
      </c>
      <c r="I7" s="1">
        <v>57.0</v>
      </c>
      <c r="J7" s="1">
        <v>8.0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362.0</v>
      </c>
      <c r="C8" s="1">
        <v>428.0</v>
      </c>
      <c r="D8" s="1">
        <v>476.0</v>
      </c>
      <c r="E8" s="1">
        <v>425.0</v>
      </c>
      <c r="F8" s="1">
        <v>344.0</v>
      </c>
      <c r="G8" s="1">
        <v>321.0</v>
      </c>
      <c r="H8" s="1">
        <v>339.0</v>
      </c>
      <c r="I8" s="1">
        <v>400.0</v>
      </c>
      <c r="J8" s="1">
        <v>339.0</v>
      </c>
      <c r="K8" s="1">
        <v>365.0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376.0</v>
      </c>
      <c r="C9" s="1">
        <v>440.0</v>
      </c>
      <c r="D9" s="1">
        <v>563.0</v>
      </c>
      <c r="E9" s="1">
        <v>382.0</v>
      </c>
      <c r="F9" s="1">
        <v>344.0</v>
      </c>
      <c r="G9" s="1">
        <v>331.0</v>
      </c>
      <c r="H9" s="1">
        <v>455.0</v>
      </c>
      <c r="I9" s="1">
        <v>643.0</v>
      </c>
      <c r="J9" s="1">
        <v>710.0</v>
      </c>
      <c r="K9" s="1">
        <v>610.0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50.0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13.0</v>
      </c>
      <c r="C11" s="1">
        <v>29.0</v>
      </c>
      <c r="D11" s="1">
        <v>25.0</v>
      </c>
      <c r="E11" s="1">
        <v>228.0</v>
      </c>
      <c r="F11" s="1">
        <v>228.0</v>
      </c>
      <c r="G11" s="1">
        <v>25.0</v>
      </c>
      <c r="H11" s="1">
        <v>27.0</v>
      </c>
      <c r="I11" s="1">
        <v>45.0</v>
      </c>
      <c r="J11" s="1">
        <v>60.0</v>
      </c>
      <c r="K11" s="1">
        <v>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1070.0</v>
      </c>
      <c r="C12" s="1">
        <v>1050.0</v>
      </c>
      <c r="D12" s="1">
        <v>1110.0</v>
      </c>
      <c r="E12" s="1">
        <v>1060.0</v>
      </c>
      <c r="F12" s="1">
        <v>939.0</v>
      </c>
      <c r="G12" s="1">
        <v>709.0</v>
      </c>
      <c r="H12" s="1">
        <v>1060.0</v>
      </c>
      <c r="I12" s="1">
        <v>1110.0</v>
      </c>
      <c r="J12" s="1">
        <v>1200.0</v>
      </c>
      <c r="K12" s="1">
        <v>1080.0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346.0</v>
      </c>
      <c r="C13" s="1">
        <v>392.0</v>
      </c>
      <c r="D13" s="1">
        <v>505.0</v>
      </c>
      <c r="E13" s="1">
        <v>561.0</v>
      </c>
      <c r="F13" s="1">
        <v>506.0</v>
      </c>
      <c r="G13" s="1">
        <v>588.0</v>
      </c>
      <c r="H13" s="1">
        <v>635.0</v>
      </c>
      <c r="I13" s="1">
        <v>657.0</v>
      </c>
      <c r="J13" s="1">
        <v>749.0</v>
      </c>
      <c r="K13" s="1">
        <v>761.0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-155.0</v>
      </c>
      <c r="C14" s="1">
        <v>-188.0</v>
      </c>
      <c r="D14" s="1">
        <v>-233.0</v>
      </c>
      <c r="E14" s="1">
        <v>-284.0</v>
      </c>
      <c r="F14" s="1">
        <v>-290.0</v>
      </c>
      <c r="G14" s="1">
        <v>-334.0</v>
      </c>
      <c r="H14" s="1">
        <v>-365.0</v>
      </c>
      <c r="I14" s="1">
        <v>-368.0</v>
      </c>
      <c r="J14" s="1">
        <v>-414.0</v>
      </c>
      <c r="K14" s="1">
        <v>-452.0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191.0</v>
      </c>
      <c r="C15" s="1">
        <v>203.0</v>
      </c>
      <c r="D15" s="1">
        <v>272.0</v>
      </c>
      <c r="E15" s="1">
        <v>277.0</v>
      </c>
      <c r="F15" s="1">
        <v>216.0</v>
      </c>
      <c r="G15" s="1">
        <v>254.0</v>
      </c>
      <c r="H15" s="1">
        <v>270.0</v>
      </c>
      <c r="I15" s="1">
        <v>289.0</v>
      </c>
      <c r="J15" s="1">
        <v>335.0</v>
      </c>
      <c r="K15" s="1">
        <v>309.0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0.0</v>
      </c>
      <c r="C16" s="1">
        <v>0.0</v>
      </c>
      <c r="D16" s="1">
        <v>0.0</v>
      </c>
      <c r="E16" s="1">
        <v>2.0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782.0</v>
      </c>
      <c r="C17" s="1">
        <v>1020.0</v>
      </c>
      <c r="D17" s="1">
        <v>858.0</v>
      </c>
      <c r="E17" s="1">
        <v>658.0</v>
      </c>
      <c r="F17" s="1">
        <v>204.0</v>
      </c>
      <c r="G17" s="1">
        <v>83.0</v>
      </c>
      <c r="H17" s="1">
        <v>86.0</v>
      </c>
      <c r="I17" s="1">
        <v>482.0</v>
      </c>
      <c r="J17" s="1">
        <v>466.0</v>
      </c>
      <c r="K17" s="1">
        <v>318.0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517.0</v>
      </c>
      <c r="C18" s="1">
        <v>650.0</v>
      </c>
      <c r="D18" s="1">
        <v>709.0</v>
      </c>
      <c r="E18" s="1">
        <v>592.0</v>
      </c>
      <c r="F18" s="1">
        <v>361.0</v>
      </c>
      <c r="G18" s="1">
        <v>306.0</v>
      </c>
      <c r="H18" s="1">
        <v>315.0</v>
      </c>
      <c r="I18" s="1">
        <v>460.0</v>
      </c>
      <c r="J18" s="1">
        <v>733.0</v>
      </c>
      <c r="K18" s="1">
        <v>628.0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8.0</v>
      </c>
      <c r="H19" s="1">
        <v>8.0</v>
      </c>
      <c r="I19" s="1">
        <v>9.0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12.0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10.0</v>
      </c>
      <c r="C21" s="1">
        <v>15.0</v>
      </c>
      <c r="D21" s="1">
        <v>28.0</v>
      </c>
      <c r="E21" s="1">
        <v>2.0</v>
      </c>
      <c r="F21" s="1">
        <v>1.0</v>
      </c>
      <c r="G21" s="1">
        <v>3.0</v>
      </c>
      <c r="H21" s="1">
        <v>8.0</v>
      </c>
      <c r="I21" s="1">
        <v>29.0</v>
      </c>
      <c r="J21" s="1">
        <v>22.0</v>
      </c>
      <c r="K21" s="1">
        <v>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7.0</v>
      </c>
      <c r="C22" s="1">
        <v>0.0</v>
      </c>
      <c r="D22" s="1">
        <v>0.0</v>
      </c>
      <c r="E22" s="1">
        <v>24.0</v>
      </c>
      <c r="F22" s="1">
        <v>16.0</v>
      </c>
      <c r="G22" s="1">
        <v>27.0</v>
      </c>
      <c r="H22" s="1">
        <v>12.0</v>
      </c>
      <c r="I22" s="1">
        <v>14.0</v>
      </c>
      <c r="J22" s="1">
        <v>45.0</v>
      </c>
      <c r="K22" s="1">
        <v>38.0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2570.0</v>
      </c>
      <c r="C23" s="1">
        <v>2940.0</v>
      </c>
      <c r="D23" s="1">
        <v>2980.0</v>
      </c>
      <c r="E23" s="1">
        <v>2610.0</v>
      </c>
      <c r="F23" s="1">
        <v>1740.0</v>
      </c>
      <c r="G23" s="1">
        <v>1390.0</v>
      </c>
      <c r="H23" s="1">
        <v>1760.0</v>
      </c>
      <c r="I23" s="1">
        <v>2400.0</v>
      </c>
      <c r="J23" s="1">
        <v>2800.0</v>
      </c>
      <c r="K23" s="1">
        <v>2400.0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134.0</v>
      </c>
      <c r="C25" s="1">
        <v>148.0</v>
      </c>
      <c r="D25" s="1">
        <v>128.0</v>
      </c>
      <c r="E25" s="1">
        <v>115.0</v>
      </c>
      <c r="F25" s="1">
        <v>99.0</v>
      </c>
      <c r="G25" s="1">
        <v>90.0</v>
      </c>
      <c r="H25" s="1">
        <v>164.0</v>
      </c>
      <c r="I25" s="1">
        <v>147.0</v>
      </c>
      <c r="J25" s="1">
        <v>137.0</v>
      </c>
      <c r="K25" s="1">
        <v>163.0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131.0</v>
      </c>
      <c r="C26" s="1">
        <v>172.0</v>
      </c>
      <c r="D26" s="1">
        <v>187.0</v>
      </c>
      <c r="E26" s="1">
        <v>156.0</v>
      </c>
      <c r="F26" s="1">
        <v>152.0</v>
      </c>
      <c r="G26" s="1">
        <v>146.0</v>
      </c>
      <c r="H26" s="1">
        <v>197.0</v>
      </c>
      <c r="I26" s="1">
        <v>132.0</v>
      </c>
      <c r="J26" s="1">
        <v>109.0</v>
      </c>
      <c r="K26" s="1">
        <v>98.0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17.0</v>
      </c>
      <c r="C27" s="1">
        <v>17.0</v>
      </c>
      <c r="D27" s="1">
        <v>32.0</v>
      </c>
      <c r="E27" s="1">
        <v>32.0</v>
      </c>
      <c r="F27" s="1">
        <v>19.0</v>
      </c>
      <c r="G27" s="1">
        <v>0.0</v>
      </c>
      <c r="H27" s="1">
        <v>0.0</v>
      </c>
      <c r="I27" s="1">
        <v>0.0</v>
      </c>
      <c r="J27" s="1">
        <v>65.0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10.0</v>
      </c>
      <c r="H28" s="1">
        <v>10.0</v>
      </c>
      <c r="I28" s="1">
        <v>11.0</v>
      </c>
      <c r="J28" s="1">
        <v>16.0</v>
      </c>
      <c r="K28" s="1">
        <v>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9.0</v>
      </c>
      <c r="C29" s="1">
        <v>12.0</v>
      </c>
      <c r="D29" s="1">
        <v>0.0</v>
      </c>
      <c r="E29" s="1">
        <v>0.0</v>
      </c>
      <c r="F29" s="1">
        <v>43.0</v>
      </c>
      <c r="G29" s="1">
        <v>0.0</v>
      </c>
      <c r="H29" s="1">
        <v>0.0</v>
      </c>
      <c r="I29" s="1">
        <v>0.0</v>
      </c>
      <c r="J29" s="1">
        <v>6.0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14.0</v>
      </c>
      <c r="C30" s="1">
        <v>19.0</v>
      </c>
      <c r="D30" s="1">
        <v>0.0</v>
      </c>
      <c r="E30" s="1">
        <v>42.0</v>
      </c>
      <c r="F30" s="1">
        <v>46.0</v>
      </c>
      <c r="G30" s="1">
        <v>0.0</v>
      </c>
      <c r="H30" s="1">
        <v>0.0</v>
      </c>
      <c r="I30" s="1">
        <v>104.0</v>
      </c>
      <c r="J30" s="1">
        <v>120.0</v>
      </c>
      <c r="K30" s="1">
        <v>109.0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308.0</v>
      </c>
      <c r="C31" s="1">
        <v>369.0</v>
      </c>
      <c r="D31" s="1">
        <v>346.0</v>
      </c>
      <c r="E31" s="1">
        <v>345.0</v>
      </c>
      <c r="F31" s="1">
        <v>317.0</v>
      </c>
      <c r="G31" s="1">
        <v>247.0</v>
      </c>
      <c r="H31" s="1">
        <v>371.0</v>
      </c>
      <c r="I31" s="1">
        <v>394.0</v>
      </c>
      <c r="J31" s="1">
        <v>454.0</v>
      </c>
      <c r="K31" s="1">
        <v>385.0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332.0</v>
      </c>
      <c r="C32" s="1">
        <v>653.0</v>
      </c>
      <c r="D32" s="1">
        <v>1090.0</v>
      </c>
      <c r="E32" s="1">
        <v>883.0</v>
      </c>
      <c r="F32" s="1">
        <v>685.0</v>
      </c>
      <c r="G32" s="1">
        <v>512.0</v>
      </c>
      <c r="H32" s="1">
        <v>496.0</v>
      </c>
      <c r="I32" s="1">
        <v>666.0</v>
      </c>
      <c r="J32" s="1">
        <v>986.0</v>
      </c>
      <c r="K32" s="1">
        <v>717.0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73.0</v>
      </c>
      <c r="H33" s="1">
        <v>77.0</v>
      </c>
      <c r="I33" s="1">
        <v>80.0</v>
      </c>
      <c r="J33" s="1">
        <v>103.0</v>
      </c>
      <c r="K33" s="1">
        <v>106.0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59.0</v>
      </c>
      <c r="C34" s="1">
        <v>73.0</v>
      </c>
      <c r="D34" s="1">
        <v>64.0</v>
      </c>
      <c r="E34" s="1">
        <v>38.0</v>
      </c>
      <c r="F34" s="1">
        <v>46.0</v>
      </c>
      <c r="G34" s="1">
        <v>60.0</v>
      </c>
      <c r="H34" s="1">
        <v>33.0</v>
      </c>
      <c r="I34" s="1">
        <v>22.0</v>
      </c>
      <c r="J34" s="1">
        <v>25.0</v>
      </c>
      <c r="K34" s="1">
        <v>22.0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193.0</v>
      </c>
      <c r="C35" s="1">
        <v>136.0</v>
      </c>
      <c r="D35" s="1">
        <v>161.0</v>
      </c>
      <c r="E35" s="1">
        <v>66.0</v>
      </c>
      <c r="F35" s="1">
        <v>17.0</v>
      </c>
      <c r="G35" s="1">
        <v>12.0</v>
      </c>
      <c r="H35" s="1">
        <v>8.0</v>
      </c>
      <c r="I35" s="1">
        <v>29.0</v>
      </c>
      <c r="J35" s="1">
        <v>40.0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31.0</v>
      </c>
      <c r="C36" s="1">
        <v>51.0</v>
      </c>
      <c r="D36" s="1">
        <v>71.0</v>
      </c>
      <c r="E36" s="1">
        <v>64.0</v>
      </c>
      <c r="F36" s="1">
        <v>63.0</v>
      </c>
      <c r="G36" s="1">
        <v>43.0</v>
      </c>
      <c r="H36" s="1">
        <v>42.0</v>
      </c>
      <c r="I36" s="1">
        <v>79.0</v>
      </c>
      <c r="J36" s="1">
        <v>57.0</v>
      </c>
      <c r="K36" s="1">
        <v>44.0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924.0</v>
      </c>
      <c r="C37" s="1">
        <v>1280.0</v>
      </c>
      <c r="D37" s="1">
        <v>1730.0</v>
      </c>
      <c r="E37" s="1">
        <v>1400.0</v>
      </c>
      <c r="F37" s="1">
        <v>1130.0</v>
      </c>
      <c r="G37" s="1">
        <v>949.0</v>
      </c>
      <c r="H37" s="1">
        <v>1030.0</v>
      </c>
      <c r="I37" s="1">
        <v>1270.0</v>
      </c>
      <c r="J37" s="1">
        <v>1670.0</v>
      </c>
      <c r="K37" s="1">
        <v>1280.0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63.0</v>
      </c>
      <c r="C38" s="1">
        <v>60.0</v>
      </c>
      <c r="D38" s="1">
        <v>57.0</v>
      </c>
      <c r="E38" s="1">
        <v>57.0</v>
      </c>
      <c r="F38" s="1">
        <v>57.0</v>
      </c>
      <c r="G38" s="1">
        <v>58.0</v>
      </c>
      <c r="H38" s="1">
        <v>58.0</v>
      </c>
      <c r="I38" s="1">
        <v>56.0</v>
      </c>
      <c r="J38" s="1">
        <v>57.0</v>
      </c>
      <c r="K38" s="1">
        <v>58.0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1740.0</v>
      </c>
      <c r="C39" s="1">
        <v>1740.0</v>
      </c>
      <c r="D39" s="1">
        <v>1750.0</v>
      </c>
      <c r="E39" s="1">
        <v>1750.0</v>
      </c>
      <c r="F39" s="1">
        <v>1750.0</v>
      </c>
      <c r="G39" s="1">
        <v>1740.0</v>
      </c>
      <c r="H39" s="1">
        <v>1730.0</v>
      </c>
      <c r="I39" s="1">
        <v>1730.0</v>
      </c>
      <c r="J39" s="1">
        <v>1710.0</v>
      </c>
      <c r="K39" s="1">
        <v>1650.0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19.0</v>
      </c>
      <c r="C40" s="1">
        <v>166.0</v>
      </c>
      <c r="D40" s="1">
        <v>-108.0</v>
      </c>
      <c r="E40" s="1">
        <v>-157.0</v>
      </c>
      <c r="F40" s="1">
        <v>-805.0</v>
      </c>
      <c r="G40" s="1">
        <v>-960.0</v>
      </c>
      <c r="H40" s="1">
        <v>-694.0</v>
      </c>
      <c r="I40" s="1">
        <v>-221.0</v>
      </c>
      <c r="J40" s="1">
        <v>-231.0</v>
      </c>
      <c r="K40" s="1">
        <v>-236.0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-3.0</v>
      </c>
      <c r="C41" s="1">
        <v>-140.0</v>
      </c>
      <c r="D41" s="1">
        <v>-287.0</v>
      </c>
      <c r="E41" s="1">
        <v>-268.0</v>
      </c>
      <c r="F41" s="1">
        <v>-256.0</v>
      </c>
      <c r="G41" s="1">
        <v>-241.0</v>
      </c>
      <c r="H41" s="1">
        <v>-218.0</v>
      </c>
      <c r="I41" s="1">
        <v>-310.0</v>
      </c>
      <c r="J41" s="1">
        <v>-269.0</v>
      </c>
      <c r="K41" s="1">
        <v>-217.0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-110.0</v>
      </c>
      <c r="C42" s="1">
        <v>-110.0</v>
      </c>
      <c r="D42" s="1">
        <v>-113.0</v>
      </c>
      <c r="E42" s="1">
        <v>-104.0</v>
      </c>
      <c r="F42" s="1">
        <v>-82.0</v>
      </c>
      <c r="G42" s="1">
        <v>-101.0</v>
      </c>
      <c r="H42" s="1">
        <v>-83.0</v>
      </c>
      <c r="I42" s="1">
        <v>-76.0</v>
      </c>
      <c r="J42" s="1">
        <v>-80.0</v>
      </c>
      <c r="K42" s="1">
        <v>-74.0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1650.0</v>
      </c>
      <c r="C43" s="1">
        <v>1660.0</v>
      </c>
      <c r="D43" s="1">
        <v>1250.0</v>
      </c>
      <c r="E43" s="1">
        <v>1220.0</v>
      </c>
      <c r="F43" s="1">
        <v>609.0</v>
      </c>
      <c r="G43" s="1">
        <v>443.0</v>
      </c>
      <c r="H43" s="1">
        <v>737.0</v>
      </c>
      <c r="I43" s="1">
        <v>1120.0</v>
      </c>
      <c r="J43" s="1">
        <v>1130.0</v>
      </c>
      <c r="K43" s="1">
        <v>1130.0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90</v>
      </c>
      <c r="B44" s="1">
        <v>1650.0</v>
      </c>
      <c r="C44" s="1">
        <v>1660.0</v>
      </c>
      <c r="D44" s="1">
        <v>1250.0</v>
      </c>
      <c r="E44" s="1">
        <v>1220.0</v>
      </c>
      <c r="F44" s="1">
        <v>609.0</v>
      </c>
      <c r="G44" s="1">
        <v>443.0</v>
      </c>
      <c r="H44" s="1">
        <v>737.0</v>
      </c>
      <c r="I44" s="1">
        <v>1120.0</v>
      </c>
      <c r="J44" s="1">
        <v>1130.0</v>
      </c>
      <c r="K44" s="1">
        <v>1130.0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91</v>
      </c>
      <c r="B45" s="1">
        <v>2570.0</v>
      </c>
      <c r="C45" s="1">
        <v>2940.0</v>
      </c>
      <c r="D45" s="1">
        <v>2980.0</v>
      </c>
      <c r="E45" s="1">
        <v>2610.0</v>
      </c>
      <c r="F45" s="1">
        <v>1740.0</v>
      </c>
      <c r="G45" s="1">
        <v>1390.0</v>
      </c>
      <c r="H45" s="1">
        <v>1760.0</v>
      </c>
      <c r="I45" s="1">
        <v>2400.0</v>
      </c>
      <c r="J45" s="1">
        <v>2800.0</v>
      </c>
      <c r="K45" s="1">
        <v>2400.0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92</v>
      </c>
      <c r="B47" s="1">
        <v>63.0</v>
      </c>
      <c r="C47" s="1">
        <v>60.0</v>
      </c>
      <c r="D47" s="1">
        <v>57.0</v>
      </c>
      <c r="E47" s="1">
        <v>57.0</v>
      </c>
      <c r="F47" s="1">
        <v>57.0</v>
      </c>
      <c r="G47" s="1">
        <v>58.0</v>
      </c>
      <c r="H47" s="1">
        <v>57.0</v>
      </c>
      <c r="I47" s="1">
        <v>56.0</v>
      </c>
      <c r="J47" s="1">
        <v>57.0</v>
      </c>
      <c r="K47" s="1">
        <v>58.0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93</v>
      </c>
      <c r="B48" s="1">
        <v>63.0</v>
      </c>
      <c r="C48" s="1">
        <v>60.0</v>
      </c>
      <c r="D48" s="1">
        <v>57.0</v>
      </c>
      <c r="E48" s="1">
        <v>57.0</v>
      </c>
      <c r="F48" s="1">
        <v>57.0</v>
      </c>
      <c r="G48" s="1">
        <v>58.0</v>
      </c>
      <c r="H48" s="1">
        <v>58.0</v>
      </c>
      <c r="I48" s="1">
        <v>56.0</v>
      </c>
      <c r="J48" s="1">
        <v>57.0</v>
      </c>
      <c r="K48" s="1">
        <v>58.0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94</v>
      </c>
      <c r="B49" s="1" t="s">
        <v>95</v>
      </c>
      <c r="C49" s="1" t="s">
        <v>96</v>
      </c>
      <c r="D49" s="1" t="s">
        <v>97</v>
      </c>
      <c r="E49" s="1" t="s">
        <v>98</v>
      </c>
      <c r="F49" s="1" t="s">
        <v>99</v>
      </c>
      <c r="G49" s="1" t="s">
        <v>100</v>
      </c>
      <c r="H49" s="1" t="s">
        <v>101</v>
      </c>
      <c r="I49" s="1" t="s">
        <v>102</v>
      </c>
      <c r="J49" s="1" t="s">
        <v>103</v>
      </c>
      <c r="K49" s="1" t="s">
        <v>104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349.0</v>
      </c>
      <c r="C50" s="1">
        <v>-13.0</v>
      </c>
      <c r="D50" s="1">
        <v>-321.0</v>
      </c>
      <c r="E50" s="1">
        <v>-32.0</v>
      </c>
      <c r="F50" s="1">
        <v>44.0</v>
      </c>
      <c r="G50" s="1">
        <v>53.0</v>
      </c>
      <c r="H50" s="1">
        <v>336.0</v>
      </c>
      <c r="I50" s="1">
        <v>183.0</v>
      </c>
      <c r="J50" s="1">
        <v>-67.0</v>
      </c>
      <c r="K50" s="1">
        <v>180.0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 t="s">
        <v>107</v>
      </c>
      <c r="C51" s="1" t="s">
        <v>108</v>
      </c>
      <c r="D51" s="1" t="s">
        <v>109</v>
      </c>
      <c r="E51" s="1" t="s">
        <v>110</v>
      </c>
      <c r="F51" s="1" t="s">
        <v>111</v>
      </c>
      <c r="G51" s="1" t="s">
        <v>112</v>
      </c>
      <c r="H51" s="1" t="s">
        <v>113</v>
      </c>
      <c r="I51" s="1" t="s">
        <v>114</v>
      </c>
      <c r="J51" s="1" t="s">
        <v>115</v>
      </c>
      <c r="K51" s="1" t="s">
        <v>116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350.0</v>
      </c>
      <c r="C52" s="1">
        <v>670.0</v>
      </c>
      <c r="D52" s="1">
        <v>1120.0</v>
      </c>
      <c r="E52" s="1">
        <v>915.0</v>
      </c>
      <c r="F52" s="1">
        <v>704.0</v>
      </c>
      <c r="G52" s="1">
        <v>596.0</v>
      </c>
      <c r="H52" s="1">
        <v>583.0</v>
      </c>
      <c r="I52" s="1">
        <v>758.0</v>
      </c>
      <c r="J52" s="1">
        <v>1170.0</v>
      </c>
      <c r="K52" s="1">
        <v>838.0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86.0</v>
      </c>
      <c r="C53" s="1">
        <v>519.0</v>
      </c>
      <c r="D53" s="1">
        <v>1080.0</v>
      </c>
      <c r="E53" s="1">
        <v>893.0</v>
      </c>
      <c r="F53" s="1">
        <v>681.0</v>
      </c>
      <c r="G53" s="1">
        <v>565.0</v>
      </c>
      <c r="H53" s="1">
        <v>340.0</v>
      </c>
      <c r="I53" s="1">
        <v>735.0</v>
      </c>
      <c r="J53" s="1">
        <v>1080.0</v>
      </c>
      <c r="K53" s="1">
        <v>777.0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60.0</v>
      </c>
      <c r="C54" s="1">
        <v>73.0</v>
      </c>
      <c r="D54" s="1">
        <v>64.0</v>
      </c>
      <c r="E54" s="1">
        <v>37.0</v>
      </c>
      <c r="F54" s="1">
        <v>45.0</v>
      </c>
      <c r="G54" s="1">
        <v>60.0</v>
      </c>
      <c r="H54" s="1">
        <v>32.0</v>
      </c>
      <c r="I54" s="1">
        <v>21.0</v>
      </c>
      <c r="J54" s="1">
        <v>23.0</v>
      </c>
      <c r="K54" s="1">
        <v>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127.0</v>
      </c>
      <c r="C55" s="1">
        <v>152.0</v>
      </c>
      <c r="D55" s="1">
        <v>202.0</v>
      </c>
      <c r="E55" s="1">
        <v>210.0</v>
      </c>
      <c r="F55" s="1">
        <v>196.0</v>
      </c>
      <c r="G55" s="1">
        <v>167.0</v>
      </c>
      <c r="H55" s="1">
        <v>182.0</v>
      </c>
      <c r="I55" s="1">
        <v>206.0</v>
      </c>
      <c r="J55" s="1">
        <v>251.0</v>
      </c>
      <c r="K55" s="1">
        <v>255.0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>
        <v>5.0</v>
      </c>
      <c r="C56" s="1">
        <v>5.0</v>
      </c>
      <c r="D56" s="1">
        <v>5.0</v>
      </c>
      <c r="E56" s="1">
        <v>5.0</v>
      </c>
      <c r="F56" s="1">
        <v>5.0</v>
      </c>
      <c r="G56" s="1">
        <v>5.0</v>
      </c>
      <c r="H56" s="1">
        <v>5.0</v>
      </c>
      <c r="I56" s="1">
        <v>5.0</v>
      </c>
      <c r="J56" s="1">
        <v>5.0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122</v>
      </c>
      <c r="B57" s="1">
        <v>108.0</v>
      </c>
      <c r="C57" s="1">
        <v>91.0</v>
      </c>
      <c r="D57" s="1">
        <v>102.0</v>
      </c>
      <c r="E57" s="1">
        <v>88.0</v>
      </c>
      <c r="F57" s="1">
        <v>65.0</v>
      </c>
      <c r="G57" s="1">
        <v>85.0</v>
      </c>
      <c r="H57" s="1">
        <v>134.0</v>
      </c>
      <c r="I57" s="1">
        <v>220.0</v>
      </c>
      <c r="J57" s="1">
        <v>199.0</v>
      </c>
      <c r="K57" s="1">
        <v>179.0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123</v>
      </c>
      <c r="B58" s="1">
        <v>53.0</v>
      </c>
      <c r="C58" s="1">
        <v>61.0</v>
      </c>
      <c r="D58" s="1">
        <v>51.0</v>
      </c>
      <c r="E58" s="1">
        <v>40.0</v>
      </c>
      <c r="F58" s="1">
        <v>32.0</v>
      </c>
      <c r="G58" s="1">
        <v>33.0</v>
      </c>
      <c r="H58" s="1">
        <v>47.0</v>
      </c>
      <c r="I58" s="1">
        <v>60.0</v>
      </c>
      <c r="J58" s="1">
        <v>63.0</v>
      </c>
      <c r="K58" s="1">
        <v>57.0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124</v>
      </c>
      <c r="B59" s="1">
        <v>214.0</v>
      </c>
      <c r="C59" s="1">
        <v>286.0</v>
      </c>
      <c r="D59" s="1">
        <v>410.0</v>
      </c>
      <c r="E59" s="1">
        <v>253.0</v>
      </c>
      <c r="F59" s="1">
        <v>247.0</v>
      </c>
      <c r="G59" s="1">
        <v>212.0</v>
      </c>
      <c r="H59" s="1">
        <v>273.0</v>
      </c>
      <c r="I59" s="1">
        <v>362.0</v>
      </c>
      <c r="J59" s="1">
        <v>447.0</v>
      </c>
      <c r="K59" s="1">
        <v>374.0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125</v>
      </c>
      <c r="B60" s="1">
        <v>8.0</v>
      </c>
      <c r="C60" s="1">
        <v>8.0</v>
      </c>
      <c r="D60" s="1">
        <v>9.0</v>
      </c>
      <c r="E60" s="1">
        <v>9.0</v>
      </c>
      <c r="F60" s="1">
        <v>6.0</v>
      </c>
      <c r="G60" s="1">
        <v>6.0</v>
      </c>
      <c r="H60" s="1">
        <v>10.0</v>
      </c>
      <c r="I60" s="1">
        <v>12.0</v>
      </c>
      <c r="J60" s="1">
        <v>13.0</v>
      </c>
      <c r="K60" s="1">
        <v>13.0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126</v>
      </c>
      <c r="B61" s="1">
        <v>47.0</v>
      </c>
      <c r="C61" s="1">
        <v>56.0</v>
      </c>
      <c r="D61" s="1">
        <v>71.0</v>
      </c>
      <c r="E61" s="1">
        <v>81.0</v>
      </c>
      <c r="F61" s="1">
        <v>63.0</v>
      </c>
      <c r="G61" s="1">
        <v>69.0</v>
      </c>
      <c r="H61" s="1">
        <v>78.0</v>
      </c>
      <c r="I61" s="1">
        <v>84.0</v>
      </c>
      <c r="J61" s="1">
        <v>108.0</v>
      </c>
      <c r="K61" s="1">
        <v>109.0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127</v>
      </c>
      <c r="B62" s="1">
        <v>250.0</v>
      </c>
      <c r="C62" s="1">
        <v>287.0</v>
      </c>
      <c r="D62" s="1">
        <v>357.0</v>
      </c>
      <c r="E62" s="1">
        <v>403.0</v>
      </c>
      <c r="F62" s="1">
        <v>401.0</v>
      </c>
      <c r="G62" s="1">
        <v>432.0</v>
      </c>
      <c r="H62" s="1">
        <v>456.0</v>
      </c>
      <c r="I62" s="1">
        <v>462.0</v>
      </c>
      <c r="J62" s="1">
        <v>498.0</v>
      </c>
      <c r="K62" s="1">
        <v>516.0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128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129</v>
      </c>
      <c r="B64" s="1">
        <v>10.0</v>
      </c>
      <c r="C64" s="1">
        <v>19.0</v>
      </c>
      <c r="D64" s="1">
        <v>24.0</v>
      </c>
      <c r="E64" s="1">
        <v>36.0</v>
      </c>
      <c r="F64" s="1">
        <v>18.0</v>
      </c>
      <c r="G64" s="1">
        <v>14.0</v>
      </c>
      <c r="H64" s="1">
        <v>13.0</v>
      </c>
      <c r="I64" s="1">
        <v>14.0</v>
      </c>
      <c r="J64" s="1">
        <v>18.0</v>
      </c>
      <c r="K64" s="1">
        <v>19.0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2080.0</v>
      </c>
      <c r="C2" s="1">
        <v>2270.0</v>
      </c>
      <c r="D2" s="1">
        <v>2550.0</v>
      </c>
      <c r="E2" s="1">
        <v>2310.0</v>
      </c>
      <c r="F2" s="1">
        <v>2060.0</v>
      </c>
      <c r="G2" s="1">
        <v>1760.0</v>
      </c>
      <c r="H2" s="1">
        <v>2230.0</v>
      </c>
      <c r="I2" s="1">
        <v>3040.0</v>
      </c>
      <c r="J2" s="1">
        <v>3080.0</v>
      </c>
      <c r="K2" s="1">
        <v>2750.0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2080.0</v>
      </c>
      <c r="C3" s="1">
        <v>2270.0</v>
      </c>
      <c r="D3" s="1">
        <v>2550.0</v>
      </c>
      <c r="E3" s="1">
        <v>2310.0</v>
      </c>
      <c r="F3" s="1">
        <v>2060.0</v>
      </c>
      <c r="G3" s="1">
        <v>1760.0</v>
      </c>
      <c r="H3" s="1">
        <v>2230.0</v>
      </c>
      <c r="I3" s="1">
        <v>3040.0</v>
      </c>
      <c r="J3" s="1">
        <v>3080.0</v>
      </c>
      <c r="K3" s="1">
        <v>2750.0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1550.0</v>
      </c>
      <c r="C4" s="1">
        <v>1650.0</v>
      </c>
      <c r="D4" s="1">
        <v>1880.0</v>
      </c>
      <c r="E4" s="1">
        <v>1790.0</v>
      </c>
      <c r="F4" s="1">
        <v>1640.0</v>
      </c>
      <c r="G4" s="1">
        <v>1400.0</v>
      </c>
      <c r="H4" s="1">
        <v>1590.0</v>
      </c>
      <c r="I4" s="1">
        <v>1930.0</v>
      </c>
      <c r="J4" s="1">
        <v>2040.0</v>
      </c>
      <c r="K4" s="1">
        <v>1890.0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529.0</v>
      </c>
      <c r="C5" s="1">
        <v>619.0</v>
      </c>
      <c r="D5" s="1">
        <v>670.0</v>
      </c>
      <c r="E5" s="1">
        <v>521.0</v>
      </c>
      <c r="F5" s="1">
        <v>416.0</v>
      </c>
      <c r="G5" s="1">
        <v>360.0</v>
      </c>
      <c r="H5" s="1">
        <v>634.0</v>
      </c>
      <c r="I5" s="1">
        <v>1110.0</v>
      </c>
      <c r="J5" s="1">
        <v>1040.0</v>
      </c>
      <c r="K5" s="1">
        <v>859.0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283.0</v>
      </c>
      <c r="C6" s="1">
        <v>344.0</v>
      </c>
      <c r="D6" s="1">
        <v>407.0</v>
      </c>
      <c r="E6" s="1">
        <v>423.0</v>
      </c>
      <c r="F6" s="1">
        <v>372.0</v>
      </c>
      <c r="G6" s="1">
        <v>303.0</v>
      </c>
      <c r="H6" s="1">
        <v>337.0</v>
      </c>
      <c r="I6" s="1">
        <v>434.0</v>
      </c>
      <c r="J6" s="1">
        <v>516.0</v>
      </c>
      <c r="K6" s="1">
        <v>519.0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0.0</v>
      </c>
      <c r="C7" s="1">
        <v>0.0</v>
      </c>
      <c r="D7" s="1">
        <v>16.0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9.0</v>
      </c>
      <c r="C8" s="1">
        <v>12.0</v>
      </c>
      <c r="D8" s="1">
        <v>32.0</v>
      </c>
      <c r="E8" s="1">
        <v>29.0</v>
      </c>
      <c r="F8" s="1">
        <v>27.0</v>
      </c>
      <c r="G8" s="1">
        <v>23.0</v>
      </c>
      <c r="H8" s="1">
        <v>22.0</v>
      </c>
      <c r="I8" s="1">
        <v>28.0</v>
      </c>
      <c r="J8" s="1">
        <v>44.0</v>
      </c>
      <c r="K8" s="1">
        <v>49.0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293.0</v>
      </c>
      <c r="C9" s="1">
        <v>357.0</v>
      </c>
      <c r="D9" s="1">
        <v>457.0</v>
      </c>
      <c r="E9" s="1">
        <v>453.0</v>
      </c>
      <c r="F9" s="1">
        <v>399.0</v>
      </c>
      <c r="G9" s="1">
        <v>326.0</v>
      </c>
      <c r="H9" s="1">
        <v>360.0</v>
      </c>
      <c r="I9" s="1">
        <v>463.0</v>
      </c>
      <c r="J9" s="1">
        <v>561.0</v>
      </c>
      <c r="K9" s="1">
        <v>569.0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236.0</v>
      </c>
      <c r="C10" s="1">
        <v>263.0</v>
      </c>
      <c r="D10" s="1">
        <v>213.0</v>
      </c>
      <c r="E10" s="1">
        <v>67.0</v>
      </c>
      <c r="F10" s="1">
        <v>16.0</v>
      </c>
      <c r="G10" s="1">
        <v>34.0</v>
      </c>
      <c r="H10" s="1">
        <v>274.0</v>
      </c>
      <c r="I10" s="1">
        <v>649.0</v>
      </c>
      <c r="J10" s="1">
        <v>478.0</v>
      </c>
      <c r="K10" s="1">
        <v>290.0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-30.0</v>
      </c>
      <c r="C11" s="1">
        <v>-24.0</v>
      </c>
      <c r="D11" s="1">
        <v>-43.0</v>
      </c>
      <c r="E11" s="1">
        <v>-49.0</v>
      </c>
      <c r="F11" s="1">
        <v>-57.0</v>
      </c>
      <c r="G11" s="1">
        <v>-38.0</v>
      </c>
      <c r="H11" s="1">
        <v>-25.0</v>
      </c>
      <c r="I11" s="1">
        <v>-25.0</v>
      </c>
      <c r="J11" s="1">
        <v>-59.0</v>
      </c>
      <c r="K11" s="1">
        <v>-62.0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-30.0</v>
      </c>
      <c r="C12" s="1">
        <v>-24.0</v>
      </c>
      <c r="D12" s="1">
        <v>-43.0</v>
      </c>
      <c r="E12" s="1">
        <v>-49.0</v>
      </c>
      <c r="F12" s="1">
        <v>-57.0</v>
      </c>
      <c r="G12" s="1">
        <v>-38.0</v>
      </c>
      <c r="H12" s="1">
        <v>-25.0</v>
      </c>
      <c r="I12" s="1">
        <v>-25.0</v>
      </c>
      <c r="J12" s="1">
        <v>-59.0</v>
      </c>
      <c r="K12" s="1">
        <v>-62.0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2.0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0.0</v>
      </c>
      <c r="C14" s="1">
        <v>0.0</v>
      </c>
      <c r="D14" s="1">
        <v>0.0</v>
      </c>
      <c r="E14" s="1">
        <v>0.0</v>
      </c>
      <c r="F14" s="1">
        <v>-1.0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206.0</v>
      </c>
      <c r="C15" s="1">
        <v>238.0</v>
      </c>
      <c r="D15" s="1">
        <v>169.0</v>
      </c>
      <c r="E15" s="1">
        <v>18.0</v>
      </c>
      <c r="F15" s="1">
        <v>-42.0</v>
      </c>
      <c r="G15" s="1">
        <v>-4.0</v>
      </c>
      <c r="H15" s="1">
        <v>248.0</v>
      </c>
      <c r="I15" s="1">
        <v>623.0</v>
      </c>
      <c r="J15" s="1">
        <v>421.0</v>
      </c>
      <c r="K15" s="1">
        <v>225.0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-1.0</v>
      </c>
      <c r="H16" s="1">
        <v>0.0</v>
      </c>
      <c r="I16" s="1">
        <v>0.0</v>
      </c>
      <c r="J16" s="1">
        <v>-15.0</v>
      </c>
      <c r="K16" s="1">
        <v>-13.0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0.0</v>
      </c>
      <c r="C17" s="1">
        <v>0.0</v>
      </c>
      <c r="D17" s="1">
        <v>-81.0</v>
      </c>
      <c r="E17" s="1">
        <v>0.0</v>
      </c>
      <c r="F17" s="1">
        <v>0.0</v>
      </c>
      <c r="G17" s="1">
        <v>0.0</v>
      </c>
      <c r="H17" s="1">
        <v>-69.0</v>
      </c>
      <c r="I17" s="1">
        <v>-2.0</v>
      </c>
      <c r="J17" s="1">
        <v>-8.0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-41.0</v>
      </c>
      <c r="C18" s="1">
        <v>0.0</v>
      </c>
      <c r="D18" s="1">
        <v>-354.0</v>
      </c>
      <c r="E18" s="1">
        <v>-143.0</v>
      </c>
      <c r="F18" s="1">
        <v>-408.0</v>
      </c>
      <c r="G18" s="1">
        <v>-121.0</v>
      </c>
      <c r="H18" s="1">
        <v>0.0</v>
      </c>
      <c r="I18" s="1">
        <v>0.0</v>
      </c>
      <c r="J18" s="1">
        <v>-333.0</v>
      </c>
      <c r="K18" s="1">
        <v>-162.0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>
        <v>0.0</v>
      </c>
      <c r="D19" s="1">
        <v>0.0</v>
      </c>
      <c r="E19" s="1">
        <v>0.0</v>
      </c>
      <c r="F19" s="1">
        <v>-89.0</v>
      </c>
      <c r="G19" s="1">
        <v>-9.0</v>
      </c>
      <c r="H19" s="1">
        <v>18.0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-11.0</v>
      </c>
      <c r="C20" s="1">
        <v>0.0</v>
      </c>
      <c r="D20" s="1">
        <v>-95.0</v>
      </c>
      <c r="E20" s="1">
        <v>-9.0</v>
      </c>
      <c r="F20" s="1">
        <v>-134.0</v>
      </c>
      <c r="G20" s="1">
        <v>-34.0</v>
      </c>
      <c r="H20" s="1">
        <v>0.0</v>
      </c>
      <c r="I20" s="1">
        <v>0.0</v>
      </c>
      <c r="J20" s="1">
        <v>-41.0</v>
      </c>
      <c r="K20" s="1">
        <v>-57.0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0.0</v>
      </c>
      <c r="C22" s="1">
        <v>0.0</v>
      </c>
      <c r="D22" s="1">
        <v>30.0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-6.0</v>
      </c>
      <c r="I23" s="1">
        <v>0.0</v>
      </c>
      <c r="J23" s="1">
        <v>27.0</v>
      </c>
      <c r="K23" s="1">
        <v>-10.0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154.0</v>
      </c>
      <c r="C24" s="1">
        <v>238.0</v>
      </c>
      <c r="D24" s="1">
        <v>-251.0</v>
      </c>
      <c r="E24" s="1">
        <v>-134.0</v>
      </c>
      <c r="F24" s="1">
        <v>-674.0</v>
      </c>
      <c r="G24" s="1">
        <v>-171.0</v>
      </c>
      <c r="H24" s="1">
        <v>259.0</v>
      </c>
      <c r="I24" s="1">
        <v>621.0</v>
      </c>
      <c r="J24" s="1">
        <v>50.0</v>
      </c>
      <c r="K24" s="1">
        <v>-14.0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74.0</v>
      </c>
      <c r="C25" s="1">
        <v>91.0</v>
      </c>
      <c r="D25" s="1">
        <v>23.0</v>
      </c>
      <c r="E25" s="1">
        <v>-73.0</v>
      </c>
      <c r="F25" s="1">
        <v>-25.0</v>
      </c>
      <c r="G25" s="1">
        <v>-15.0</v>
      </c>
      <c r="H25" s="1">
        <v>-6.0</v>
      </c>
      <c r="I25" s="1">
        <v>148.0</v>
      </c>
      <c r="J25" s="1">
        <v>60.0</v>
      </c>
      <c r="K25" s="1">
        <v>-8.0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79.0</v>
      </c>
      <c r="C26" s="1">
        <v>147.0</v>
      </c>
      <c r="D26" s="1">
        <v>-274.0</v>
      </c>
      <c r="E26" s="1">
        <v>-60.0</v>
      </c>
      <c r="F26" s="1">
        <v>-648.0</v>
      </c>
      <c r="G26" s="1">
        <v>-155.0</v>
      </c>
      <c r="H26" s="1">
        <v>266.0</v>
      </c>
      <c r="I26" s="1">
        <v>473.0</v>
      </c>
      <c r="J26" s="1">
        <v>-9.0</v>
      </c>
      <c r="K26" s="1">
        <v>-5.0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79.0</v>
      </c>
      <c r="C27" s="1">
        <v>147.0</v>
      </c>
      <c r="D27" s="1">
        <v>-274.0</v>
      </c>
      <c r="E27" s="1">
        <v>-60.0</v>
      </c>
      <c r="F27" s="1">
        <v>-648.0</v>
      </c>
      <c r="G27" s="1">
        <v>-155.0</v>
      </c>
      <c r="H27" s="1">
        <v>266.0</v>
      </c>
      <c r="I27" s="1">
        <v>473.0</v>
      </c>
      <c r="J27" s="1">
        <v>-9.0</v>
      </c>
      <c r="K27" s="1">
        <v>-5.0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79.0</v>
      </c>
      <c r="C28" s="1">
        <v>147.0</v>
      </c>
      <c r="D28" s="1">
        <v>-274.0</v>
      </c>
      <c r="E28" s="1">
        <v>-60.0</v>
      </c>
      <c r="F28" s="1">
        <v>-648.0</v>
      </c>
      <c r="G28" s="1">
        <v>-155.0</v>
      </c>
      <c r="H28" s="1">
        <v>266.0</v>
      </c>
      <c r="I28" s="1">
        <v>473.0</v>
      </c>
      <c r="J28" s="1">
        <v>-9.0</v>
      </c>
      <c r="K28" s="1">
        <v>-5.0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79.0</v>
      </c>
      <c r="C29" s="1">
        <v>147.0</v>
      </c>
      <c r="D29" s="1">
        <v>-274.0</v>
      </c>
      <c r="E29" s="1">
        <v>-60.0</v>
      </c>
      <c r="F29" s="1">
        <v>-648.0</v>
      </c>
      <c r="G29" s="1">
        <v>-155.0</v>
      </c>
      <c r="H29" s="1">
        <v>266.0</v>
      </c>
      <c r="I29" s="1">
        <v>473.0</v>
      </c>
      <c r="J29" s="1">
        <v>-9.0</v>
      </c>
      <c r="K29" s="1">
        <v>-5.0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>
        <v>79.0</v>
      </c>
      <c r="C30" s="1">
        <v>147.0</v>
      </c>
      <c r="D30" s="1">
        <v>-274.0</v>
      </c>
      <c r="E30" s="1">
        <v>-60.0</v>
      </c>
      <c r="F30" s="1">
        <v>-648.0</v>
      </c>
      <c r="G30" s="1">
        <v>-155.0</v>
      </c>
      <c r="H30" s="1">
        <v>266.0</v>
      </c>
      <c r="I30" s="1">
        <v>473.0</v>
      </c>
      <c r="J30" s="1">
        <v>-9.0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 t="s">
        <v>161</v>
      </c>
      <c r="C32" s="1" t="s">
        <v>162</v>
      </c>
      <c r="D32" s="1" t="s">
        <v>163</v>
      </c>
      <c r="E32" s="1" t="s">
        <v>164</v>
      </c>
      <c r="F32" s="1" t="s">
        <v>165</v>
      </c>
      <c r="G32" s="1" t="s">
        <v>166</v>
      </c>
      <c r="H32" s="1" t="s">
        <v>167</v>
      </c>
      <c r="I32" s="1" t="s">
        <v>168</v>
      </c>
      <c r="J32" s="1" t="s">
        <v>169</v>
      </c>
      <c r="K32" s="1" t="s">
        <v>170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161</v>
      </c>
      <c r="C33" s="1" t="s">
        <v>162</v>
      </c>
      <c r="D33" s="1" t="s">
        <v>163</v>
      </c>
      <c r="E33" s="1" t="s">
        <v>164</v>
      </c>
      <c r="F33" s="1" t="s">
        <v>165</v>
      </c>
      <c r="G33" s="1" t="s">
        <v>166</v>
      </c>
      <c r="H33" s="1" t="s">
        <v>167</v>
      </c>
      <c r="I33" s="1" t="s">
        <v>168</v>
      </c>
      <c r="J33" s="1" t="s">
        <v>169</v>
      </c>
      <c r="K33" s="1" t="s">
        <v>170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>
        <v>63.0</v>
      </c>
      <c r="C34" s="1">
        <v>62.0</v>
      </c>
      <c r="D34" s="1">
        <v>58.0</v>
      </c>
      <c r="E34" s="1">
        <v>57.0</v>
      </c>
      <c r="F34" s="1">
        <v>57.0</v>
      </c>
      <c r="G34" s="1">
        <v>57.0</v>
      </c>
      <c r="H34" s="1">
        <v>58.0</v>
      </c>
      <c r="I34" s="1">
        <v>57.0</v>
      </c>
      <c r="J34" s="1">
        <v>56.0</v>
      </c>
      <c r="K34" s="1">
        <v>57.0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 t="s">
        <v>161</v>
      </c>
      <c r="C35" s="1" t="s">
        <v>174</v>
      </c>
      <c r="D35" s="1" t="s">
        <v>163</v>
      </c>
      <c r="E35" s="1" t="s">
        <v>164</v>
      </c>
      <c r="F35" s="1" t="s">
        <v>165</v>
      </c>
      <c r="G35" s="1" t="s">
        <v>166</v>
      </c>
      <c r="H35" s="1" t="s">
        <v>175</v>
      </c>
      <c r="I35" s="1">
        <v>8.0</v>
      </c>
      <c r="J35" s="1" t="s">
        <v>169</v>
      </c>
      <c r="K35" s="1" t="s">
        <v>170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 t="s">
        <v>161</v>
      </c>
      <c r="C36" s="1" t="s">
        <v>174</v>
      </c>
      <c r="D36" s="1" t="s">
        <v>163</v>
      </c>
      <c r="E36" s="1" t="s">
        <v>164</v>
      </c>
      <c r="F36" s="1" t="s">
        <v>165</v>
      </c>
      <c r="G36" s="1" t="s">
        <v>166</v>
      </c>
      <c r="H36" s="1" t="s">
        <v>175</v>
      </c>
      <c r="I36" s="1">
        <v>8.0</v>
      </c>
      <c r="J36" s="1" t="s">
        <v>169</v>
      </c>
      <c r="K36" s="1" t="s">
        <v>170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>
        <v>63.0</v>
      </c>
      <c r="C37" s="1">
        <v>62.0</v>
      </c>
      <c r="D37" s="1">
        <v>58.0</v>
      </c>
      <c r="E37" s="1">
        <v>57.0</v>
      </c>
      <c r="F37" s="1">
        <v>57.0</v>
      </c>
      <c r="G37" s="1">
        <v>57.0</v>
      </c>
      <c r="H37" s="1">
        <v>59.0</v>
      </c>
      <c r="I37" s="1">
        <v>59.0</v>
      </c>
      <c r="J37" s="1">
        <v>56.0</v>
      </c>
      <c r="K37" s="1">
        <v>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178</v>
      </c>
      <c r="B38" s="1" t="s">
        <v>179</v>
      </c>
      <c r="C38" s="1" t="s">
        <v>180</v>
      </c>
      <c r="D38" s="1" t="s">
        <v>181</v>
      </c>
      <c r="E38" s="1" t="s">
        <v>182</v>
      </c>
      <c r="F38" s="1" t="s">
        <v>183</v>
      </c>
      <c r="G38" s="1" t="s">
        <v>184</v>
      </c>
      <c r="H38" s="1" t="s">
        <v>185</v>
      </c>
      <c r="I38" s="1" t="s">
        <v>186</v>
      </c>
      <c r="J38" s="1" t="s">
        <v>187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 t="s">
        <v>190</v>
      </c>
      <c r="C39" s="1" t="s">
        <v>191</v>
      </c>
      <c r="D39" s="1" t="s">
        <v>181</v>
      </c>
      <c r="E39" s="1" t="s">
        <v>182</v>
      </c>
      <c r="F39" s="1" t="s">
        <v>183</v>
      </c>
      <c r="G39" s="1" t="s">
        <v>184</v>
      </c>
      <c r="H39" s="1" t="s">
        <v>192</v>
      </c>
      <c r="I39" s="1" t="s">
        <v>193</v>
      </c>
      <c r="J39" s="1" t="s">
        <v>187</v>
      </c>
      <c r="K39" s="1" t="s">
        <v>188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>
        <v>303.0</v>
      </c>
      <c r="C41" s="1">
        <v>335.0</v>
      </c>
      <c r="D41" s="1">
        <v>307.0</v>
      </c>
      <c r="E41" s="1">
        <v>158.0</v>
      </c>
      <c r="F41" s="1">
        <v>93.0</v>
      </c>
      <c r="G41" s="1">
        <v>103.0</v>
      </c>
      <c r="H41" s="1">
        <v>339.0</v>
      </c>
      <c r="I41" s="1">
        <v>721.0</v>
      </c>
      <c r="J41" s="1">
        <v>571.0</v>
      </c>
      <c r="K41" s="1">
        <v>389.0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268.0</v>
      </c>
      <c r="C42" s="1">
        <v>296.0</v>
      </c>
      <c r="D42" s="1">
        <v>253.0</v>
      </c>
      <c r="E42" s="1">
        <v>103.0</v>
      </c>
      <c r="F42" s="1">
        <v>40.0</v>
      </c>
      <c r="G42" s="1">
        <v>54.0</v>
      </c>
      <c r="H42" s="1">
        <v>293.0</v>
      </c>
      <c r="I42" s="1">
        <v>675.0</v>
      </c>
      <c r="J42" s="1">
        <v>522.0</v>
      </c>
      <c r="K42" s="1">
        <v>340.0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236.0</v>
      </c>
      <c r="C43" s="1">
        <v>263.0</v>
      </c>
      <c r="D43" s="1">
        <v>213.0</v>
      </c>
      <c r="E43" s="1">
        <v>67.0</v>
      </c>
      <c r="F43" s="1">
        <v>16.0</v>
      </c>
      <c r="G43" s="1">
        <v>34.0</v>
      </c>
      <c r="H43" s="1">
        <v>274.0</v>
      </c>
      <c r="I43" s="1">
        <v>649.0</v>
      </c>
      <c r="J43" s="1">
        <v>478.0</v>
      </c>
      <c r="K43" s="1">
        <v>290.0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319.0</v>
      </c>
      <c r="C44" s="1">
        <v>354.0</v>
      </c>
      <c r="D44" s="1">
        <v>332.0</v>
      </c>
      <c r="E44" s="1">
        <v>184.0</v>
      </c>
      <c r="F44" s="1">
        <v>118.0</v>
      </c>
      <c r="G44" s="1">
        <v>123.0</v>
      </c>
      <c r="H44" s="1">
        <v>361.0</v>
      </c>
      <c r="I44" s="1">
        <v>747.0</v>
      </c>
      <c r="J44" s="1">
        <v>602.0</v>
      </c>
      <c r="K44" s="1">
        <v>421.0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 t="s">
        <v>199</v>
      </c>
      <c r="C45" s="1" t="s">
        <v>200</v>
      </c>
      <c r="D45" s="1" t="s">
        <v>201</v>
      </c>
      <c r="E45" s="1" t="s">
        <v>202</v>
      </c>
      <c r="F45" s="1" t="s">
        <v>203</v>
      </c>
      <c r="G45" s="1" t="s">
        <v>204</v>
      </c>
      <c r="H45" s="1" t="s">
        <v>205</v>
      </c>
      <c r="I45" s="1" t="s">
        <v>206</v>
      </c>
      <c r="J45" s="1" t="s">
        <v>207</v>
      </c>
      <c r="K45" s="1" t="s">
        <v>208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66.0</v>
      </c>
      <c r="C46" s="1">
        <v>86.0</v>
      </c>
      <c r="D46" s="1">
        <v>40.0</v>
      </c>
      <c r="E46" s="1">
        <v>-1.0</v>
      </c>
      <c r="F46" s="1">
        <v>-7.0</v>
      </c>
      <c r="G46" s="1">
        <v>-11.0</v>
      </c>
      <c r="H46" s="1">
        <v>2.0</v>
      </c>
      <c r="I46" s="1">
        <v>136.0</v>
      </c>
      <c r="J46" s="1">
        <v>103.0</v>
      </c>
      <c r="K46" s="1">
        <v>45.0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9.0</v>
      </c>
      <c r="C47" s="1">
        <v>5.0</v>
      </c>
      <c r="D47" s="1">
        <v>5.0</v>
      </c>
      <c r="E47" s="1">
        <v>6.0</v>
      </c>
      <c r="F47" s="1">
        <v>5.0</v>
      </c>
      <c r="G47" s="1">
        <v>19.0</v>
      </c>
      <c r="H47" s="1">
        <v>35.0</v>
      </c>
      <c r="I47" s="1">
        <v>73.0</v>
      </c>
      <c r="J47" s="1">
        <v>32.0</v>
      </c>
      <c r="K47" s="1">
        <v>83.0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1">
        <v>75.0</v>
      </c>
      <c r="C48" s="1">
        <v>91.0</v>
      </c>
      <c r="D48" s="1">
        <v>46.0</v>
      </c>
      <c r="E48" s="1">
        <v>5.0</v>
      </c>
      <c r="F48" s="1">
        <v>-2.0</v>
      </c>
      <c r="G48" s="1">
        <v>-11.0</v>
      </c>
      <c r="H48" s="1">
        <v>3.0</v>
      </c>
      <c r="I48" s="1">
        <v>136.0</v>
      </c>
      <c r="J48" s="1">
        <v>104.0</v>
      </c>
      <c r="K48" s="1">
        <v>46.0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1">
        <v>56.0</v>
      </c>
      <c r="C49" s="1">
        <v>-2.0</v>
      </c>
      <c r="D49" s="1">
        <v>-21.0</v>
      </c>
      <c r="E49" s="1">
        <v>-79.0</v>
      </c>
      <c r="F49" s="1">
        <v>-22.0</v>
      </c>
      <c r="G49" s="1">
        <v>-4.0</v>
      </c>
      <c r="H49" s="1">
        <v>-9.0</v>
      </c>
      <c r="I49" s="1">
        <v>11.0</v>
      </c>
      <c r="J49" s="1">
        <v>-42.0</v>
      </c>
      <c r="K49" s="1">
        <v>-55.0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1">
        <v>-1.0</v>
      </c>
      <c r="C50" s="1">
        <v>2.0</v>
      </c>
      <c r="D50" s="1">
        <v>-70.0</v>
      </c>
      <c r="E50" s="1">
        <v>47.0</v>
      </c>
      <c r="F50" s="1">
        <v>-15.0</v>
      </c>
      <c r="G50" s="1">
        <v>15.0</v>
      </c>
      <c r="H50" s="1">
        <v>0.0</v>
      </c>
      <c r="I50" s="1">
        <v>-36.0</v>
      </c>
      <c r="J50" s="1">
        <v>-1.0</v>
      </c>
      <c r="K50" s="1">
        <v>-21.0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-60.0</v>
      </c>
      <c r="C51" s="1">
        <v>-30.0</v>
      </c>
      <c r="D51" s="1">
        <v>-22.0</v>
      </c>
      <c r="E51" s="1">
        <v>-78.0</v>
      </c>
      <c r="F51" s="1">
        <v>-23.0</v>
      </c>
      <c r="G51" s="1">
        <v>-4.0</v>
      </c>
      <c r="H51" s="1">
        <v>-9.0</v>
      </c>
      <c r="I51" s="1">
        <v>11.0</v>
      </c>
      <c r="J51" s="1">
        <v>-43.0</v>
      </c>
      <c r="K51" s="1">
        <v>-55.0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129.0</v>
      </c>
      <c r="C52" s="1">
        <v>149.0</v>
      </c>
      <c r="D52" s="1">
        <v>106.0</v>
      </c>
      <c r="E52" s="1">
        <v>11.0</v>
      </c>
      <c r="F52" s="1">
        <v>-26.0</v>
      </c>
      <c r="G52" s="1">
        <v>-2.0</v>
      </c>
      <c r="H52" s="1">
        <v>155.0</v>
      </c>
      <c r="I52" s="1">
        <v>390.0</v>
      </c>
      <c r="J52" s="1">
        <v>263.0</v>
      </c>
      <c r="K52" s="1">
        <v>141.0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30.0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3.0</v>
      </c>
      <c r="C54" s="1">
        <v>7.0</v>
      </c>
      <c r="D54" s="1">
        <v>6.0</v>
      </c>
      <c r="E54" s="1">
        <v>1.0</v>
      </c>
      <c r="F54" s="1">
        <v>-97.0</v>
      </c>
      <c r="G54" s="1">
        <v>-40.0</v>
      </c>
      <c r="H54" s="1">
        <v>-8.0</v>
      </c>
      <c r="I54" s="1">
        <v>42.0</v>
      </c>
      <c r="J54" s="1">
        <v>1.0</v>
      </c>
      <c r="K54" s="1">
        <v>95.0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218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219</v>
      </c>
      <c r="B56" s="1">
        <v>52.0</v>
      </c>
      <c r="C56" s="1">
        <v>65.0</v>
      </c>
      <c r="D56" s="1">
        <v>72.0</v>
      </c>
      <c r="E56" s="1">
        <v>69.0</v>
      </c>
      <c r="F56" s="1">
        <v>66.0</v>
      </c>
      <c r="G56" s="1">
        <v>37.0</v>
      </c>
      <c r="H56" s="1">
        <v>44.0</v>
      </c>
      <c r="I56" s="1">
        <v>58.0</v>
      </c>
      <c r="J56" s="1">
        <v>59.0</v>
      </c>
      <c r="K56" s="1">
        <v>58.0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220</v>
      </c>
      <c r="B57" s="1">
        <v>52.0</v>
      </c>
      <c r="C57" s="1">
        <v>0.0</v>
      </c>
      <c r="D57" s="1">
        <v>72.0</v>
      </c>
      <c r="E57" s="1">
        <v>69.0</v>
      </c>
      <c r="F57" s="1">
        <v>66.0</v>
      </c>
      <c r="G57" s="1">
        <v>37.0</v>
      </c>
      <c r="H57" s="1">
        <v>44.0</v>
      </c>
      <c r="I57" s="1">
        <v>58.0</v>
      </c>
      <c r="J57" s="1">
        <v>59.0</v>
      </c>
      <c r="K57" s="1">
        <v>58.0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221</v>
      </c>
      <c r="B58" s="1">
        <v>9.0</v>
      </c>
      <c r="C58" s="1">
        <v>12.0</v>
      </c>
      <c r="D58" s="1">
        <v>32.0</v>
      </c>
      <c r="E58" s="1">
        <v>29.0</v>
      </c>
      <c r="F58" s="1">
        <v>27.0</v>
      </c>
      <c r="G58" s="1">
        <v>23.0</v>
      </c>
      <c r="H58" s="1">
        <v>22.0</v>
      </c>
      <c r="I58" s="1">
        <v>28.0</v>
      </c>
      <c r="J58" s="1">
        <v>44.0</v>
      </c>
      <c r="K58" s="1">
        <v>49.0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222</v>
      </c>
      <c r="B59" s="1">
        <v>15.0</v>
      </c>
      <c r="C59" s="1">
        <v>18.0</v>
      </c>
      <c r="D59" s="1">
        <v>25.0</v>
      </c>
      <c r="E59" s="1">
        <v>26.0</v>
      </c>
      <c r="F59" s="1">
        <v>24.0</v>
      </c>
      <c r="G59" s="1">
        <v>20.0</v>
      </c>
      <c r="H59" s="1">
        <v>22.0</v>
      </c>
      <c r="I59" s="1">
        <v>25.0</v>
      </c>
      <c r="J59" s="1">
        <v>31.0</v>
      </c>
      <c r="K59" s="1">
        <v>31.0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223</v>
      </c>
      <c r="B60" s="1">
        <v>5.0</v>
      </c>
      <c r="C60" s="1">
        <v>7.0</v>
      </c>
      <c r="D60" s="1">
        <v>9.0</v>
      </c>
      <c r="E60" s="1">
        <v>10.0</v>
      </c>
      <c r="F60" s="1">
        <v>13.0</v>
      </c>
      <c r="G60" s="1">
        <v>9.0</v>
      </c>
      <c r="H60" s="1">
        <v>7.0</v>
      </c>
      <c r="I60" s="1">
        <v>7.0</v>
      </c>
      <c r="J60" s="1">
        <v>15.0</v>
      </c>
      <c r="K60" s="1">
        <v>15.0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224</v>
      </c>
      <c r="B61" s="1">
        <v>10.0</v>
      </c>
      <c r="C61" s="1">
        <v>11.0</v>
      </c>
      <c r="D61" s="1">
        <v>15.0</v>
      </c>
      <c r="E61" s="1">
        <v>16.0</v>
      </c>
      <c r="F61" s="1">
        <v>10.0</v>
      </c>
      <c r="G61" s="1">
        <v>10.0</v>
      </c>
      <c r="H61" s="1">
        <v>14.0</v>
      </c>
      <c r="I61" s="1">
        <v>17.0</v>
      </c>
      <c r="J61" s="1">
        <v>15.0</v>
      </c>
      <c r="K61" s="1">
        <v>15.0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225</v>
      </c>
      <c r="B62" s="1">
        <v>3.0</v>
      </c>
      <c r="C62" s="1">
        <v>12.0</v>
      </c>
      <c r="D62" s="1">
        <v>12.0</v>
      </c>
      <c r="E62" s="1">
        <v>9.0</v>
      </c>
      <c r="F62" s="1">
        <v>6.0</v>
      </c>
      <c r="G62" s="1">
        <v>6.0</v>
      </c>
      <c r="H62" s="1">
        <v>13.0</v>
      </c>
      <c r="I62" s="1">
        <v>27.0</v>
      </c>
      <c r="J62" s="1">
        <v>28.0</v>
      </c>
      <c r="K62" s="1">
        <v>11.0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226</v>
      </c>
      <c r="B63" s="1">
        <v>3.0</v>
      </c>
      <c r="C63" s="1">
        <v>12.0</v>
      </c>
      <c r="D63" s="1">
        <v>12.0</v>
      </c>
      <c r="E63" s="1">
        <v>9.0</v>
      </c>
      <c r="F63" s="1">
        <v>6.0</v>
      </c>
      <c r="G63" s="1">
        <v>6.0</v>
      </c>
      <c r="H63" s="1">
        <v>13.0</v>
      </c>
      <c r="I63" s="1">
        <v>27.0</v>
      </c>
      <c r="J63" s="1">
        <v>28.0</v>
      </c>
      <c r="K63" s="1">
        <v>11.0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228</v>
      </c>
      <c r="B3" s="1" t="s">
        <v>229</v>
      </c>
      <c r="C3" s="1" t="s">
        <v>230</v>
      </c>
      <c r="D3" s="1" t="s">
        <v>231</v>
      </c>
      <c r="E3" s="1" t="s">
        <v>232</v>
      </c>
      <c r="F3" s="1" t="s">
        <v>233</v>
      </c>
      <c r="G3" s="1" t="s">
        <v>234</v>
      </c>
      <c r="H3" s="1" t="s">
        <v>235</v>
      </c>
      <c r="I3" s="1" t="s">
        <v>236</v>
      </c>
      <c r="J3" s="1" t="s">
        <v>237</v>
      </c>
      <c r="K3" s="1" t="s">
        <v>238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239</v>
      </c>
      <c r="B4" s="1" t="s">
        <v>240</v>
      </c>
      <c r="C4" s="1" t="s">
        <v>241</v>
      </c>
      <c r="D4" s="1" t="s">
        <v>242</v>
      </c>
      <c r="E4" s="1" t="s">
        <v>243</v>
      </c>
      <c r="F4" s="1" t="s">
        <v>244</v>
      </c>
      <c r="G4" s="1" t="s">
        <v>245</v>
      </c>
      <c r="H4" s="1" t="s">
        <v>246</v>
      </c>
      <c r="I4" s="1" t="s">
        <v>247</v>
      </c>
      <c r="J4" s="1" t="s">
        <v>248</v>
      </c>
      <c r="K4" s="1" t="s">
        <v>249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250</v>
      </c>
      <c r="B5" s="1" t="s">
        <v>251</v>
      </c>
      <c r="C5" s="1" t="s">
        <v>252</v>
      </c>
      <c r="D5" s="1" t="s">
        <v>253</v>
      </c>
      <c r="E5" s="1" t="s">
        <v>254</v>
      </c>
      <c r="F5" s="1">
        <v>-71.0</v>
      </c>
      <c r="G5" s="1" t="s">
        <v>255</v>
      </c>
      <c r="H5" s="1" t="s">
        <v>256</v>
      </c>
      <c r="I5" s="1" t="s">
        <v>257</v>
      </c>
      <c r="J5" s="1" t="s">
        <v>258</v>
      </c>
      <c r="K5" s="1" t="s">
        <v>259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260</v>
      </c>
      <c r="B6" s="1" t="s">
        <v>251</v>
      </c>
      <c r="C6" s="1" t="s">
        <v>252</v>
      </c>
      <c r="D6" s="1" t="s">
        <v>253</v>
      </c>
      <c r="E6" s="1" t="s">
        <v>254</v>
      </c>
      <c r="F6" s="1">
        <v>-71.0</v>
      </c>
      <c r="G6" s="1" t="s">
        <v>255</v>
      </c>
      <c r="H6" s="1" t="s">
        <v>256</v>
      </c>
      <c r="I6" s="1" t="s">
        <v>257</v>
      </c>
      <c r="J6" s="1" t="s">
        <v>258</v>
      </c>
      <c r="K6" s="1" t="s">
        <v>259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262</v>
      </c>
      <c r="B8" s="1" t="s">
        <v>263</v>
      </c>
      <c r="C8" s="1" t="s">
        <v>264</v>
      </c>
      <c r="D8" s="1" t="s">
        <v>265</v>
      </c>
      <c r="E8" s="1" t="s">
        <v>266</v>
      </c>
      <c r="F8" s="1" t="s">
        <v>267</v>
      </c>
      <c r="G8" s="1" t="s">
        <v>268</v>
      </c>
      <c r="H8" s="1" t="s">
        <v>269</v>
      </c>
      <c r="I8" s="1" t="s">
        <v>270</v>
      </c>
      <c r="J8" s="1" t="s">
        <v>271</v>
      </c>
      <c r="K8" s="1" t="s">
        <v>272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273</v>
      </c>
      <c r="B9" s="1" t="s">
        <v>274</v>
      </c>
      <c r="C9" s="1" t="s">
        <v>275</v>
      </c>
      <c r="D9" s="1">
        <v>16.0</v>
      </c>
      <c r="E9" s="1" t="s">
        <v>276</v>
      </c>
      <c r="F9" s="1" t="s">
        <v>277</v>
      </c>
      <c r="G9" s="1" t="s">
        <v>278</v>
      </c>
      <c r="H9" s="1" t="s">
        <v>275</v>
      </c>
      <c r="I9" s="1" t="s">
        <v>279</v>
      </c>
      <c r="J9" s="1" t="s">
        <v>280</v>
      </c>
      <c r="K9" s="1" t="s">
        <v>281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282</v>
      </c>
      <c r="B10" s="1" t="s">
        <v>283</v>
      </c>
      <c r="C10" s="1" t="s">
        <v>284</v>
      </c>
      <c r="D10" s="1" t="s">
        <v>285</v>
      </c>
      <c r="E10" s="1" t="s">
        <v>286</v>
      </c>
      <c r="F10" s="1" t="s">
        <v>287</v>
      </c>
      <c r="G10" s="1" t="s">
        <v>288</v>
      </c>
      <c r="H10" s="1" t="s">
        <v>289</v>
      </c>
      <c r="I10" s="1" t="s">
        <v>290</v>
      </c>
      <c r="J10" s="1" t="s">
        <v>291</v>
      </c>
      <c r="K10" s="1" t="s">
        <v>292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293</v>
      </c>
      <c r="B11" s="1" t="s">
        <v>294</v>
      </c>
      <c r="C11" s="1" t="s">
        <v>295</v>
      </c>
      <c r="D11" s="1" t="s">
        <v>296</v>
      </c>
      <c r="E11" s="1" t="s">
        <v>175</v>
      </c>
      <c r="F11" s="1" t="s">
        <v>297</v>
      </c>
      <c r="G11" s="1" t="s">
        <v>298</v>
      </c>
      <c r="H11" s="1" t="s">
        <v>299</v>
      </c>
      <c r="I11" s="1" t="s">
        <v>300</v>
      </c>
      <c r="J11" s="1" t="s">
        <v>301</v>
      </c>
      <c r="K11" s="1" t="s">
        <v>302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304</v>
      </c>
      <c r="C12" s="1" t="s">
        <v>305</v>
      </c>
      <c r="D12" s="1" t="s">
        <v>306</v>
      </c>
      <c r="E12" s="1" t="s">
        <v>307</v>
      </c>
      <c r="F12" s="1" t="s">
        <v>308</v>
      </c>
      <c r="G12" s="1" t="s">
        <v>309</v>
      </c>
      <c r="H12" s="1" t="s">
        <v>310</v>
      </c>
      <c r="I12" s="1" t="s">
        <v>311</v>
      </c>
      <c r="J12" s="1" t="s">
        <v>312</v>
      </c>
      <c r="K12" s="1" t="s">
        <v>313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317</v>
      </c>
      <c r="E13" s="1" t="s">
        <v>318</v>
      </c>
      <c r="F13" s="1" t="s">
        <v>319</v>
      </c>
      <c r="G13" s="1" t="s">
        <v>320</v>
      </c>
      <c r="H13" s="1" t="s">
        <v>321</v>
      </c>
      <c r="I13" s="1" t="s">
        <v>322</v>
      </c>
      <c r="J13" s="1" t="s">
        <v>323</v>
      </c>
      <c r="K13" s="1" t="s">
        <v>324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325</v>
      </c>
      <c r="B14" s="1" t="s">
        <v>315</v>
      </c>
      <c r="C14" s="1" t="s">
        <v>316</v>
      </c>
      <c r="D14" s="1" t="s">
        <v>317</v>
      </c>
      <c r="E14" s="1" t="s">
        <v>318</v>
      </c>
      <c r="F14" s="1" t="s">
        <v>319</v>
      </c>
      <c r="G14" s="1" t="s">
        <v>320</v>
      </c>
      <c r="H14" s="1" t="s">
        <v>321</v>
      </c>
      <c r="I14" s="1" t="s">
        <v>322</v>
      </c>
      <c r="J14" s="1" t="s">
        <v>323</v>
      </c>
      <c r="K14" s="1" t="s">
        <v>324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326</v>
      </c>
      <c r="B15" s="1" t="s">
        <v>315</v>
      </c>
      <c r="C15" s="1" t="s">
        <v>316</v>
      </c>
      <c r="D15" s="1" t="s">
        <v>317</v>
      </c>
      <c r="E15" s="1" t="s">
        <v>318</v>
      </c>
      <c r="F15" s="1" t="s">
        <v>319</v>
      </c>
      <c r="G15" s="1" t="s">
        <v>320</v>
      </c>
      <c r="H15" s="1" t="s">
        <v>321</v>
      </c>
      <c r="I15" s="1" t="s">
        <v>322</v>
      </c>
      <c r="J15" s="1" t="s">
        <v>323</v>
      </c>
      <c r="K15" s="1" t="s">
        <v>324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327</v>
      </c>
      <c r="B16" s="1" t="s">
        <v>328</v>
      </c>
      <c r="C16" s="1" t="s">
        <v>329</v>
      </c>
      <c r="D16" s="1" t="s">
        <v>330</v>
      </c>
      <c r="E16" s="1" t="s">
        <v>331</v>
      </c>
      <c r="F16" s="1" t="s">
        <v>332</v>
      </c>
      <c r="G16" s="1" t="s">
        <v>333</v>
      </c>
      <c r="H16" s="1" t="s">
        <v>238</v>
      </c>
      <c r="I16" s="1" t="s">
        <v>334</v>
      </c>
      <c r="J16" s="1" t="s">
        <v>335</v>
      </c>
      <c r="K16" s="1" t="s">
        <v>336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337</v>
      </c>
      <c r="B17" s="1" t="s">
        <v>338</v>
      </c>
      <c r="C17" s="1" t="s">
        <v>339</v>
      </c>
      <c r="D17" s="1" t="s">
        <v>340</v>
      </c>
      <c r="E17" s="1" t="s">
        <v>341</v>
      </c>
      <c r="F17" s="1" t="s">
        <v>342</v>
      </c>
      <c r="G17" s="1" t="s">
        <v>343</v>
      </c>
      <c r="H17" s="1" t="s">
        <v>344</v>
      </c>
      <c r="I17" s="1" t="s">
        <v>345</v>
      </c>
      <c r="J17" s="1" t="s">
        <v>346</v>
      </c>
      <c r="K17" s="1" t="s">
        <v>347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348</v>
      </c>
      <c r="B18" s="1" t="s">
        <v>349</v>
      </c>
      <c r="C18" s="1" t="s">
        <v>350</v>
      </c>
      <c r="D18" s="1" t="s">
        <v>351</v>
      </c>
      <c r="E18" s="1" t="s">
        <v>352</v>
      </c>
      <c r="F18" s="1" t="s">
        <v>353</v>
      </c>
      <c r="G18" s="1" t="s">
        <v>354</v>
      </c>
      <c r="H18" s="1" t="s">
        <v>355</v>
      </c>
      <c r="I18" s="1" t="s">
        <v>356</v>
      </c>
      <c r="J18" s="1" t="s">
        <v>357</v>
      </c>
      <c r="K18" s="1" t="s">
        <v>358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 t="s">
        <v>360</v>
      </c>
      <c r="C20" s="1" t="s">
        <v>360</v>
      </c>
      <c r="D20" s="1" t="s">
        <v>361</v>
      </c>
      <c r="E20" s="1" t="s">
        <v>360</v>
      </c>
      <c r="F20" s="1" t="s">
        <v>362</v>
      </c>
      <c r="G20" s="1" t="s">
        <v>363</v>
      </c>
      <c r="H20" s="1" t="s">
        <v>364</v>
      </c>
      <c r="I20" s="1" t="s">
        <v>365</v>
      </c>
      <c r="J20" s="1" t="s">
        <v>366</v>
      </c>
      <c r="K20" s="1" t="s">
        <v>367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368</v>
      </c>
      <c r="B21" s="1" t="s">
        <v>369</v>
      </c>
      <c r="C21" s="1" t="s">
        <v>370</v>
      </c>
      <c r="D21" s="1" t="s">
        <v>371</v>
      </c>
      <c r="E21" s="1" t="s">
        <v>372</v>
      </c>
      <c r="F21" s="1" t="s">
        <v>373</v>
      </c>
      <c r="G21" s="1" t="s">
        <v>374</v>
      </c>
      <c r="H21" s="1" t="s">
        <v>249</v>
      </c>
      <c r="I21" s="1" t="s">
        <v>375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 t="s">
        <v>379</v>
      </c>
      <c r="C22" s="1" t="s">
        <v>380</v>
      </c>
      <c r="D22" s="1" t="s">
        <v>349</v>
      </c>
      <c r="E22" s="1" t="s">
        <v>381</v>
      </c>
      <c r="F22" s="1" t="s">
        <v>382</v>
      </c>
      <c r="G22" s="1" t="s">
        <v>383</v>
      </c>
      <c r="H22" s="1" t="s">
        <v>384</v>
      </c>
      <c r="I22" s="1" t="s">
        <v>385</v>
      </c>
      <c r="J22" s="1" t="s">
        <v>386</v>
      </c>
      <c r="K22" s="1" t="s">
        <v>387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388</v>
      </c>
      <c r="B23" s="1" t="s">
        <v>389</v>
      </c>
      <c r="C23" s="1" t="s">
        <v>390</v>
      </c>
      <c r="D23" s="1" t="s">
        <v>391</v>
      </c>
      <c r="E23" s="1" t="s">
        <v>392</v>
      </c>
      <c r="F23" s="1" t="s">
        <v>393</v>
      </c>
      <c r="G23" s="1" t="s">
        <v>394</v>
      </c>
      <c r="H23" s="1" t="s">
        <v>390</v>
      </c>
      <c r="I23" s="1" t="s">
        <v>395</v>
      </c>
      <c r="J23" s="1" t="s">
        <v>396</v>
      </c>
      <c r="K23" s="1" t="s">
        <v>397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399</v>
      </c>
      <c r="B25" s="1" t="s">
        <v>400</v>
      </c>
      <c r="C25" s="1" t="s">
        <v>401</v>
      </c>
      <c r="D25" s="1" t="s">
        <v>402</v>
      </c>
      <c r="E25" s="1" t="s">
        <v>403</v>
      </c>
      <c r="F25" s="1" t="s">
        <v>404</v>
      </c>
      <c r="G25" s="1" t="s">
        <v>405</v>
      </c>
      <c r="H25" s="1" t="s">
        <v>405</v>
      </c>
      <c r="I25" s="1" t="s">
        <v>406</v>
      </c>
      <c r="J25" s="1" t="s">
        <v>407</v>
      </c>
      <c r="K25" s="1" t="s">
        <v>408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409</v>
      </c>
      <c r="B26" s="1" t="s">
        <v>179</v>
      </c>
      <c r="C26" s="1" t="s">
        <v>410</v>
      </c>
      <c r="D26" s="1" t="s">
        <v>411</v>
      </c>
      <c r="E26" s="1" t="s">
        <v>412</v>
      </c>
      <c r="F26" s="1" t="s">
        <v>413</v>
      </c>
      <c r="G26" s="1" t="s">
        <v>414</v>
      </c>
      <c r="H26" s="1" t="s">
        <v>410</v>
      </c>
      <c r="I26" s="1" t="s">
        <v>415</v>
      </c>
      <c r="J26" s="1" t="s">
        <v>416</v>
      </c>
      <c r="K26" s="1" t="s">
        <v>417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418</v>
      </c>
      <c r="B27" s="1" t="s">
        <v>331</v>
      </c>
      <c r="C27" s="1" t="s">
        <v>419</v>
      </c>
      <c r="D27" s="1" t="s">
        <v>420</v>
      </c>
      <c r="E27" s="1" t="s">
        <v>421</v>
      </c>
      <c r="F27" s="1" t="s">
        <v>422</v>
      </c>
      <c r="G27" s="1" t="s">
        <v>422</v>
      </c>
      <c r="H27" s="1" t="s">
        <v>423</v>
      </c>
      <c r="I27" s="1" t="s">
        <v>424</v>
      </c>
      <c r="J27" s="1" t="s">
        <v>415</v>
      </c>
      <c r="K27" s="1" t="s">
        <v>425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426</v>
      </c>
      <c r="B28" s="1" t="s">
        <v>427</v>
      </c>
      <c r="C28" s="1" t="s">
        <v>428</v>
      </c>
      <c r="D28" s="1" t="s">
        <v>429</v>
      </c>
      <c r="E28" s="1" t="s">
        <v>430</v>
      </c>
      <c r="F28" s="1" t="s">
        <v>431</v>
      </c>
      <c r="G28" s="1" t="s">
        <v>432</v>
      </c>
      <c r="H28" s="1" t="s">
        <v>433</v>
      </c>
      <c r="I28" s="1" t="s">
        <v>434</v>
      </c>
      <c r="J28" s="1" t="s">
        <v>435</v>
      </c>
      <c r="K28" s="1" t="s">
        <v>436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437</v>
      </c>
      <c r="B29" s="1" t="s">
        <v>438</v>
      </c>
      <c r="C29" s="1" t="s">
        <v>439</v>
      </c>
      <c r="D29" s="1" t="s">
        <v>440</v>
      </c>
      <c r="E29" s="1" t="s">
        <v>441</v>
      </c>
      <c r="F29" s="1" t="s">
        <v>442</v>
      </c>
      <c r="G29" s="1" t="s">
        <v>443</v>
      </c>
      <c r="H29" s="1" t="s">
        <v>444</v>
      </c>
      <c r="I29" s="1" t="s">
        <v>445</v>
      </c>
      <c r="J29" s="1" t="s">
        <v>446</v>
      </c>
      <c r="K29" s="1">
        <v>128.0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447</v>
      </c>
      <c r="B30" s="1" t="s">
        <v>448</v>
      </c>
      <c r="C30" s="1" t="s">
        <v>449</v>
      </c>
      <c r="D30" s="1" t="s">
        <v>450</v>
      </c>
      <c r="E30" s="1" t="s">
        <v>451</v>
      </c>
      <c r="F30" s="1" t="s">
        <v>452</v>
      </c>
      <c r="G30" s="1" t="s">
        <v>453</v>
      </c>
      <c r="H30" s="1" t="s">
        <v>454</v>
      </c>
      <c r="I30" s="1" t="s">
        <v>455</v>
      </c>
      <c r="J30" s="1" t="s">
        <v>456</v>
      </c>
      <c r="K30" s="1" t="s">
        <v>457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458</v>
      </c>
      <c r="B31" s="1" t="s">
        <v>459</v>
      </c>
      <c r="C31" s="1" t="s">
        <v>460</v>
      </c>
      <c r="D31" s="1" t="s">
        <v>461</v>
      </c>
      <c r="E31" s="1" t="s">
        <v>462</v>
      </c>
      <c r="F31" s="1" t="s">
        <v>463</v>
      </c>
      <c r="G31" s="1" t="s">
        <v>464</v>
      </c>
      <c r="H31" s="1" t="s">
        <v>465</v>
      </c>
      <c r="I31" s="1" t="s">
        <v>466</v>
      </c>
      <c r="J31" s="1" t="s">
        <v>467</v>
      </c>
      <c r="K31" s="1" t="s">
        <v>468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470</v>
      </c>
      <c r="B33" s="1" t="s">
        <v>471</v>
      </c>
      <c r="C33" s="1" t="s">
        <v>472</v>
      </c>
      <c r="D33" s="1" t="s">
        <v>473</v>
      </c>
      <c r="E33" s="1" t="s">
        <v>474</v>
      </c>
      <c r="F33" s="1" t="s">
        <v>475</v>
      </c>
      <c r="G33" s="1" t="s">
        <v>476</v>
      </c>
      <c r="H33" s="1" t="s">
        <v>477</v>
      </c>
      <c r="I33" s="1" t="s">
        <v>478</v>
      </c>
      <c r="J33" s="1" t="s">
        <v>479</v>
      </c>
      <c r="K33" s="1" t="s">
        <v>480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481</v>
      </c>
      <c r="B34" s="1" t="s">
        <v>482</v>
      </c>
      <c r="C34" s="1" t="s">
        <v>483</v>
      </c>
      <c r="D34" s="1" t="s">
        <v>484</v>
      </c>
      <c r="E34" s="1" t="s">
        <v>485</v>
      </c>
      <c r="F34" s="1" t="s">
        <v>486</v>
      </c>
      <c r="G34" s="1" t="s">
        <v>487</v>
      </c>
      <c r="H34" s="1" t="s">
        <v>488</v>
      </c>
      <c r="I34" s="1" t="s">
        <v>489</v>
      </c>
      <c r="J34" s="1" t="s">
        <v>257</v>
      </c>
      <c r="K34" s="1" t="s">
        <v>490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491</v>
      </c>
      <c r="B35" s="1" t="s">
        <v>492</v>
      </c>
      <c r="C35" s="1" t="s">
        <v>493</v>
      </c>
      <c r="D35" s="1" t="s">
        <v>494</v>
      </c>
      <c r="E35" s="1" t="s">
        <v>495</v>
      </c>
      <c r="F35" s="1" t="s">
        <v>496</v>
      </c>
      <c r="G35" s="1" t="s">
        <v>497</v>
      </c>
      <c r="H35" s="1" t="s">
        <v>498</v>
      </c>
      <c r="I35" s="1" t="s">
        <v>499</v>
      </c>
      <c r="J35" s="1" t="s">
        <v>500</v>
      </c>
      <c r="K35" s="1" t="s">
        <v>501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502</v>
      </c>
      <c r="B36" s="1" t="s">
        <v>503</v>
      </c>
      <c r="C36" s="1" t="s">
        <v>504</v>
      </c>
      <c r="D36" s="1" t="s">
        <v>505</v>
      </c>
      <c r="E36" s="1" t="s">
        <v>506</v>
      </c>
      <c r="F36" s="1" t="s">
        <v>507</v>
      </c>
      <c r="G36" s="1" t="s">
        <v>508</v>
      </c>
      <c r="H36" s="1" t="s">
        <v>509</v>
      </c>
      <c r="I36" s="1" t="s">
        <v>510</v>
      </c>
      <c r="J36" s="1" t="s">
        <v>511</v>
      </c>
      <c r="K36" s="1" t="s">
        <v>512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513</v>
      </c>
      <c r="B37" s="1" t="s">
        <v>514</v>
      </c>
      <c r="C37" s="1" t="s">
        <v>515</v>
      </c>
      <c r="D37" s="1" t="s">
        <v>516</v>
      </c>
      <c r="E37" s="1" t="s">
        <v>517</v>
      </c>
      <c r="F37" s="1" t="s">
        <v>518</v>
      </c>
      <c r="G37" s="1" t="s">
        <v>519</v>
      </c>
      <c r="H37" s="1" t="s">
        <v>520</v>
      </c>
      <c r="I37" s="1" t="s">
        <v>521</v>
      </c>
      <c r="J37" s="1" t="s">
        <v>522</v>
      </c>
      <c r="K37" s="1" t="s">
        <v>523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524</v>
      </c>
      <c r="B38" s="1" t="s">
        <v>525</v>
      </c>
      <c r="C38" s="1" t="s">
        <v>526</v>
      </c>
      <c r="D38" s="1" t="s">
        <v>527</v>
      </c>
      <c r="E38" s="1" t="s">
        <v>528</v>
      </c>
      <c r="F38" s="1" t="s">
        <v>529</v>
      </c>
      <c r="G38" s="1" t="s">
        <v>530</v>
      </c>
      <c r="H38" s="1" t="s">
        <v>531</v>
      </c>
      <c r="I38" s="1" t="s">
        <v>532</v>
      </c>
      <c r="J38" s="1" t="s">
        <v>533</v>
      </c>
      <c r="K38" s="1" t="s">
        <v>534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535</v>
      </c>
      <c r="B39" s="1" t="s">
        <v>536</v>
      </c>
      <c r="C39" s="1" t="s">
        <v>537</v>
      </c>
      <c r="D39" s="1" t="s">
        <v>538</v>
      </c>
      <c r="E39" s="1" t="s">
        <v>402</v>
      </c>
      <c r="F39" s="1" t="s">
        <v>539</v>
      </c>
      <c r="G39" s="1" t="s">
        <v>540</v>
      </c>
      <c r="H39" s="1" t="s">
        <v>541</v>
      </c>
      <c r="I39" s="1" t="s">
        <v>542</v>
      </c>
      <c r="J39" s="1" t="s">
        <v>543</v>
      </c>
      <c r="K39" s="1" t="s">
        <v>544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545</v>
      </c>
      <c r="B40" s="1" t="s">
        <v>546</v>
      </c>
      <c r="C40" s="1" t="s">
        <v>547</v>
      </c>
      <c r="D40" s="1" t="s">
        <v>548</v>
      </c>
      <c r="E40" s="1" t="s">
        <v>245</v>
      </c>
      <c r="F40" s="1" t="s">
        <v>530</v>
      </c>
      <c r="G40" s="1" t="s">
        <v>549</v>
      </c>
      <c r="H40" s="1" t="s">
        <v>550</v>
      </c>
      <c r="I40" s="1" t="s">
        <v>551</v>
      </c>
      <c r="J40" s="1" t="s">
        <v>552</v>
      </c>
      <c r="K40" s="1" t="s">
        <v>553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554</v>
      </c>
      <c r="B41" s="1" t="s">
        <v>413</v>
      </c>
      <c r="C41" s="1">
        <v>2.0</v>
      </c>
      <c r="D41" s="1" t="s">
        <v>555</v>
      </c>
      <c r="E41" s="1" t="s">
        <v>556</v>
      </c>
      <c r="F41" s="1" t="s">
        <v>557</v>
      </c>
      <c r="G41" s="1" t="s">
        <v>558</v>
      </c>
      <c r="H41" s="1" t="s">
        <v>559</v>
      </c>
      <c r="I41" s="1" t="s">
        <v>560</v>
      </c>
      <c r="J41" s="1" t="s">
        <v>561</v>
      </c>
      <c r="K41" s="1" t="s">
        <v>562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563</v>
      </c>
      <c r="B42" s="1" t="s">
        <v>529</v>
      </c>
      <c r="C42" s="1" t="s">
        <v>564</v>
      </c>
      <c r="D42" s="1" t="s">
        <v>565</v>
      </c>
      <c r="E42" s="1" t="s">
        <v>566</v>
      </c>
      <c r="F42" s="1" t="s">
        <v>567</v>
      </c>
      <c r="G42" s="1" t="s">
        <v>568</v>
      </c>
      <c r="H42" s="1" t="s">
        <v>416</v>
      </c>
      <c r="I42" s="1" t="s">
        <v>569</v>
      </c>
      <c r="J42" s="1" t="s">
        <v>181</v>
      </c>
      <c r="K42" s="1" t="s">
        <v>245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570</v>
      </c>
      <c r="B43" s="1" t="s">
        <v>571</v>
      </c>
      <c r="C43" s="1" t="s">
        <v>572</v>
      </c>
      <c r="D43" s="1" t="s">
        <v>573</v>
      </c>
      <c r="E43" s="1" t="s">
        <v>536</v>
      </c>
      <c r="F43" s="1" t="s">
        <v>574</v>
      </c>
      <c r="G43" s="1" t="s">
        <v>575</v>
      </c>
      <c r="H43" s="1" t="s">
        <v>576</v>
      </c>
      <c r="I43" s="1" t="s">
        <v>577</v>
      </c>
      <c r="J43" s="1" t="s">
        <v>578</v>
      </c>
      <c r="K43" s="1" t="s">
        <v>579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580</v>
      </c>
      <c r="B44" s="1" t="s">
        <v>581</v>
      </c>
      <c r="C44" s="1" t="s">
        <v>576</v>
      </c>
      <c r="D44" s="1" t="s">
        <v>582</v>
      </c>
      <c r="E44" s="1" t="s">
        <v>583</v>
      </c>
      <c r="F44" s="1" t="s">
        <v>584</v>
      </c>
      <c r="G44" s="1" t="s">
        <v>242</v>
      </c>
      <c r="H44" s="1" t="s">
        <v>585</v>
      </c>
      <c r="I44" s="1" t="s">
        <v>425</v>
      </c>
      <c r="J44" s="1" t="s">
        <v>586</v>
      </c>
      <c r="K44" s="1" t="s">
        <v>562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588</v>
      </c>
      <c r="B46" s="1" t="s">
        <v>589</v>
      </c>
      <c r="C46" s="1" t="s">
        <v>590</v>
      </c>
      <c r="D46" s="1" t="s">
        <v>591</v>
      </c>
      <c r="E46" s="1" t="s">
        <v>592</v>
      </c>
      <c r="F46" s="1" t="s">
        <v>593</v>
      </c>
      <c r="G46" s="1" t="s">
        <v>594</v>
      </c>
      <c r="H46" s="1" t="s">
        <v>595</v>
      </c>
      <c r="I46" s="1" t="s">
        <v>596</v>
      </c>
      <c r="J46" s="1" t="s">
        <v>413</v>
      </c>
      <c r="K46" s="1" t="s">
        <v>597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598</v>
      </c>
      <c r="B47" s="1" t="s">
        <v>299</v>
      </c>
      <c r="C47" s="1" t="s">
        <v>599</v>
      </c>
      <c r="D47" s="1" t="s">
        <v>600</v>
      </c>
      <c r="E47" s="1" t="s">
        <v>601</v>
      </c>
      <c r="F47" s="1" t="s">
        <v>602</v>
      </c>
      <c r="G47" s="1" t="s">
        <v>603</v>
      </c>
      <c r="H47" s="1" t="s">
        <v>604</v>
      </c>
      <c r="I47" s="1" t="s">
        <v>605</v>
      </c>
      <c r="J47" s="1" t="s">
        <v>606</v>
      </c>
      <c r="K47" s="1" t="s">
        <v>607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608</v>
      </c>
      <c r="B48" s="1" t="s">
        <v>609</v>
      </c>
      <c r="C48" s="1" t="s">
        <v>371</v>
      </c>
      <c r="D48" s="1" t="s">
        <v>610</v>
      </c>
      <c r="E48" s="1" t="s">
        <v>611</v>
      </c>
      <c r="F48" s="1" t="s">
        <v>612</v>
      </c>
      <c r="G48" s="1" t="s">
        <v>613</v>
      </c>
      <c r="H48" s="1" t="s">
        <v>614</v>
      </c>
      <c r="I48" s="1" t="s">
        <v>615</v>
      </c>
      <c r="J48" s="1" t="s">
        <v>616</v>
      </c>
      <c r="K48" s="1" t="s">
        <v>617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618</v>
      </c>
      <c r="B49" s="1" t="s">
        <v>619</v>
      </c>
      <c r="C49" s="1" t="s">
        <v>620</v>
      </c>
      <c r="D49" s="1" t="s">
        <v>621</v>
      </c>
      <c r="E49" s="1" t="s">
        <v>622</v>
      </c>
      <c r="F49" s="1" t="s">
        <v>623</v>
      </c>
      <c r="G49" s="1" t="s">
        <v>624</v>
      </c>
      <c r="H49" s="1" t="s">
        <v>625</v>
      </c>
      <c r="I49" s="1" t="s">
        <v>626</v>
      </c>
      <c r="J49" s="1" t="s">
        <v>627</v>
      </c>
      <c r="K49" s="1" t="s">
        <v>628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629</v>
      </c>
      <c r="B50" s="1" t="s">
        <v>630</v>
      </c>
      <c r="C50" s="1" t="s">
        <v>631</v>
      </c>
      <c r="D50" s="1" t="s">
        <v>632</v>
      </c>
      <c r="E50" s="1" t="s">
        <v>633</v>
      </c>
      <c r="F50" s="1" t="s">
        <v>634</v>
      </c>
      <c r="G50" s="1" t="s">
        <v>635</v>
      </c>
      <c r="H50" s="1" t="s">
        <v>636</v>
      </c>
      <c r="I50" s="1" t="s">
        <v>637</v>
      </c>
      <c r="J50" s="1" t="s">
        <v>638</v>
      </c>
      <c r="K50" s="1" t="s">
        <v>639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640</v>
      </c>
      <c r="B51" s="1" t="s">
        <v>641</v>
      </c>
      <c r="C51" s="1" t="s">
        <v>642</v>
      </c>
      <c r="D51" s="1" t="s">
        <v>643</v>
      </c>
      <c r="E51" s="1" t="s">
        <v>644</v>
      </c>
      <c r="F51" s="1" t="s">
        <v>645</v>
      </c>
      <c r="G51" s="1" t="s">
        <v>646</v>
      </c>
      <c r="H51" s="1" t="s">
        <v>647</v>
      </c>
      <c r="I51" s="1" t="s">
        <v>648</v>
      </c>
      <c r="J51" s="1" t="s">
        <v>649</v>
      </c>
      <c r="K51" s="1" t="s">
        <v>650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651</v>
      </c>
      <c r="B52" s="1" t="s">
        <v>641</v>
      </c>
      <c r="C52" s="1" t="s">
        <v>642</v>
      </c>
      <c r="D52" s="1" t="s">
        <v>643</v>
      </c>
      <c r="E52" s="1" t="s">
        <v>644</v>
      </c>
      <c r="F52" s="1" t="s">
        <v>645</v>
      </c>
      <c r="G52" s="1" t="s">
        <v>646</v>
      </c>
      <c r="H52" s="1" t="s">
        <v>647</v>
      </c>
      <c r="I52" s="1" t="s">
        <v>648</v>
      </c>
      <c r="J52" s="1" t="s">
        <v>649</v>
      </c>
      <c r="K52" s="1" t="s">
        <v>650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652</v>
      </c>
      <c r="B53" s="1" t="s">
        <v>653</v>
      </c>
      <c r="C53" s="1" t="s">
        <v>654</v>
      </c>
      <c r="D53" s="1" t="s">
        <v>655</v>
      </c>
      <c r="E53" s="1" t="s">
        <v>656</v>
      </c>
      <c r="F53" s="1" t="s">
        <v>657</v>
      </c>
      <c r="G53" s="1" t="s">
        <v>658</v>
      </c>
      <c r="H53" s="1">
        <v>0.0</v>
      </c>
      <c r="I53" s="1" t="s">
        <v>659</v>
      </c>
      <c r="J53" s="1" t="s">
        <v>660</v>
      </c>
      <c r="K53" s="1" t="s">
        <v>661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662</v>
      </c>
      <c r="B54" s="1" t="s">
        <v>663</v>
      </c>
      <c r="C54" s="1">
        <v>88.0</v>
      </c>
      <c r="D54" s="1" t="s">
        <v>664</v>
      </c>
      <c r="E54" s="1" t="s">
        <v>665</v>
      </c>
      <c r="F54" s="1" t="s">
        <v>666</v>
      </c>
      <c r="G54" s="1" t="s">
        <v>667</v>
      </c>
      <c r="H54" s="1" t="s">
        <v>668</v>
      </c>
      <c r="I54" s="1" t="s">
        <v>669</v>
      </c>
      <c r="J54" s="1" t="s">
        <v>670</v>
      </c>
      <c r="K54" s="1" t="s">
        <v>671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672</v>
      </c>
      <c r="B55" s="1" t="s">
        <v>673</v>
      </c>
      <c r="C55" s="1" t="s">
        <v>674</v>
      </c>
      <c r="D55" s="1" t="s">
        <v>675</v>
      </c>
      <c r="E55" s="1" t="s">
        <v>676</v>
      </c>
      <c r="F55" s="1" t="s">
        <v>677</v>
      </c>
      <c r="G55" s="1" t="s">
        <v>678</v>
      </c>
      <c r="H55" s="1" t="s">
        <v>679</v>
      </c>
      <c r="I55" s="1" t="s">
        <v>680</v>
      </c>
      <c r="J55" s="1" t="s">
        <v>681</v>
      </c>
      <c r="K55" s="1" t="s">
        <v>682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683</v>
      </c>
      <c r="B56" s="1" t="s">
        <v>684</v>
      </c>
      <c r="C56" s="1" t="s">
        <v>685</v>
      </c>
      <c r="D56" s="1" t="s">
        <v>686</v>
      </c>
      <c r="E56" s="1" t="s">
        <v>687</v>
      </c>
      <c r="F56" s="1" t="s">
        <v>688</v>
      </c>
      <c r="G56" s="1" t="s">
        <v>689</v>
      </c>
      <c r="H56" s="1" t="s">
        <v>690</v>
      </c>
      <c r="I56" s="1" t="s">
        <v>691</v>
      </c>
      <c r="J56" s="1" t="s">
        <v>692</v>
      </c>
      <c r="K56" s="1" t="s">
        <v>693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694</v>
      </c>
      <c r="B57" s="1" t="s">
        <v>424</v>
      </c>
      <c r="C57" s="1" t="s">
        <v>695</v>
      </c>
      <c r="D57" s="1" t="s">
        <v>696</v>
      </c>
      <c r="E57" s="1" t="s">
        <v>697</v>
      </c>
      <c r="F57" s="1" t="s">
        <v>698</v>
      </c>
      <c r="G57" s="1" t="s">
        <v>699</v>
      </c>
      <c r="H57" s="1" t="s">
        <v>700</v>
      </c>
      <c r="I57" s="1" t="s">
        <v>701</v>
      </c>
      <c r="J57" s="1" t="s">
        <v>702</v>
      </c>
      <c r="K57" s="1" t="s">
        <v>703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704</v>
      </c>
      <c r="B58" s="1" t="s">
        <v>705</v>
      </c>
      <c r="C58" s="1" t="s">
        <v>706</v>
      </c>
      <c r="D58" s="1" t="s">
        <v>413</v>
      </c>
      <c r="E58" s="1" t="s">
        <v>707</v>
      </c>
      <c r="F58" s="1" t="s">
        <v>708</v>
      </c>
      <c r="G58" s="1" t="s">
        <v>709</v>
      </c>
      <c r="H58" s="1" t="s">
        <v>710</v>
      </c>
      <c r="I58" s="1" t="s">
        <v>711</v>
      </c>
      <c r="J58" s="1" t="s">
        <v>712</v>
      </c>
      <c r="K58" s="1" t="s">
        <v>713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714</v>
      </c>
      <c r="B59" s="1" t="s">
        <v>715</v>
      </c>
      <c r="C59" s="1" t="s">
        <v>716</v>
      </c>
      <c r="D59" s="1">
        <v>0.0</v>
      </c>
      <c r="E59" s="1" t="s">
        <v>717</v>
      </c>
      <c r="F59" s="1" t="s">
        <v>718</v>
      </c>
      <c r="G59" s="1" t="s">
        <v>719</v>
      </c>
      <c r="H59" s="1" t="s">
        <v>720</v>
      </c>
      <c r="I59" s="1" t="s">
        <v>721</v>
      </c>
      <c r="J59" s="1" t="s">
        <v>722</v>
      </c>
      <c r="K59" s="1" t="s">
        <v>723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724</v>
      </c>
      <c r="B60" s="1" t="s">
        <v>725</v>
      </c>
      <c r="C60" s="1" t="s">
        <v>726</v>
      </c>
      <c r="D60" s="1">
        <v>-25.0</v>
      </c>
      <c r="E60" s="1" t="s">
        <v>727</v>
      </c>
      <c r="F60" s="1" t="s">
        <v>728</v>
      </c>
      <c r="G60" s="1" t="s">
        <v>729</v>
      </c>
      <c r="H60" s="1" t="s">
        <v>730</v>
      </c>
      <c r="I60" s="1" t="s">
        <v>731</v>
      </c>
      <c r="J60" s="1" t="s">
        <v>732</v>
      </c>
      <c r="K60" s="1" t="s">
        <v>259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733</v>
      </c>
      <c r="B61" s="1" t="s">
        <v>734</v>
      </c>
      <c r="C61" s="1" t="s">
        <v>735</v>
      </c>
      <c r="D61" s="1" t="s">
        <v>736</v>
      </c>
      <c r="E61" s="1" t="s">
        <v>737</v>
      </c>
      <c r="F61" s="1" t="s">
        <v>738</v>
      </c>
      <c r="G61" s="1" t="s">
        <v>739</v>
      </c>
      <c r="H61" s="1" t="s">
        <v>740</v>
      </c>
      <c r="I61" s="1" t="s">
        <v>741</v>
      </c>
      <c r="J61" s="1" t="s">
        <v>742</v>
      </c>
      <c r="K61" s="1" t="s">
        <v>743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744</v>
      </c>
      <c r="B62" s="1" t="s">
        <v>745</v>
      </c>
      <c r="C62" s="1" t="s">
        <v>746</v>
      </c>
      <c r="D62" s="1" t="s">
        <v>747</v>
      </c>
      <c r="E62" s="1" t="s">
        <v>748</v>
      </c>
      <c r="F62" s="1" t="s">
        <v>749</v>
      </c>
      <c r="G62" s="1" t="s">
        <v>750</v>
      </c>
      <c r="H62" s="1" t="s">
        <v>751</v>
      </c>
      <c r="I62" s="1" t="s">
        <v>752</v>
      </c>
      <c r="J62" s="1" t="s">
        <v>753</v>
      </c>
      <c r="K62" s="1" t="s">
        <v>754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755</v>
      </c>
      <c r="B63" s="1" t="s">
        <v>756</v>
      </c>
      <c r="C63" s="1" t="s">
        <v>757</v>
      </c>
      <c r="D63" s="1" t="s">
        <v>758</v>
      </c>
      <c r="E63" s="1" t="s">
        <v>759</v>
      </c>
      <c r="F63" s="1" t="s">
        <v>760</v>
      </c>
      <c r="G63" s="1" t="s">
        <v>761</v>
      </c>
      <c r="H63" s="1" t="s">
        <v>762</v>
      </c>
      <c r="I63" s="1" t="s">
        <v>238</v>
      </c>
      <c r="J63" s="1" t="s">
        <v>763</v>
      </c>
      <c r="K63" s="1" t="s">
        <v>424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764</v>
      </c>
      <c r="B64" s="1" t="s">
        <v>765</v>
      </c>
      <c r="C64" s="1" t="s">
        <v>766</v>
      </c>
      <c r="D64" s="1" t="s">
        <v>767</v>
      </c>
      <c r="E64" s="1" t="s">
        <v>768</v>
      </c>
      <c r="F64" s="1" t="s">
        <v>769</v>
      </c>
      <c r="G64" s="1" t="s">
        <v>770</v>
      </c>
      <c r="H64" s="1" t="s">
        <v>771</v>
      </c>
      <c r="I64" s="1" t="s">
        <v>772</v>
      </c>
      <c r="J64" s="1" t="s">
        <v>773</v>
      </c>
      <c r="K64" s="1" t="s">
        <v>774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776</v>
      </c>
      <c r="B66" s="1" t="s">
        <v>777</v>
      </c>
      <c r="C66" s="1" t="s">
        <v>778</v>
      </c>
      <c r="D66" s="1" t="s">
        <v>313</v>
      </c>
      <c r="E66" s="1" t="s">
        <v>360</v>
      </c>
      <c r="F66" s="1" t="s">
        <v>779</v>
      </c>
      <c r="G66" s="1" t="s">
        <v>780</v>
      </c>
      <c r="H66" s="1" t="s">
        <v>781</v>
      </c>
      <c r="I66" s="1" t="s">
        <v>782</v>
      </c>
      <c r="J66" s="1" t="s">
        <v>783</v>
      </c>
      <c r="K66" s="1" t="s">
        <v>784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785</v>
      </c>
      <c r="B67" s="1" t="s">
        <v>786</v>
      </c>
      <c r="C67" s="1" t="s">
        <v>787</v>
      </c>
      <c r="D67" s="1" t="s">
        <v>788</v>
      </c>
      <c r="E67" s="1" t="s">
        <v>789</v>
      </c>
      <c r="F67" s="1" t="s">
        <v>790</v>
      </c>
      <c r="G67" s="1" t="s">
        <v>791</v>
      </c>
      <c r="H67" s="1" t="s">
        <v>792</v>
      </c>
      <c r="I67" s="1" t="s">
        <v>793</v>
      </c>
      <c r="J67" s="1" t="s">
        <v>794</v>
      </c>
      <c r="K67" s="1" t="s">
        <v>795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796</v>
      </c>
      <c r="B68" s="1" t="s">
        <v>797</v>
      </c>
      <c r="C68" s="1" t="s">
        <v>798</v>
      </c>
      <c r="D68" s="1" t="s">
        <v>799</v>
      </c>
      <c r="E68" s="1" t="s">
        <v>800</v>
      </c>
      <c r="F68" s="1" t="s">
        <v>801</v>
      </c>
      <c r="G68" s="1" t="s">
        <v>802</v>
      </c>
      <c r="H68" s="1" t="s">
        <v>803</v>
      </c>
      <c r="I68" s="1" t="s">
        <v>804</v>
      </c>
      <c r="J68" s="1" t="s">
        <v>805</v>
      </c>
      <c r="K68" s="1" t="s">
        <v>806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807</v>
      </c>
      <c r="B69" s="1" t="s">
        <v>808</v>
      </c>
      <c r="C69" s="1" t="s">
        <v>533</v>
      </c>
      <c r="D69" s="1" t="s">
        <v>809</v>
      </c>
      <c r="E69" s="1" t="s">
        <v>810</v>
      </c>
      <c r="F69" s="1" t="s">
        <v>811</v>
      </c>
      <c r="G69" s="1" t="s">
        <v>812</v>
      </c>
      <c r="H69" s="1" t="s">
        <v>813</v>
      </c>
      <c r="I69" s="1" t="s">
        <v>814</v>
      </c>
      <c r="J69" s="1" t="s">
        <v>815</v>
      </c>
      <c r="K69" s="1" t="s">
        <v>816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817</v>
      </c>
      <c r="B70" s="1" t="s">
        <v>818</v>
      </c>
      <c r="C70" s="1" t="s">
        <v>819</v>
      </c>
      <c r="D70" s="1" t="s">
        <v>820</v>
      </c>
      <c r="E70" s="1" t="s">
        <v>821</v>
      </c>
      <c r="F70" s="1" t="s">
        <v>822</v>
      </c>
      <c r="G70" s="1" t="s">
        <v>823</v>
      </c>
      <c r="H70" s="1" t="s">
        <v>824</v>
      </c>
      <c r="I70" s="1" t="s">
        <v>825</v>
      </c>
      <c r="J70" s="1" t="s">
        <v>826</v>
      </c>
      <c r="K70" s="1" t="s">
        <v>827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828</v>
      </c>
      <c r="B71" s="1" t="s">
        <v>829</v>
      </c>
      <c r="C71" s="1" t="s">
        <v>338</v>
      </c>
      <c r="D71" s="1" t="s">
        <v>830</v>
      </c>
      <c r="E71" s="1">
        <v>-36.0</v>
      </c>
      <c r="F71" s="1" t="s">
        <v>831</v>
      </c>
      <c r="G71" s="1" t="s">
        <v>832</v>
      </c>
      <c r="H71" s="1" t="s">
        <v>833</v>
      </c>
      <c r="I71" s="1" t="s">
        <v>834</v>
      </c>
      <c r="J71" s="1" t="s">
        <v>835</v>
      </c>
      <c r="K71" s="1" t="s">
        <v>836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837</v>
      </c>
      <c r="B72" s="1" t="s">
        <v>829</v>
      </c>
      <c r="C72" s="1" t="s">
        <v>338</v>
      </c>
      <c r="D72" s="1" t="s">
        <v>830</v>
      </c>
      <c r="E72" s="1">
        <v>-36.0</v>
      </c>
      <c r="F72" s="1" t="s">
        <v>831</v>
      </c>
      <c r="G72" s="1" t="s">
        <v>832</v>
      </c>
      <c r="H72" s="1" t="s">
        <v>833</v>
      </c>
      <c r="I72" s="1" t="s">
        <v>834</v>
      </c>
      <c r="J72" s="1" t="s">
        <v>835</v>
      </c>
      <c r="K72" s="1" t="s">
        <v>836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838</v>
      </c>
      <c r="B73" s="1" t="s">
        <v>839</v>
      </c>
      <c r="C73" s="1" t="s">
        <v>840</v>
      </c>
      <c r="D73" s="1" t="s">
        <v>841</v>
      </c>
      <c r="E73" s="1" t="s">
        <v>842</v>
      </c>
      <c r="F73" s="1" t="s">
        <v>843</v>
      </c>
      <c r="G73" s="1" t="s">
        <v>844</v>
      </c>
      <c r="H73" s="1" t="s">
        <v>845</v>
      </c>
      <c r="I73" s="1">
        <v>0.0</v>
      </c>
      <c r="J73" s="1" t="s">
        <v>846</v>
      </c>
      <c r="K73" s="1" t="s">
        <v>847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848</v>
      </c>
      <c r="B74" s="1">
        <v>0.0</v>
      </c>
      <c r="C74" s="1" t="s">
        <v>849</v>
      </c>
      <c r="D74" s="1" t="s">
        <v>850</v>
      </c>
      <c r="E74" s="1" t="s">
        <v>851</v>
      </c>
      <c r="F74" s="1" t="s">
        <v>852</v>
      </c>
      <c r="G74" s="1" t="s">
        <v>853</v>
      </c>
      <c r="H74" s="1" t="s">
        <v>854</v>
      </c>
      <c r="I74" s="1" t="s">
        <v>855</v>
      </c>
      <c r="J74" s="1" t="s">
        <v>856</v>
      </c>
      <c r="K74" s="1" t="s">
        <v>857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858</v>
      </c>
      <c r="B75" s="1" t="s">
        <v>859</v>
      </c>
      <c r="C75" s="1" t="s">
        <v>860</v>
      </c>
      <c r="D75" s="1" t="s">
        <v>861</v>
      </c>
      <c r="E75" s="1" t="s">
        <v>164</v>
      </c>
      <c r="F75" s="1" t="s">
        <v>862</v>
      </c>
      <c r="G75" s="1" t="s">
        <v>863</v>
      </c>
      <c r="H75" s="1" t="s">
        <v>676</v>
      </c>
      <c r="I75" s="1" t="s">
        <v>864</v>
      </c>
      <c r="J75" s="1" t="s">
        <v>865</v>
      </c>
      <c r="K75" s="1" t="s">
        <v>866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867</v>
      </c>
      <c r="B76" s="1" t="s">
        <v>868</v>
      </c>
      <c r="C76" s="1" t="s">
        <v>579</v>
      </c>
      <c r="D76" s="1" t="s">
        <v>869</v>
      </c>
      <c r="E76" s="1" t="s">
        <v>870</v>
      </c>
      <c r="F76" s="1" t="s">
        <v>871</v>
      </c>
      <c r="G76" s="1" t="s">
        <v>872</v>
      </c>
      <c r="H76" s="1" t="s">
        <v>873</v>
      </c>
      <c r="I76" s="1" t="s">
        <v>874</v>
      </c>
      <c r="J76" s="1" t="s">
        <v>875</v>
      </c>
      <c r="K76" s="1" t="s">
        <v>876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877</v>
      </c>
      <c r="B77" s="1" t="s">
        <v>878</v>
      </c>
      <c r="C77" s="1" t="s">
        <v>391</v>
      </c>
      <c r="D77" s="1" t="s">
        <v>860</v>
      </c>
      <c r="E77" s="1" t="s">
        <v>879</v>
      </c>
      <c r="F77" s="1" t="s">
        <v>880</v>
      </c>
      <c r="G77" s="1" t="s">
        <v>881</v>
      </c>
      <c r="H77" s="1" t="s">
        <v>882</v>
      </c>
      <c r="I77" s="1" t="s">
        <v>883</v>
      </c>
      <c r="J77" s="1" t="s">
        <v>884</v>
      </c>
      <c r="K77" s="1" t="s">
        <v>885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886</v>
      </c>
      <c r="B78" s="1" t="s">
        <v>887</v>
      </c>
      <c r="C78" s="1" t="s">
        <v>888</v>
      </c>
      <c r="D78" s="1" t="s">
        <v>889</v>
      </c>
      <c r="E78" s="1" t="s">
        <v>890</v>
      </c>
      <c r="F78" s="1" t="s">
        <v>891</v>
      </c>
      <c r="G78" s="1" t="s">
        <v>892</v>
      </c>
      <c r="H78" s="1" t="s">
        <v>893</v>
      </c>
      <c r="I78" s="1" t="s">
        <v>894</v>
      </c>
      <c r="J78" s="1" t="s">
        <v>895</v>
      </c>
      <c r="K78" s="1" t="s">
        <v>896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897</v>
      </c>
      <c r="B79" s="1" t="s">
        <v>898</v>
      </c>
      <c r="C79" s="1" t="s">
        <v>899</v>
      </c>
      <c r="D79" s="1" t="s">
        <v>900</v>
      </c>
      <c r="E79" s="1" t="s">
        <v>901</v>
      </c>
      <c r="F79" s="1" t="s">
        <v>902</v>
      </c>
      <c r="G79" s="1" t="s">
        <v>903</v>
      </c>
      <c r="H79" s="1" t="s">
        <v>904</v>
      </c>
      <c r="I79" s="1" t="s">
        <v>905</v>
      </c>
      <c r="J79" s="1" t="s">
        <v>906</v>
      </c>
      <c r="K79" s="1" t="s">
        <v>907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908</v>
      </c>
      <c r="B80" s="1" t="s">
        <v>909</v>
      </c>
      <c r="C80" s="1" t="s">
        <v>910</v>
      </c>
      <c r="D80" s="1" t="s">
        <v>911</v>
      </c>
      <c r="E80" s="1" t="s">
        <v>912</v>
      </c>
      <c r="F80" s="1" t="s">
        <v>913</v>
      </c>
      <c r="G80" s="1" t="s">
        <v>914</v>
      </c>
      <c r="H80" s="1">
        <v>10.0</v>
      </c>
      <c r="I80" s="1" t="s">
        <v>915</v>
      </c>
      <c r="J80" s="1" t="s">
        <v>916</v>
      </c>
      <c r="K80" s="1" t="s">
        <v>917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918</v>
      </c>
      <c r="B81" s="1" t="s">
        <v>919</v>
      </c>
      <c r="C81" s="1" t="s">
        <v>920</v>
      </c>
      <c r="D81" s="1" t="s">
        <v>921</v>
      </c>
      <c r="E81" s="1" t="s">
        <v>922</v>
      </c>
      <c r="F81" s="1" t="s">
        <v>923</v>
      </c>
      <c r="G81" s="1" t="s">
        <v>924</v>
      </c>
      <c r="H81" s="1" t="s">
        <v>925</v>
      </c>
      <c r="I81" s="1" t="s">
        <v>926</v>
      </c>
      <c r="J81" s="1" t="s">
        <v>927</v>
      </c>
      <c r="K81" s="1" t="s">
        <v>928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929</v>
      </c>
      <c r="B82" s="1" t="s">
        <v>930</v>
      </c>
      <c r="C82" s="1" t="s">
        <v>931</v>
      </c>
      <c r="D82" s="1" t="s">
        <v>932</v>
      </c>
      <c r="E82" s="1" t="s">
        <v>933</v>
      </c>
      <c r="F82" s="1" t="s">
        <v>934</v>
      </c>
      <c r="G82" s="1" t="s">
        <v>935</v>
      </c>
      <c r="H82" s="1" t="s">
        <v>936</v>
      </c>
      <c r="I82" s="1" t="s">
        <v>937</v>
      </c>
      <c r="J82" s="1" t="s">
        <v>938</v>
      </c>
      <c r="K82" s="1" t="s">
        <v>939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940</v>
      </c>
      <c r="B83" s="1">
        <v>0.0</v>
      </c>
      <c r="C83" s="1" t="s">
        <v>941</v>
      </c>
      <c r="D83" s="1" t="s">
        <v>942</v>
      </c>
      <c r="E83" s="1" t="s">
        <v>943</v>
      </c>
      <c r="F83" s="1" t="s">
        <v>944</v>
      </c>
      <c r="G83" s="1" t="s">
        <v>945</v>
      </c>
      <c r="H83" s="1" t="s">
        <v>946</v>
      </c>
      <c r="I83" s="1" t="s">
        <v>947</v>
      </c>
      <c r="J83" s="1" t="s">
        <v>948</v>
      </c>
      <c r="K83" s="1" t="s">
        <v>949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950</v>
      </c>
      <c r="B84" s="1">
        <v>0.0</v>
      </c>
      <c r="C84" s="1" t="s">
        <v>951</v>
      </c>
      <c r="D84" s="1" t="s">
        <v>952</v>
      </c>
      <c r="E84" s="1" t="s">
        <v>953</v>
      </c>
      <c r="F84" s="1" t="s">
        <v>954</v>
      </c>
      <c r="G84" s="1" t="s">
        <v>955</v>
      </c>
      <c r="H84" s="1" t="s">
        <v>956</v>
      </c>
      <c r="I84" s="1" t="s">
        <v>957</v>
      </c>
      <c r="J84" s="1" t="s">
        <v>958</v>
      </c>
      <c r="K84" s="1" t="s">
        <v>959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961</v>
      </c>
      <c r="B86" s="1" t="s">
        <v>962</v>
      </c>
      <c r="C86" s="1" t="s">
        <v>963</v>
      </c>
      <c r="D86" s="1" t="s">
        <v>964</v>
      </c>
      <c r="E86" s="1" t="s">
        <v>965</v>
      </c>
      <c r="F86" s="1" t="s">
        <v>966</v>
      </c>
      <c r="G86" s="1" t="s">
        <v>967</v>
      </c>
      <c r="H86" s="1" t="s">
        <v>968</v>
      </c>
      <c r="I86" s="1" t="s">
        <v>969</v>
      </c>
      <c r="J86" s="1" t="s">
        <v>970</v>
      </c>
      <c r="K86" s="1" t="s">
        <v>971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972</v>
      </c>
      <c r="B87" s="1" t="s">
        <v>973</v>
      </c>
      <c r="C87" s="1" t="s">
        <v>974</v>
      </c>
      <c r="D87" s="1" t="s">
        <v>975</v>
      </c>
      <c r="E87" s="1" t="s">
        <v>976</v>
      </c>
      <c r="F87" s="1" t="s">
        <v>977</v>
      </c>
      <c r="G87" s="1" t="s">
        <v>978</v>
      </c>
      <c r="H87" s="1" t="s">
        <v>979</v>
      </c>
      <c r="I87" s="1" t="s">
        <v>980</v>
      </c>
      <c r="J87" s="1" t="s">
        <v>981</v>
      </c>
      <c r="K87" s="1" t="s">
        <v>982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983</v>
      </c>
      <c r="B88" s="1" t="s">
        <v>984</v>
      </c>
      <c r="C88" s="1" t="s">
        <v>985</v>
      </c>
      <c r="D88" s="1" t="s">
        <v>986</v>
      </c>
      <c r="E88" s="1" t="s">
        <v>987</v>
      </c>
      <c r="F88" s="1" t="s">
        <v>988</v>
      </c>
      <c r="G88" s="1" t="s">
        <v>989</v>
      </c>
      <c r="H88" s="1" t="s">
        <v>990</v>
      </c>
      <c r="I88" s="1" t="s">
        <v>991</v>
      </c>
      <c r="J88" s="1" t="s">
        <v>992</v>
      </c>
      <c r="K88" s="1" t="s">
        <v>993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994</v>
      </c>
      <c r="B89" s="1" t="s">
        <v>995</v>
      </c>
      <c r="C89" s="1" t="s">
        <v>996</v>
      </c>
      <c r="D89" s="1" t="s">
        <v>997</v>
      </c>
      <c r="E89" s="1" t="s">
        <v>998</v>
      </c>
      <c r="F89" s="1" t="s">
        <v>999</v>
      </c>
      <c r="G89" s="1" t="s">
        <v>1000</v>
      </c>
      <c r="H89" s="1" t="s">
        <v>1001</v>
      </c>
      <c r="I89" s="1" t="s">
        <v>1002</v>
      </c>
      <c r="J89" s="1" t="s">
        <v>1003</v>
      </c>
      <c r="K89" s="1" t="s">
        <v>338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1004</v>
      </c>
      <c r="B90" s="1" t="s">
        <v>1005</v>
      </c>
      <c r="C90" s="1" t="s">
        <v>1006</v>
      </c>
      <c r="D90" s="1" t="s">
        <v>1007</v>
      </c>
      <c r="E90" s="1" t="s">
        <v>1008</v>
      </c>
      <c r="F90" s="1" t="s">
        <v>1009</v>
      </c>
      <c r="G90" s="1" t="s">
        <v>1010</v>
      </c>
      <c r="H90" s="1" t="s">
        <v>1011</v>
      </c>
      <c r="I90" s="1" t="s">
        <v>1012</v>
      </c>
      <c r="J90" s="1" t="s">
        <v>1013</v>
      </c>
      <c r="K90" s="1" t="s">
        <v>561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1014</v>
      </c>
      <c r="B91" s="1" t="s">
        <v>1015</v>
      </c>
      <c r="C91" s="1" t="s">
        <v>1016</v>
      </c>
      <c r="D91" s="1" t="s">
        <v>1017</v>
      </c>
      <c r="E91" s="1" t="s">
        <v>1018</v>
      </c>
      <c r="F91" s="1" t="s">
        <v>1019</v>
      </c>
      <c r="G91" s="1" t="s">
        <v>1020</v>
      </c>
      <c r="H91" s="1" t="s">
        <v>1021</v>
      </c>
      <c r="I91" s="1" t="s">
        <v>1022</v>
      </c>
      <c r="J91" s="1" t="s">
        <v>1023</v>
      </c>
      <c r="K91" s="1" t="s">
        <v>1024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1025</v>
      </c>
      <c r="B92" s="1" t="s">
        <v>1015</v>
      </c>
      <c r="C92" s="1" t="s">
        <v>1016</v>
      </c>
      <c r="D92" s="1" t="s">
        <v>1017</v>
      </c>
      <c r="E92" s="1" t="s">
        <v>1018</v>
      </c>
      <c r="F92" s="1" t="s">
        <v>1019</v>
      </c>
      <c r="G92" s="1" t="s">
        <v>1020</v>
      </c>
      <c r="H92" s="1" t="s">
        <v>1021</v>
      </c>
      <c r="I92" s="1" t="s">
        <v>1022</v>
      </c>
      <c r="J92" s="1" t="s">
        <v>1023</v>
      </c>
      <c r="K92" s="1" t="s">
        <v>1024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1026</v>
      </c>
      <c r="B93" s="1" t="s">
        <v>448</v>
      </c>
      <c r="C93" s="1" t="s">
        <v>1027</v>
      </c>
      <c r="D93" s="1" t="s">
        <v>1028</v>
      </c>
      <c r="E93" s="1" t="s">
        <v>1029</v>
      </c>
      <c r="F93" s="1" t="s">
        <v>1030</v>
      </c>
      <c r="G93" s="1" t="s">
        <v>1031</v>
      </c>
      <c r="H93" s="1" t="s">
        <v>1032</v>
      </c>
      <c r="I93" s="1" t="s">
        <v>1033</v>
      </c>
      <c r="J93" s="1" t="s">
        <v>1034</v>
      </c>
      <c r="K93" s="1" t="s">
        <v>1035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1036</v>
      </c>
      <c r="B94" s="1">
        <v>0.0</v>
      </c>
      <c r="C94" s="1">
        <v>0.0</v>
      </c>
      <c r="D94" s="1" t="s">
        <v>457</v>
      </c>
      <c r="E94" s="1" t="s">
        <v>1037</v>
      </c>
      <c r="F94" s="1" t="s">
        <v>1038</v>
      </c>
      <c r="G94" s="1" t="s">
        <v>1039</v>
      </c>
      <c r="H94" s="1" t="s">
        <v>1040</v>
      </c>
      <c r="I94" s="1" t="s">
        <v>1041</v>
      </c>
      <c r="J94" s="1" t="s">
        <v>1042</v>
      </c>
      <c r="K94" s="1" t="s">
        <v>1043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1044</v>
      </c>
      <c r="B95" s="1">
        <v>0.0</v>
      </c>
      <c r="C95" s="1" t="s">
        <v>1045</v>
      </c>
      <c r="D95" s="1" t="s">
        <v>1046</v>
      </c>
      <c r="E95" s="1" t="s">
        <v>336</v>
      </c>
      <c r="F95" s="1" t="s">
        <v>1047</v>
      </c>
      <c r="G95" s="1" t="s">
        <v>1048</v>
      </c>
      <c r="H95" s="1" t="s">
        <v>1049</v>
      </c>
      <c r="I95" s="1" t="s">
        <v>1050</v>
      </c>
      <c r="J95" s="1" t="s">
        <v>1051</v>
      </c>
      <c r="K95" s="1" t="s">
        <v>558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1052</v>
      </c>
      <c r="B96" s="1">
        <v>0.0</v>
      </c>
      <c r="C96" s="1" t="s">
        <v>1053</v>
      </c>
      <c r="D96" s="1" t="s">
        <v>778</v>
      </c>
      <c r="E96" s="1" t="s">
        <v>244</v>
      </c>
      <c r="F96" s="1" t="s">
        <v>1054</v>
      </c>
      <c r="G96" s="1" t="s">
        <v>1055</v>
      </c>
      <c r="H96" s="1" t="s">
        <v>1056</v>
      </c>
      <c r="I96" s="1" t="s">
        <v>1057</v>
      </c>
      <c r="J96" s="1" t="s">
        <v>1058</v>
      </c>
      <c r="K96" s="1" t="s">
        <v>1059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1060</v>
      </c>
      <c r="B97" s="1">
        <v>0.0</v>
      </c>
      <c r="C97" s="1" t="s">
        <v>1061</v>
      </c>
      <c r="D97" s="1" t="s">
        <v>1062</v>
      </c>
      <c r="E97" s="1" t="s">
        <v>1063</v>
      </c>
      <c r="F97" s="1" t="s">
        <v>561</v>
      </c>
      <c r="G97" s="1" t="s">
        <v>1064</v>
      </c>
      <c r="H97" s="1" t="s">
        <v>1065</v>
      </c>
      <c r="I97" s="1" t="s">
        <v>1066</v>
      </c>
      <c r="J97" s="1" t="s">
        <v>1067</v>
      </c>
      <c r="K97" s="1" t="s">
        <v>1068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1069</v>
      </c>
      <c r="B98" s="1">
        <v>0.0</v>
      </c>
      <c r="C98" s="1" t="s">
        <v>1070</v>
      </c>
      <c r="D98" s="1" t="s">
        <v>1071</v>
      </c>
      <c r="E98" s="1" t="s">
        <v>1072</v>
      </c>
      <c r="F98" s="1" t="s">
        <v>1073</v>
      </c>
      <c r="G98" s="1" t="s">
        <v>1074</v>
      </c>
      <c r="H98" s="1" t="s">
        <v>1075</v>
      </c>
      <c r="I98" s="1" t="s">
        <v>1076</v>
      </c>
      <c r="J98" s="1" t="s">
        <v>1077</v>
      </c>
      <c r="K98" s="1" t="s">
        <v>1078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1079</v>
      </c>
      <c r="B99" s="1">
        <v>0.0</v>
      </c>
      <c r="C99" s="1" t="s">
        <v>1080</v>
      </c>
      <c r="D99" s="1" t="s">
        <v>1081</v>
      </c>
      <c r="E99" s="1" t="s">
        <v>1082</v>
      </c>
      <c r="F99" s="1" t="s">
        <v>1083</v>
      </c>
      <c r="G99" s="1" t="s">
        <v>1084</v>
      </c>
      <c r="H99" s="1" t="s">
        <v>1085</v>
      </c>
      <c r="I99" s="1" t="s">
        <v>1086</v>
      </c>
      <c r="J99" s="1" t="s">
        <v>1087</v>
      </c>
      <c r="K99" s="1" t="s">
        <v>1088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1089</v>
      </c>
      <c r="B100" s="1">
        <v>0.0</v>
      </c>
      <c r="C100" s="1" t="s">
        <v>1090</v>
      </c>
      <c r="D100" s="1" t="s">
        <v>1091</v>
      </c>
      <c r="E100" s="1" t="s">
        <v>1092</v>
      </c>
      <c r="F100" s="1" t="s">
        <v>1093</v>
      </c>
      <c r="G100" s="1" t="s">
        <v>1094</v>
      </c>
      <c r="H100" s="1" t="s">
        <v>1095</v>
      </c>
      <c r="I100" s="1" t="s">
        <v>1096</v>
      </c>
      <c r="J100" s="1" t="s">
        <v>1097</v>
      </c>
      <c r="K100" s="1" t="s">
        <v>1098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1099</v>
      </c>
      <c r="B101" s="1" t="s">
        <v>1100</v>
      </c>
      <c r="C101" s="1" t="s">
        <v>1101</v>
      </c>
      <c r="D101" s="1" t="s">
        <v>1102</v>
      </c>
      <c r="E101" s="1" t="s">
        <v>1103</v>
      </c>
      <c r="F101" s="1" t="s">
        <v>790</v>
      </c>
      <c r="G101" s="1" t="s">
        <v>1104</v>
      </c>
      <c r="H101" s="1" t="s">
        <v>1105</v>
      </c>
      <c r="I101" s="1" t="s">
        <v>1106</v>
      </c>
      <c r="J101" s="1" t="s">
        <v>1107</v>
      </c>
      <c r="K101" s="1" t="s">
        <v>1108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1109</v>
      </c>
      <c r="B102" s="1" t="s">
        <v>1110</v>
      </c>
      <c r="C102" s="1" t="s">
        <v>1111</v>
      </c>
      <c r="D102" s="1" t="s">
        <v>1112</v>
      </c>
      <c r="E102" s="1" t="s">
        <v>1113</v>
      </c>
      <c r="F102" s="1" t="s">
        <v>1114</v>
      </c>
      <c r="G102" s="1">
        <v>-36.0</v>
      </c>
      <c r="H102" s="1" t="s">
        <v>1115</v>
      </c>
      <c r="I102" s="1" t="s">
        <v>774</v>
      </c>
      <c r="J102" s="1" t="s">
        <v>1116</v>
      </c>
      <c r="K102" s="1" t="s">
        <v>1117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1118</v>
      </c>
      <c r="B103" s="1">
        <v>0.0</v>
      </c>
      <c r="C103" s="1">
        <v>0.0</v>
      </c>
      <c r="D103" s="1" t="s">
        <v>1119</v>
      </c>
      <c r="E103" s="1" t="s">
        <v>1120</v>
      </c>
      <c r="F103" s="1" t="s">
        <v>328</v>
      </c>
      <c r="G103" s="1" t="s">
        <v>1121</v>
      </c>
      <c r="H103" s="1" t="s">
        <v>1122</v>
      </c>
      <c r="I103" s="1" t="s">
        <v>1123</v>
      </c>
      <c r="J103" s="1" t="s">
        <v>1124</v>
      </c>
      <c r="K103" s="1" t="s">
        <v>1125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1126</v>
      </c>
      <c r="B104" s="1">
        <v>0.0</v>
      </c>
      <c r="C104" s="1">
        <v>0.0</v>
      </c>
      <c r="D104" s="1" t="s">
        <v>771</v>
      </c>
      <c r="E104" s="1" t="s">
        <v>1127</v>
      </c>
      <c r="F104" s="1" t="s">
        <v>335</v>
      </c>
      <c r="G104" s="1" t="s">
        <v>1128</v>
      </c>
      <c r="H104" s="1" t="s">
        <v>1129</v>
      </c>
      <c r="I104" s="1" t="s">
        <v>1130</v>
      </c>
      <c r="J104" s="1" t="s">
        <v>1131</v>
      </c>
      <c r="K104" s="1" t="s">
        <v>1132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1134</v>
      </c>
      <c r="B106" s="1">
        <v>0.0</v>
      </c>
      <c r="C106" s="1">
        <v>0.0</v>
      </c>
      <c r="D106" s="1" t="s">
        <v>1135</v>
      </c>
      <c r="E106" s="1" t="s">
        <v>1136</v>
      </c>
      <c r="F106" s="1" t="s">
        <v>1137</v>
      </c>
      <c r="G106" s="1" t="s">
        <v>1138</v>
      </c>
      <c r="H106" s="1" t="s">
        <v>1139</v>
      </c>
      <c r="I106" s="1" t="s">
        <v>1140</v>
      </c>
      <c r="J106" s="1" t="s">
        <v>1056</v>
      </c>
      <c r="K106" s="1" t="s">
        <v>1141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1142</v>
      </c>
      <c r="B107" s="1">
        <v>0.0</v>
      </c>
      <c r="C107" s="1">
        <v>0.0</v>
      </c>
      <c r="D107" s="1" t="s">
        <v>1143</v>
      </c>
      <c r="E107" s="1" t="s">
        <v>1144</v>
      </c>
      <c r="F107" s="1" t="s">
        <v>1145</v>
      </c>
      <c r="G107" s="1" t="s">
        <v>1146</v>
      </c>
      <c r="H107" s="1" t="s">
        <v>774</v>
      </c>
      <c r="I107" s="1" t="s">
        <v>1147</v>
      </c>
      <c r="J107" s="1" t="s">
        <v>1148</v>
      </c>
      <c r="K107" s="1" t="s">
        <v>1149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1150</v>
      </c>
      <c r="B108" s="1">
        <v>0.0</v>
      </c>
      <c r="C108" s="1">
        <v>0.0</v>
      </c>
      <c r="D108" s="1" t="s">
        <v>1151</v>
      </c>
      <c r="E108" s="1" t="s">
        <v>1152</v>
      </c>
      <c r="F108" s="1" t="s">
        <v>1153</v>
      </c>
      <c r="G108" s="1" t="s">
        <v>1154</v>
      </c>
      <c r="H108" s="1" t="s">
        <v>1155</v>
      </c>
      <c r="I108" s="1" t="s">
        <v>1156</v>
      </c>
      <c r="J108" s="1" t="s">
        <v>1157</v>
      </c>
      <c r="K108" s="1" t="s">
        <v>1158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1159</v>
      </c>
      <c r="B109" s="1">
        <v>0.0</v>
      </c>
      <c r="C109" s="1">
        <v>0.0</v>
      </c>
      <c r="D109" s="1" t="s">
        <v>1160</v>
      </c>
      <c r="E109" s="1" t="s">
        <v>1161</v>
      </c>
      <c r="F109" s="1" t="s">
        <v>1162</v>
      </c>
      <c r="G109" s="1" t="s">
        <v>1163</v>
      </c>
      <c r="H109" s="1" t="s">
        <v>1164</v>
      </c>
      <c r="I109" s="1" t="s">
        <v>1165</v>
      </c>
      <c r="J109" s="1" t="s">
        <v>1166</v>
      </c>
      <c r="K109" s="1" t="s">
        <v>1167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1168</v>
      </c>
      <c r="B110" s="1">
        <v>0.0</v>
      </c>
      <c r="C110" s="1">
        <v>0.0</v>
      </c>
      <c r="D110" s="1" t="s">
        <v>1169</v>
      </c>
      <c r="E110" s="1" t="s">
        <v>1170</v>
      </c>
      <c r="F110" s="1" t="s">
        <v>1171</v>
      </c>
      <c r="G110" s="1" t="s">
        <v>1172</v>
      </c>
      <c r="H110" s="1" t="s">
        <v>1173</v>
      </c>
      <c r="I110" s="1" t="s">
        <v>1174</v>
      </c>
      <c r="J110" s="1" t="s">
        <v>1175</v>
      </c>
      <c r="K110" s="1" t="s">
        <v>1176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1177</v>
      </c>
      <c r="B111" s="1">
        <v>0.0</v>
      </c>
      <c r="C111" s="1">
        <v>0.0</v>
      </c>
      <c r="D111" s="1" t="s">
        <v>1178</v>
      </c>
      <c r="E111" s="1" t="s">
        <v>1179</v>
      </c>
      <c r="F111" s="1" t="s">
        <v>1180</v>
      </c>
      <c r="G111" s="1" t="s">
        <v>248</v>
      </c>
      <c r="H111" s="1" t="s">
        <v>101</v>
      </c>
      <c r="I111" s="1" t="s">
        <v>237</v>
      </c>
      <c r="J111" s="1" t="s">
        <v>1181</v>
      </c>
      <c r="K111" s="1" t="s">
        <v>1182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1183</v>
      </c>
      <c r="B112" s="1">
        <v>0.0</v>
      </c>
      <c r="C112" s="1">
        <v>0.0</v>
      </c>
      <c r="D112" s="1" t="s">
        <v>1178</v>
      </c>
      <c r="E112" s="1" t="s">
        <v>1179</v>
      </c>
      <c r="F112" s="1" t="s">
        <v>1180</v>
      </c>
      <c r="G112" s="1" t="s">
        <v>248</v>
      </c>
      <c r="H112" s="1" t="s">
        <v>101</v>
      </c>
      <c r="I112" s="1" t="s">
        <v>237</v>
      </c>
      <c r="J112" s="1" t="s">
        <v>1181</v>
      </c>
      <c r="K112" s="1" t="s">
        <v>1182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1184</v>
      </c>
      <c r="B113" s="1">
        <v>0.0</v>
      </c>
      <c r="C113" s="1">
        <v>0.0</v>
      </c>
      <c r="D113" s="1" t="s">
        <v>1185</v>
      </c>
      <c r="E113" s="1" t="s">
        <v>1186</v>
      </c>
      <c r="F113" s="1" t="s">
        <v>1187</v>
      </c>
      <c r="G113" s="1" t="s">
        <v>1188</v>
      </c>
      <c r="H113" s="1" t="s">
        <v>1189</v>
      </c>
      <c r="I113" s="1" t="s">
        <v>1190</v>
      </c>
      <c r="J113" s="1" t="s">
        <v>1191</v>
      </c>
      <c r="K113" s="1" t="s">
        <v>1192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1193</v>
      </c>
      <c r="B114" s="1">
        <v>0.0</v>
      </c>
      <c r="C114" s="1">
        <v>0.0</v>
      </c>
      <c r="D114" s="1">
        <v>0.0</v>
      </c>
      <c r="E114" s="1">
        <v>0.0</v>
      </c>
      <c r="F114" s="1" t="s">
        <v>1194</v>
      </c>
      <c r="G114" s="1" t="s">
        <v>1195</v>
      </c>
      <c r="H114" s="1" t="s">
        <v>1196</v>
      </c>
      <c r="I114" s="1" t="s">
        <v>1197</v>
      </c>
      <c r="J114" s="1" t="s">
        <v>1198</v>
      </c>
      <c r="K114" s="1" t="s">
        <v>1199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1200</v>
      </c>
      <c r="B115" s="1">
        <v>0.0</v>
      </c>
      <c r="C115" s="1">
        <v>0.0</v>
      </c>
      <c r="D115" s="1">
        <v>0.0</v>
      </c>
      <c r="E115" s="1" t="s">
        <v>1201</v>
      </c>
      <c r="F115" s="1" t="s">
        <v>1202</v>
      </c>
      <c r="G115" s="1" t="s">
        <v>1203</v>
      </c>
      <c r="H115" s="1" t="s">
        <v>1204</v>
      </c>
      <c r="I115" s="1" t="s">
        <v>1205</v>
      </c>
      <c r="J115" s="1" t="s">
        <v>1206</v>
      </c>
      <c r="K115" s="1" t="s">
        <v>1207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1208</v>
      </c>
      <c r="B116" s="1">
        <v>0.0</v>
      </c>
      <c r="C116" s="1">
        <v>0.0</v>
      </c>
      <c r="D116" s="1">
        <v>0.0</v>
      </c>
      <c r="E116" s="1" t="s">
        <v>1209</v>
      </c>
      <c r="F116" s="1" t="s">
        <v>1210</v>
      </c>
      <c r="G116" s="1" t="s">
        <v>1211</v>
      </c>
      <c r="H116" s="1" t="s">
        <v>1212</v>
      </c>
      <c r="I116" s="1" t="s">
        <v>1213</v>
      </c>
      <c r="J116" s="1" t="s">
        <v>1214</v>
      </c>
      <c r="K116" s="1" t="s">
        <v>1215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1216</v>
      </c>
      <c r="B117" s="1">
        <v>0.0</v>
      </c>
      <c r="C117" s="1">
        <v>0.0</v>
      </c>
      <c r="D117" s="1">
        <v>0.0</v>
      </c>
      <c r="E117" s="1" t="s">
        <v>1217</v>
      </c>
      <c r="F117" s="1" t="s">
        <v>185</v>
      </c>
      <c r="G117" s="1" t="s">
        <v>1218</v>
      </c>
      <c r="H117" s="1" t="s">
        <v>556</v>
      </c>
      <c r="I117" s="1" t="s">
        <v>1219</v>
      </c>
      <c r="J117" s="1" t="s">
        <v>1220</v>
      </c>
      <c r="K117" s="1" t="s">
        <v>1221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1222</v>
      </c>
      <c r="B118" s="1">
        <v>0.0</v>
      </c>
      <c r="C118" s="1">
        <v>0.0</v>
      </c>
      <c r="D118" s="1">
        <v>0.0</v>
      </c>
      <c r="E118" s="1" t="s">
        <v>1223</v>
      </c>
      <c r="F118" s="1" t="s">
        <v>1224</v>
      </c>
      <c r="G118" s="1" t="s">
        <v>1225</v>
      </c>
      <c r="H118" s="1" t="s">
        <v>1226</v>
      </c>
      <c r="I118" s="1" t="s">
        <v>1227</v>
      </c>
      <c r="J118" s="1" t="s">
        <v>1228</v>
      </c>
      <c r="K118" s="1" t="s">
        <v>544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1229</v>
      </c>
      <c r="B119" s="1">
        <v>0.0</v>
      </c>
      <c r="C119" s="1">
        <v>0.0</v>
      </c>
      <c r="D119" s="1">
        <v>0.0</v>
      </c>
      <c r="E119" s="1" t="s">
        <v>1230</v>
      </c>
      <c r="F119" s="1" t="s">
        <v>1231</v>
      </c>
      <c r="G119" s="1" t="s">
        <v>1232</v>
      </c>
      <c r="H119" s="1" t="s">
        <v>1233</v>
      </c>
      <c r="I119" s="1" t="s">
        <v>1234</v>
      </c>
      <c r="J119" s="1" t="s">
        <v>1235</v>
      </c>
      <c r="K119" s="1" t="s">
        <v>1236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1237</v>
      </c>
      <c r="B120" s="1">
        <v>0.0</v>
      </c>
      <c r="C120" s="1">
        <v>0.0</v>
      </c>
      <c r="D120" s="1">
        <v>0.0</v>
      </c>
      <c r="E120" s="1" t="s">
        <v>1238</v>
      </c>
      <c r="F120" s="1" t="s">
        <v>1239</v>
      </c>
      <c r="G120" s="1" t="s">
        <v>1240</v>
      </c>
      <c r="H120" s="1" t="s">
        <v>1241</v>
      </c>
      <c r="I120" s="1" t="s">
        <v>1242</v>
      </c>
      <c r="J120" s="1" t="s">
        <v>1243</v>
      </c>
      <c r="K120" s="1" t="s">
        <v>1244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1245</v>
      </c>
      <c r="B121" s="1">
        <v>0.0</v>
      </c>
      <c r="C121" s="1">
        <v>0.0</v>
      </c>
      <c r="D121" s="1" t="s">
        <v>1246</v>
      </c>
      <c r="E121" s="1" t="s">
        <v>1247</v>
      </c>
      <c r="F121" s="1" t="s">
        <v>1248</v>
      </c>
      <c r="G121" s="1" t="s">
        <v>1249</v>
      </c>
      <c r="H121" s="1" t="s">
        <v>1250</v>
      </c>
      <c r="I121" s="1" t="s">
        <v>1251</v>
      </c>
      <c r="J121" s="1" t="s">
        <v>1252</v>
      </c>
      <c r="K121" s="1" t="s">
        <v>1253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1254</v>
      </c>
      <c r="B122" s="1">
        <v>0.0</v>
      </c>
      <c r="C122" s="1">
        <v>0.0</v>
      </c>
      <c r="D122" s="1" t="s">
        <v>1255</v>
      </c>
      <c r="E122" s="1" t="s">
        <v>1256</v>
      </c>
      <c r="F122" s="1" t="s">
        <v>569</v>
      </c>
      <c r="G122" s="1" t="s">
        <v>1257</v>
      </c>
      <c r="H122" s="1" t="s">
        <v>1258</v>
      </c>
      <c r="I122" s="1" t="s">
        <v>1259</v>
      </c>
      <c r="J122" s="1" t="s">
        <v>1260</v>
      </c>
      <c r="K122" s="1" t="s">
        <v>1261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1262</v>
      </c>
      <c r="B123" s="1">
        <v>0.0</v>
      </c>
      <c r="C123" s="1">
        <v>0.0</v>
      </c>
      <c r="D123" s="1">
        <v>0.0</v>
      </c>
      <c r="E123" s="1">
        <v>0.0</v>
      </c>
      <c r="F123" s="1" t="s">
        <v>1263</v>
      </c>
      <c r="G123" s="1" t="s">
        <v>1264</v>
      </c>
      <c r="H123" s="1" t="s">
        <v>1265</v>
      </c>
      <c r="I123" s="1" t="s">
        <v>1266</v>
      </c>
      <c r="J123" s="1" t="s">
        <v>1267</v>
      </c>
      <c r="K123" s="1" t="s">
        <v>1268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1269</v>
      </c>
      <c r="B124" s="1">
        <v>0.0</v>
      </c>
      <c r="C124" s="1">
        <v>0.0</v>
      </c>
      <c r="D124" s="1">
        <v>0.0</v>
      </c>
      <c r="E124" s="1">
        <v>0.0</v>
      </c>
      <c r="F124" s="1" t="s">
        <v>1270</v>
      </c>
      <c r="G124" s="1" t="s">
        <v>1271</v>
      </c>
      <c r="H124" s="1" t="s">
        <v>1272</v>
      </c>
      <c r="I124" s="1" t="s">
        <v>272</v>
      </c>
      <c r="J124" s="1" t="s">
        <v>1273</v>
      </c>
      <c r="K124" s="1" t="s">
        <v>291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8.71"/>
  </cols>
  <sheetData>
    <row r="1">
      <c r="A1" s="1" t="s">
        <v>6</v>
      </c>
      <c r="B1" s="1" t="s">
        <v>1274</v>
      </c>
      <c r="C1" s="1" t="s">
        <v>1275</v>
      </c>
      <c r="D1" s="1" t="s">
        <v>1276</v>
      </c>
      <c r="E1" s="1" t="s">
        <v>1277</v>
      </c>
      <c r="F1" s="1" t="s">
        <v>1278</v>
      </c>
      <c r="G1" s="1" t="s">
        <v>1279</v>
      </c>
      <c r="H1" s="1" t="s">
        <v>1280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1281</v>
      </c>
      <c r="B2" s="1" t="s">
        <v>1282</v>
      </c>
      <c r="C2" s="1" t="s">
        <v>1283</v>
      </c>
      <c r="D2" s="1" t="s">
        <v>1284</v>
      </c>
      <c r="E2" s="1" t="s">
        <v>1285</v>
      </c>
      <c r="F2" s="1" t="s">
        <v>1286</v>
      </c>
      <c r="G2" s="1" t="s">
        <v>1287</v>
      </c>
      <c r="H2" s="1" t="s">
        <v>1288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1289</v>
      </c>
      <c r="B3" s="1" t="s">
        <v>1288</v>
      </c>
      <c r="C3" s="1" t="s">
        <v>1290</v>
      </c>
      <c r="D3" s="1" t="s">
        <v>1291</v>
      </c>
      <c r="E3" s="1" t="s">
        <v>1292</v>
      </c>
      <c r="F3" s="1" t="s">
        <v>1293</v>
      </c>
      <c r="G3" s="1" t="s">
        <v>1294</v>
      </c>
      <c r="H3" s="1" t="s">
        <v>1288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1295</v>
      </c>
      <c r="B4" s="1" t="s">
        <v>1282</v>
      </c>
      <c r="C4" s="1" t="s">
        <v>1296</v>
      </c>
      <c r="D4" s="1" t="s">
        <v>1284</v>
      </c>
      <c r="E4" s="1" t="s">
        <v>1297</v>
      </c>
      <c r="F4" s="1" t="s">
        <v>1298</v>
      </c>
      <c r="G4" s="1" t="s">
        <v>1299</v>
      </c>
      <c r="H4" s="1" t="s">
        <v>1300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1289</v>
      </c>
      <c r="B5" s="1" t="s">
        <v>1288</v>
      </c>
      <c r="C5" s="1" t="s">
        <v>1301</v>
      </c>
      <c r="D5" s="1" t="s">
        <v>1302</v>
      </c>
      <c r="E5" s="1" t="s">
        <v>1303</v>
      </c>
      <c r="F5" s="1" t="s">
        <v>1304</v>
      </c>
      <c r="G5" s="1" t="s">
        <v>1305</v>
      </c>
      <c r="H5" s="1" t="s">
        <v>1306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1307</v>
      </c>
      <c r="B6" s="1" t="s">
        <v>1308</v>
      </c>
      <c r="C6" s="1" t="s">
        <v>1309</v>
      </c>
      <c r="D6" s="1" t="s">
        <v>1310</v>
      </c>
      <c r="E6" s="1" t="s">
        <v>1311</v>
      </c>
      <c r="F6" s="1" t="s">
        <v>1312</v>
      </c>
      <c r="G6" s="1" t="s">
        <v>1313</v>
      </c>
      <c r="H6" s="1" t="s">
        <v>1314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1315</v>
      </c>
      <c r="B7" s="1" t="s">
        <v>1316</v>
      </c>
      <c r="C7" s="1" t="s">
        <v>1317</v>
      </c>
      <c r="D7" s="1" t="s">
        <v>1288</v>
      </c>
      <c r="E7" s="1" t="s">
        <v>1288</v>
      </c>
      <c r="F7" s="1" t="s">
        <v>1288</v>
      </c>
      <c r="G7" s="1" t="s">
        <v>1288</v>
      </c>
      <c r="H7" s="1" t="s">
        <v>1288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1318</v>
      </c>
      <c r="B8" s="1" t="s">
        <v>1288</v>
      </c>
      <c r="C8" s="1" t="s">
        <v>1319</v>
      </c>
      <c r="D8" s="1" t="s">
        <v>1320</v>
      </c>
      <c r="E8" s="1" t="s">
        <v>1321</v>
      </c>
      <c r="F8" s="1" t="s">
        <v>1322</v>
      </c>
      <c r="G8" s="1" t="s">
        <v>1319</v>
      </c>
      <c r="H8" s="1" t="s">
        <v>1323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1324</v>
      </c>
      <c r="B9" s="1" t="s">
        <v>1325</v>
      </c>
      <c r="C9" s="1" t="s">
        <v>1326</v>
      </c>
      <c r="D9" s="1" t="s">
        <v>1327</v>
      </c>
      <c r="E9" s="1" t="s">
        <v>1328</v>
      </c>
      <c r="F9" s="1" t="s">
        <v>1329</v>
      </c>
      <c r="G9" s="1" t="s">
        <v>1330</v>
      </c>
      <c r="H9" s="1" t="s">
        <v>1331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1332</v>
      </c>
      <c r="B10" s="1" t="s">
        <v>1325</v>
      </c>
      <c r="C10" s="1" t="s">
        <v>1330</v>
      </c>
      <c r="D10" s="1" t="s">
        <v>1327</v>
      </c>
      <c r="E10" s="1" t="s">
        <v>1333</v>
      </c>
      <c r="F10" s="1" t="s">
        <v>1331</v>
      </c>
      <c r="G10" s="1" t="s">
        <v>1334</v>
      </c>
      <c r="H10" s="1" t="s">
        <v>1331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1335</v>
      </c>
      <c r="B11" s="1" t="s">
        <v>1336</v>
      </c>
      <c r="C11" s="1" t="s">
        <v>1337</v>
      </c>
      <c r="D11" s="1" t="s">
        <v>1338</v>
      </c>
      <c r="E11" s="1" t="s">
        <v>1339</v>
      </c>
      <c r="F11" s="1" t="s">
        <v>1340</v>
      </c>
      <c r="G11" s="1" t="s">
        <v>1341</v>
      </c>
      <c r="H11" s="1" t="s">
        <v>1342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1343</v>
      </c>
      <c r="B12" s="1" t="s">
        <v>1344</v>
      </c>
      <c r="C12" s="1" t="s">
        <v>1345</v>
      </c>
      <c r="D12" s="1" t="s">
        <v>1346</v>
      </c>
      <c r="E12" s="1" t="s">
        <v>1347</v>
      </c>
      <c r="F12" s="1" t="s">
        <v>1348</v>
      </c>
      <c r="G12" s="1" t="s">
        <v>1349</v>
      </c>
      <c r="H12" s="1" t="s">
        <v>1350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1351</v>
      </c>
      <c r="B13" s="1" t="s">
        <v>1352</v>
      </c>
      <c r="C13" s="1" t="s">
        <v>1353</v>
      </c>
      <c r="D13" s="1" t="s">
        <v>1354</v>
      </c>
      <c r="E13" s="1" t="s">
        <v>1288</v>
      </c>
      <c r="F13" s="1" t="s">
        <v>1355</v>
      </c>
      <c r="G13" s="1" t="s">
        <v>1288</v>
      </c>
      <c r="H13" s="1" t="s">
        <v>1288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1356</v>
      </c>
      <c r="B14" s="1" t="s">
        <v>1357</v>
      </c>
      <c r="C14" s="1" t="s">
        <v>1357</v>
      </c>
      <c r="D14" s="1" t="s">
        <v>1357</v>
      </c>
      <c r="E14" s="1" t="s">
        <v>1288</v>
      </c>
      <c r="F14" s="1" t="s">
        <v>1357</v>
      </c>
      <c r="G14" s="1" t="s">
        <v>1288</v>
      </c>
      <c r="H14" s="1" t="s">
        <v>1288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1358</v>
      </c>
      <c r="B15" s="1" t="s">
        <v>1288</v>
      </c>
      <c r="C15" s="1" t="s">
        <v>1288</v>
      </c>
      <c r="D15" s="1" t="s">
        <v>1288</v>
      </c>
      <c r="E15" s="1" t="s">
        <v>1288</v>
      </c>
      <c r="F15" s="1" t="s">
        <v>1288</v>
      </c>
      <c r="G15" s="1" t="s">
        <v>1288</v>
      </c>
      <c r="H15" s="1" t="s">
        <v>1288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1359</v>
      </c>
      <c r="B16" s="1" t="s">
        <v>1288</v>
      </c>
      <c r="C16" s="1" t="s">
        <v>1288</v>
      </c>
      <c r="D16" s="1" t="s">
        <v>1288</v>
      </c>
      <c r="E16" s="1" t="s">
        <v>1288</v>
      </c>
      <c r="F16" s="1" t="s">
        <v>1288</v>
      </c>
      <c r="G16" s="1" t="s">
        <v>1288</v>
      </c>
      <c r="H16" s="1" t="s">
        <v>1288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1360</v>
      </c>
      <c r="B17" s="1" t="s">
        <v>166</v>
      </c>
      <c r="C17" s="1" t="s">
        <v>175</v>
      </c>
      <c r="D17" s="1" t="s">
        <v>1361</v>
      </c>
      <c r="E17" s="1" t="s">
        <v>169</v>
      </c>
      <c r="F17" s="1" t="s">
        <v>170</v>
      </c>
      <c r="G17" s="1" t="s">
        <v>1362</v>
      </c>
      <c r="H17" s="1" t="s">
        <v>1363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1364</v>
      </c>
      <c r="B18" s="1" t="s">
        <v>1288</v>
      </c>
      <c r="C18" s="1" t="s">
        <v>1288</v>
      </c>
      <c r="D18" s="1" t="s">
        <v>1288</v>
      </c>
      <c r="E18" s="1" t="s">
        <v>1288</v>
      </c>
      <c r="F18" s="1" t="s">
        <v>1288</v>
      </c>
      <c r="G18" s="1" t="s">
        <v>1288</v>
      </c>
      <c r="H18" s="1" t="s">
        <v>1288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1365</v>
      </c>
      <c r="B19" s="1" t="s">
        <v>1366</v>
      </c>
      <c r="C19" s="1" t="s">
        <v>1367</v>
      </c>
      <c r="D19" s="1" t="s">
        <v>1368</v>
      </c>
      <c r="E19" s="1" t="s">
        <v>1369</v>
      </c>
      <c r="F19" s="1" t="s">
        <v>1370</v>
      </c>
      <c r="G19" s="1" t="s">
        <v>1371</v>
      </c>
      <c r="H19" s="1" t="s">
        <v>1372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1373</v>
      </c>
      <c r="B20" s="1" t="s">
        <v>1374</v>
      </c>
      <c r="C20" s="1" t="s">
        <v>1375</v>
      </c>
      <c r="D20" s="1" t="s">
        <v>1376</v>
      </c>
      <c r="E20" s="1" t="s">
        <v>1377</v>
      </c>
      <c r="F20" s="1" t="s">
        <v>1378</v>
      </c>
      <c r="G20" s="1" t="s">
        <v>1379</v>
      </c>
      <c r="H20" s="1" t="s">
        <v>1380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1381</v>
      </c>
      <c r="B21" s="1" t="s">
        <v>1382</v>
      </c>
      <c r="C21" s="1" t="s">
        <v>1383</v>
      </c>
      <c r="D21" s="1" t="s">
        <v>1384</v>
      </c>
      <c r="E21" s="1" t="s">
        <v>1385</v>
      </c>
      <c r="F21" s="1" t="s">
        <v>1386</v>
      </c>
      <c r="G21" s="1" t="s">
        <v>1387</v>
      </c>
      <c r="H21" s="1" t="s">
        <v>1388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1389</v>
      </c>
      <c r="B22" s="1" t="s">
        <v>1390</v>
      </c>
      <c r="C22" s="1" t="s">
        <v>1391</v>
      </c>
      <c r="D22" s="1" t="s">
        <v>1392</v>
      </c>
      <c r="E22" s="1" t="s">
        <v>1393</v>
      </c>
      <c r="F22" s="1" t="s">
        <v>1394</v>
      </c>
      <c r="G22" s="1" t="s">
        <v>1395</v>
      </c>
      <c r="H22" s="1" t="s">
        <v>1396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1397</v>
      </c>
      <c r="B23" s="1" t="s">
        <v>1288</v>
      </c>
      <c r="C23" s="1" t="s">
        <v>1398</v>
      </c>
      <c r="D23" s="1" t="s">
        <v>1288</v>
      </c>
      <c r="E23" s="1" t="s">
        <v>1399</v>
      </c>
      <c r="F23" s="1" t="s">
        <v>1400</v>
      </c>
      <c r="G23" s="1" t="s">
        <v>1401</v>
      </c>
      <c r="H23" s="1" t="s">
        <v>1402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1403</v>
      </c>
      <c r="B24" s="1" t="s">
        <v>1404</v>
      </c>
      <c r="C24" s="1" t="s">
        <v>1405</v>
      </c>
      <c r="D24" s="1" t="s">
        <v>1406</v>
      </c>
      <c r="E24" s="1" t="s">
        <v>1407</v>
      </c>
      <c r="F24" s="1" t="s">
        <v>1408</v>
      </c>
      <c r="G24" s="1" t="s">
        <v>1409</v>
      </c>
      <c r="H24" s="1" t="s">
        <v>1409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1410</v>
      </c>
      <c r="B25" s="1" t="s">
        <v>1411</v>
      </c>
      <c r="C25" s="1" t="s">
        <v>1412</v>
      </c>
      <c r="D25" s="1" t="s">
        <v>1413</v>
      </c>
      <c r="E25" s="1" t="s">
        <v>1414</v>
      </c>
      <c r="F25" s="1" t="s">
        <v>1415</v>
      </c>
      <c r="G25" s="1" t="s">
        <v>1416</v>
      </c>
      <c r="H25" s="1" t="s">
        <v>1288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1417</v>
      </c>
      <c r="B26" s="1" t="s">
        <v>1418</v>
      </c>
      <c r="C26" s="1" t="s">
        <v>1419</v>
      </c>
      <c r="D26" s="1" t="s">
        <v>1420</v>
      </c>
      <c r="E26" s="1" t="s">
        <v>1421</v>
      </c>
      <c r="F26" s="1" t="s">
        <v>1422</v>
      </c>
      <c r="G26" s="1" t="s">
        <v>1288</v>
      </c>
      <c r="H26" s="1" t="s">
        <v>1288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45</v>
      </c>
      <c r="B3" s="1">
        <v>121.0</v>
      </c>
      <c r="C3" s="1">
        <v>121.0</v>
      </c>
      <c r="D3" s="1">
        <v>-54.0</v>
      </c>
      <c r="E3" s="1">
        <v>103.0</v>
      </c>
      <c r="F3" s="1">
        <v>156.0</v>
      </c>
      <c r="G3" s="1">
        <v>251.0</v>
      </c>
      <c r="H3" s="1">
        <v>202.0</v>
      </c>
      <c r="I3" s="1">
        <v>216.0</v>
      </c>
      <c r="J3" s="1">
        <v>349.0</v>
      </c>
      <c r="K3" s="1">
        <v>355.0</v>
      </c>
      <c r="L3" s="1">
        <f>IF(K3*FORECAST(L2,B3:K3,B2:K2)&gt;0,FORECAST(L2,B3:K3,B2:K2),K3)*$X$1</f>
        <v>363.4666667</v>
      </c>
      <c r="M3" s="1">
        <f>IF(L3*FORECAST(M2,B3:L3,B2:L2)&gt;0,FORECAST(M2,B3:L3,B2:L2),L3)*$X$1</f>
        <v>396.4606061</v>
      </c>
      <c r="N3" s="1">
        <f>IF(M3*FORECAST(N2,B3:M3,B2:M2)&gt;0,FORECAST(N2,B3:M3,B2:M2),M3)*$X$1</f>
        <v>429.4545455</v>
      </c>
      <c r="O3" s="1">
        <f>IF(N3*FORECAST(O2,B3:N3,B2:N2)&gt;0,FORECAST(O2,B3:N3,B2:N2),N3)*$X$1</f>
        <v>462.4484848</v>
      </c>
      <c r="P3" s="1">
        <f>IF(O3*FORECAST(P2,B3:O3,B2:O2)&gt;0,FORECAST(P2,B3:O3,B2:O2),O3)*$X$1</f>
        <v>495.4424242</v>
      </c>
      <c r="Q3" s="1">
        <f>IF(P3*FORECAST(Q2,B3:P3,B2:P2)&gt;0,FORECAST(Q2,B3:P3,B2:P2),P3)*$X$1</f>
        <v>528.4363636</v>
      </c>
      <c r="R3" s="1">
        <f>IF(Q3*FORECAST(R2,B3:Q3,B2:Q2)&gt;0,FORECAST(R2,B3:Q3,B2:Q2),Q3)*$X$1</f>
        <v>561.430303</v>
      </c>
      <c r="S3" s="3">
        <f>IF(R3*FORECAST(S2,B3:R3,B2:R2)&gt;0,FORECAST(S2,B3:R3,B2:R2),R3)*$X$1</f>
        <v>594.4242424</v>
      </c>
      <c r="T3" s="3">
        <f>IF(S3*FORECAST(T2,B3:S3,B2:S2)&gt;0,FORECAST(T2,B3:S3,B2:S2),S3)*$X$1</f>
        <v>627.4181818</v>
      </c>
      <c r="U3" s="3">
        <f>IF(T3*FORECAST(U2,B3:T3,B2:T2)&gt;0,FORECAST(U2,B3:T3,B2:T2),T3)*$X$1</f>
        <v>660.4121212</v>
      </c>
      <c r="V3" s="3">
        <f>IF(U3*FORECAST(V2,B3:U3,B2:U2)&gt;0,FORECAST(V2,B3:U3,B2:U2),U3)*$X$1</f>
        <v>693.4060606</v>
      </c>
      <c r="W3" s="3">
        <f>IF(V3*FORECAST(W2,B3:V3,B2:V2)&gt;0,FORECAST(W2,B3:V3,B2:V2),V3)*$X$1</f>
        <v>726.4</v>
      </c>
      <c r="X3" s="2"/>
      <c r="Y3" s="2"/>
      <c r="Z3" s="2"/>
    </row>
    <row r="4">
      <c r="A4" s="4" t="s">
        <v>117</v>
      </c>
      <c r="B4" s="1">
        <v>86.0</v>
      </c>
      <c r="C4" s="1">
        <v>519.0</v>
      </c>
      <c r="D4" s="1">
        <v>1080.0</v>
      </c>
      <c r="E4" s="1">
        <v>893.0</v>
      </c>
      <c r="F4" s="1">
        <v>681.0</v>
      </c>
      <c r="G4" s="1">
        <v>565.0</v>
      </c>
      <c r="H4" s="1">
        <v>340.0</v>
      </c>
      <c r="I4" s="1">
        <v>735.0</v>
      </c>
      <c r="J4" s="1">
        <v>1080.0</v>
      </c>
      <c r="K4" s="1">
        <v>777.0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1423</v>
      </c>
      <c r="B5" s="1">
        <v>63.0</v>
      </c>
      <c r="C5" s="1">
        <v>62.0</v>
      </c>
      <c r="D5" s="1">
        <v>58.0</v>
      </c>
      <c r="E5" s="1">
        <v>57.0</v>
      </c>
      <c r="F5" s="1">
        <v>57.0</v>
      </c>
      <c r="G5" s="1">
        <v>57.0</v>
      </c>
      <c r="H5" s="1">
        <v>59.0</v>
      </c>
      <c r="I5" s="1">
        <v>59.0</v>
      </c>
      <c r="J5" s="1">
        <v>56.0</v>
      </c>
      <c r="K5" s="1">
        <v>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1424</v>
      </c>
      <c r="L7" s="1">
        <f>IF(W3*FORECAST(W2,B3:W3,B2:W2)&gt;0,FORECAST(W2,B3:W3,B2:W2),V3)*$X$1 * (1+0.02)/(0.077-0.02)</f>
        <v>12998.73684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1425</v>
      </c>
      <c r="L8" s="5">
        <f t="array" ref="L8">NPV(0.077,M3:W3)</f>
        <v>3891.682249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1426</v>
      </c>
      <c r="L9" s="5">
        <f t="array" ref="L9">NPV(0.077,M16:W16)</f>
        <v>5748.15427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1427</v>
      </c>
      <c r="L10" s="5">
        <f>L8 + L9</f>
        <v>9639.83652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777.0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1428</v>
      </c>
      <c r="L12" s="5">
        <f>L10 - L11</f>
        <v>8862.83652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1429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1430</v>
      </c>
      <c r="L14" s="5">
        <f>L12/L13</f>
        <v>155.48836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(1+0.02)/(0.077-0.02)</f>
        <v>12998.73684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7</v>
      </c>
      <c r="B3" s="1">
        <v>79.0</v>
      </c>
      <c r="C3" s="1">
        <v>147.0</v>
      </c>
      <c r="D3" s="1">
        <v>-274.0</v>
      </c>
      <c r="E3" s="1">
        <v>-60.0</v>
      </c>
      <c r="F3" s="1">
        <v>-648.0</v>
      </c>
      <c r="G3" s="1">
        <v>-155.0</v>
      </c>
      <c r="H3" s="1">
        <v>266.0</v>
      </c>
      <c r="I3" s="1">
        <v>473.0</v>
      </c>
      <c r="J3" s="1">
        <v>-9.0</v>
      </c>
      <c r="K3" s="1">
        <v>-5.0</v>
      </c>
      <c r="L3" s="1">
        <f>IF(K3*FORECAST(L2,B3:K3,B2:K2)&gt;0,FORECAST(L2,B3:K3,B2:K2),K3)*$X$1</f>
        <v>-5</v>
      </c>
      <c r="M3" s="1">
        <f>IF(L3*FORECAST(M2,B3:L3,B2:L2)&gt;0,FORECAST(M2,B3:L3,B2:L2),L3)*$X$1</f>
        <v>-5</v>
      </c>
      <c r="N3" s="1">
        <f>IF(M3*FORECAST(N2,B3:M3,B2:M2)&gt;0,FORECAST(N2,B3:M3,B2:M2),M3)*$X$1</f>
        <v>-5</v>
      </c>
      <c r="O3" s="1">
        <f>IF(N3*FORECAST(O2,B3:N3,B2:N2)&gt;0,FORECAST(O2,B3:N3,B2:N2),N3)*$X$1</f>
        <v>-5</v>
      </c>
      <c r="P3" s="1">
        <f>IF(O3*FORECAST(P2,B3:O3,B2:O2)&gt;0,FORECAST(P2,B3:O3,B2:O2),O3)*$X$1</f>
        <v>-5</v>
      </c>
      <c r="Q3" s="1">
        <f>IF(P3*FORECAST(Q2,B3:P3,B2:P2)&gt;0,FORECAST(Q2,B3:P3,B2:P2),P3)*$X$1</f>
        <v>-5</v>
      </c>
      <c r="R3" s="1">
        <f>IF(Q3*FORECAST(R2,B3:Q3,B2:Q2)&gt;0,FORECAST(R2,B3:Q3,B2:Q2),Q3)*$X$1</f>
        <v>-5</v>
      </c>
      <c r="S3" s="3">
        <f>IF(R3*FORECAST(S2,B3:R3,B2:R2)&gt;0,FORECAST(S2,B3:R3,B2:R2),R3)*$X$1</f>
        <v>-5</v>
      </c>
      <c r="T3" s="3">
        <f>IF(S3*FORECAST(T2,B3:S3,B2:S2)&gt;0,FORECAST(T2,B3:S3,B2:S2),S3)*$X$1</f>
        <v>-5</v>
      </c>
      <c r="U3" s="3">
        <f>IF(T3*FORECAST(U2,B3:T3,B2:T2)&gt;0,FORECAST(U2,B3:T3,B2:T2),T3)*$X$1</f>
        <v>-5</v>
      </c>
      <c r="V3" s="3">
        <f>IF(U3*FORECAST(V2,B3:U3,B2:U2)&gt;0,FORECAST(V2,B3:U3,B2:U2),U3)*$X$1</f>
        <v>-5</v>
      </c>
      <c r="W3" s="3">
        <f>IF(V3*FORECAST(W2,B3:V3,B2:V2)&gt;0,FORECAST(W2,B3:V3,B2:V2),V3)*$X$1</f>
        <v>-5</v>
      </c>
      <c r="X3" s="2"/>
      <c r="Y3" s="2"/>
      <c r="Z3" s="2"/>
    </row>
    <row r="4">
      <c r="A4" s="4" t="s">
        <v>117</v>
      </c>
      <c r="B4" s="1">
        <v>86.0</v>
      </c>
      <c r="C4" s="1">
        <v>519.0</v>
      </c>
      <c r="D4" s="1">
        <v>1080.0</v>
      </c>
      <c r="E4" s="1">
        <v>893.0</v>
      </c>
      <c r="F4" s="1">
        <v>681.0</v>
      </c>
      <c r="G4" s="1">
        <v>565.0</v>
      </c>
      <c r="H4" s="1">
        <v>340.0</v>
      </c>
      <c r="I4" s="1">
        <v>735.0</v>
      </c>
      <c r="J4" s="1">
        <v>1080.0</v>
      </c>
      <c r="K4" s="1">
        <v>777.0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1423</v>
      </c>
      <c r="B5" s="1">
        <v>63.0</v>
      </c>
      <c r="C5" s="1">
        <v>62.0</v>
      </c>
      <c r="D5" s="1">
        <v>58.0</v>
      </c>
      <c r="E5" s="1">
        <v>57.0</v>
      </c>
      <c r="F5" s="1">
        <v>57.0</v>
      </c>
      <c r="G5" s="1">
        <v>57.0</v>
      </c>
      <c r="H5" s="1">
        <v>59.0</v>
      </c>
      <c r="I5" s="1">
        <v>59.0</v>
      </c>
      <c r="J5" s="1">
        <v>56.0</v>
      </c>
      <c r="K5" s="1">
        <v>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1424</v>
      </c>
      <c r="L7" s="1">
        <f>IF(W3*FORECAST(W2,B3:W3,B2:W2)&gt;0,FORECAST(W2,B3:W3,B2:W2),V3)*$X$1 * (1+0.02)/(0.077-0.02)</f>
        <v>-89.47368421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1425</v>
      </c>
      <c r="L8" s="5">
        <f t="array" ref="L8">NPV(0.077,M3:W3)</f>
        <v>-36.22021554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1426</v>
      </c>
      <c r="L9" s="5">
        <f t="array" ref="L9">NPV(0.077,M16:W16)</f>
        <v>-39.56603986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1427</v>
      </c>
      <c r="L10" s="5">
        <f>L8 + L9</f>
        <v>-75.78625539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777.0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1428</v>
      </c>
      <c r="L12" s="5">
        <f>L10 - L11</f>
        <v>-852.7862554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1429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1430</v>
      </c>
      <c r="L14" s="5">
        <f>L12/L13</f>
        <v>-14.96116238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(1+0.02)/(0.077-0.02)</f>
        <v>-89.47368421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