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<sst xmlns="http://schemas.openxmlformats.org/spreadsheetml/2006/main" count="1576" uniqueCount="1212">
  <si>
    <t>ticker</t>
  </si>
  <si>
    <t>VSTM</t>
  </si>
  <si>
    <t>nombre</t>
  </si>
  <si>
    <t>VERASTEM INC</t>
  </si>
  <si>
    <t>empresa</t>
  </si>
  <si>
    <t>Biotechnology &amp; Medical Research</t>
  </si>
  <si>
    <t>Open</t>
  </si>
  <si>
    <t>Target Price</t>
  </si>
  <si>
    <t>Upside</t>
  </si>
  <si>
    <t>-1343.83%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</si>
  <si>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</si>
  <si>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</si>
  <si>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</si>
  <si>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</si>
  <si>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</si>
  <si>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</si>
  <si>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</si>
  <si>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</si>
  <si>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</si>
  <si>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</si>
  <si>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</si>
  <si>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</si>
  <si>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</si>
  <si>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</si>
  <si>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</si>
  <si>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</si>
  <si>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</si>
  <si>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</si>
  <si>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</si>
  <si>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</si>
  <si>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</si>
  <si>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</si>
  <si>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</si>
  <si>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</si>
  <si>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</si>
  <si>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</si>
  <si>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</si>
  <si>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</si>
  <si>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</si>
  <si>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</si>
  <si>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</si>
  <si>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</si>
  <si>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</si>
  <si>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</si>
  <si>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</si>
  <si>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</si>
  <si>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</si>
  <si>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</si>
  <si>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</si>
  <si>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</si>
  <si>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</si>
  <si>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</si>
  <si>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</si>
  <si>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</si>
  <si>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</si>
  <si>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</si>
  <si>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</si>
  <si>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</si>
  <si>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</si>
  <si>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</si>
  <si>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</si>
  <si>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</si>
  <si>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</si>
  <si>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</si>
  <si>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</si>
  <si>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</si>
  <si>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</si>
  <si>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</si>
  <si>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</si>
  <si>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</si>
  <si>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</si>
  <si>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</si>
  <si>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</si>
  <si>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</si>
  <si>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</si>
  <si>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</si>
  <si>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</si>
  <si>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</si>
  <si>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</si>
  <si>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</si>
  <si>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</si>
  <si>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</si>
  <si>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</si>
  <si>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</si>
  <si>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</si>
  <si>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</si>
  <si>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</si>
  <si>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</si>
  <si>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</si>
  <si>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</si>
  <si>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</si>
  <si>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</si>
  <si>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</si>
  <si>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</si>
  <si>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</si>
  <si>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</si>
  <si>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</si>
  <si>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</si>
  <si>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</si>
  <si>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</si>
  <si>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39.08</t>
  </si>
  <si>
    <t>33.29</t>
  </si>
  <si>
    <t>23.45</t>
  </si>
  <si>
    <t>13.63</t>
  </si>
  <si>
    <t>20.21</t>
  </si>
  <si>
    <t>1.07</t>
  </si>
  <si>
    <t>8.12</t>
  </si>
  <si>
    <t>5.67</t>
  </si>
  <si>
    <t>2.84</t>
  </si>
  <si>
    <t>2.27</t>
  </si>
  <si>
    <t>Tangible Book Value</t>
  </si>
  <si>
    <t>Tangible Book Value Per Share</t>
  </si>
  <si>
    <t>16.7</t>
  </si>
  <si>
    <t>-1.92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</si>
  <si>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</si>
  <si>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</si>
  <si>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</si>
  <si>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</si>
  <si>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</si>
  <si>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</si>
  <si>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</si>
  <si>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</si>
  <si>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</si>
  <si>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</si>
  <si>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</si>
  <si>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</si>
  <si>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</si>
  <si>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</si>
  <si>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</si>
  <si>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</si>
  <si>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</si>
  <si>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</si>
  <si>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</si>
  <si>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</si>
  <si>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</si>
  <si>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</si>
  <si>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</si>
  <si>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</si>
  <si>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</si>
  <si>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</si>
  <si>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</si>
  <si>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</si>
  <si>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</si>
  <si>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</si>
  <si>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</si>
  <si>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</si>
  <si>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</si>
  <si>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</si>
  <si>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</si>
  <si>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-24.82</t>
  </si>
  <si>
    <t>-19.32</t>
  </si>
  <si>
    <t>-11.82</t>
  </si>
  <si>
    <t>-21.18</t>
  </si>
  <si>
    <t>-13.38</t>
  </si>
  <si>
    <t>-24.01</t>
  </si>
  <si>
    <t>-5.3</t>
  </si>
  <si>
    <t>-4.9</t>
  </si>
  <si>
    <t>-4.57</t>
  </si>
  <si>
    <t>-3.96</t>
  </si>
  <si>
    <t>Basic EPS - Continuing Operations</t>
  </si>
  <si>
    <t>Basic Weighted Average Shares Outstanding</t>
  </si>
  <si>
    <t>Net EPS - Diluted</t>
  </si>
  <si>
    <t>-16.43</t>
  </si>
  <si>
    <t>-4.92</t>
  </si>
  <si>
    <t>Diluted EPS - Continuing Operations</t>
  </si>
  <si>
    <t>Diluted Weighted Average Shares Outstanding</t>
  </si>
  <si>
    <t>Normalized Basic EPS</t>
  </si>
  <si>
    <t>-15.51</t>
  </si>
  <si>
    <t>-12.08</t>
  </si>
  <si>
    <t>-7.39</t>
  </si>
  <si>
    <t>-13.24</t>
  </si>
  <si>
    <t>-8.36</t>
  </si>
  <si>
    <t>-15.01</t>
  </si>
  <si>
    <t>-3.06</t>
  </si>
  <si>
    <t>-2.86</t>
  </si>
  <si>
    <t>-2.48</t>
  </si>
  <si>
    <t>Normalized Diluted EPS</t>
  </si>
  <si>
    <t>-7.84</t>
  </si>
  <si>
    <t>EBITDA</t>
  </si>
  <si>
    <t>EBITA</t>
  </si>
  <si>
    <t>EBIT</t>
  </si>
  <si>
    <t>EBITDAR</t>
  </si>
  <si>
    <t>Total Revenues (As Reported)</t>
  </si>
  <si>
    <t>Effective Tax Rate - (Ratio)</t>
  </si>
  <si>
    <t>-0.29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</si>
  <si>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</si>
  <si>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</si>
  <si>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</si>
  <si>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</si>
  <si>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</si>
  <si>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</si>
  <si>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</si>
  <si>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</si>
  <si>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</si>
  <si>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</si>
  <si>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</si>
  <si>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</si>
  <si>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</si>
  <si>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</si>
  <si>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</si>
  <si>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</si>
  <si>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</si>
  <si>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-29.93</t>
  </si>
  <si>
    <t>-34.36</t>
  </si>
  <si>
    <t>-23.51</t>
  </si>
  <si>
    <t>-48.87</t>
  </si>
  <si>
    <t>-32.28</t>
  </si>
  <si>
    <t>-39.17</t>
  </si>
  <si>
    <t>-18.69</t>
  </si>
  <si>
    <t>-29.19</t>
  </si>
  <si>
    <t>-44.75</t>
  </si>
  <si>
    <t>-47.03</t>
  </si>
  <si>
    <t>Return on Total Capital</t>
  </si>
  <si>
    <t>-32.5</t>
  </si>
  <si>
    <t>-38.04</t>
  </si>
  <si>
    <t>-26.47</t>
  </si>
  <si>
    <t>-58.53</t>
  </si>
  <si>
    <t>-37.34</t>
  </si>
  <si>
    <t>-46.02</t>
  </si>
  <si>
    <t>-22.16</t>
  </si>
  <si>
    <t>-33.59</t>
  </si>
  <si>
    <t>-55.19</t>
  </si>
  <si>
    <t>-57.92</t>
  </si>
  <si>
    <t>Return On Equity %</t>
  </si>
  <si>
    <t>-51.76</t>
  </si>
  <si>
    <t>-60.52</t>
  </si>
  <si>
    <t>-41.7</t>
  </si>
  <si>
    <t>-104.33</t>
  </si>
  <si>
    <t>-79.61</t>
  </si>
  <si>
    <t>-226.98</t>
  </si>
  <si>
    <t>-110.62</t>
  </si>
  <si>
    <t>-70.21</t>
  </si>
  <si>
    <t>-109.39</t>
  </si>
  <si>
    <t>-138.76</t>
  </si>
  <si>
    <t>Return on Common Equity</t>
  </si>
  <si>
    <t>-166.79</t>
  </si>
  <si>
    <t>Margin Analysis</t>
  </si>
  <si>
    <t>Gross Profit Margin %</t>
  </si>
  <si>
    <t>99.38</t>
  </si>
  <si>
    <t>92.91</t>
  </si>
  <si>
    <t>62.77</t>
  </si>
  <si>
    <t>SG&amp;A Margin</t>
  </si>
  <si>
    <t>289.19</t>
  </si>
  <si>
    <t>579.81</t>
  </si>
  <si>
    <t>66.26</t>
  </si>
  <si>
    <t>962.06</t>
  </si>
  <si>
    <t>EBITDA Margin %</t>
  </si>
  <si>
    <t>-349.44</t>
  </si>
  <si>
    <t>-746.69</t>
  </si>
  <si>
    <t>-49.07</t>
  </si>
  <si>
    <t>EBITA Margin %</t>
  </si>
  <si>
    <t>-353.17</t>
  </si>
  <si>
    <t>-749.15</t>
  </si>
  <si>
    <t>-49.67</t>
  </si>
  <si>
    <t>EBIT Margin %</t>
  </si>
  <si>
    <t>-354.75</t>
  </si>
  <si>
    <t>-758.14</t>
  </si>
  <si>
    <t>-50.57</t>
  </si>
  <si>
    <t>Income From Continuing Operations Margin %</t>
  </si>
  <si>
    <t>-271.11</t>
  </si>
  <si>
    <t>-854.77</t>
  </si>
  <si>
    <t>-76.51</t>
  </si>
  <si>
    <t>Net Income Margin %</t>
  </si>
  <si>
    <t>Net Avail. For Common Margin %</t>
  </si>
  <si>
    <t>Normalized Net Income Margin</t>
  </si>
  <si>
    <t>-169.44</t>
  </si>
  <si>
    <t>-534.23</t>
  </si>
  <si>
    <t>-43.32</t>
  </si>
  <si>
    <t>Levered Free Cash Flow Margin</t>
  </si>
  <si>
    <t>-242.28</t>
  </si>
  <si>
    <t>-489.75</t>
  </si>
  <si>
    <t>-28.59</t>
  </si>
  <si>
    <t>Unlevered Free Cash Flow Margin</t>
  </si>
  <si>
    <t>-235.48</t>
  </si>
  <si>
    <t>-456.82</t>
  </si>
  <si>
    <t>-29.1</t>
  </si>
  <si>
    <t>Asset Turnover</t>
  </si>
  <si>
    <t>0.15</t>
  </si>
  <si>
    <t>0.08</t>
  </si>
  <si>
    <t>0.59</t>
  </si>
  <si>
    <t>0.02</t>
  </si>
  <si>
    <t>0.03</t>
  </si>
  <si>
    <t>Fixed Assets Turnover</t>
  </si>
  <si>
    <t>23.96</t>
  </si>
  <si>
    <t>6.47</t>
  </si>
  <si>
    <t>24.7</t>
  </si>
  <si>
    <t>0.73</t>
  </si>
  <si>
    <t>1.18</t>
  </si>
  <si>
    <t>Receivables Turnover (Average Receivables)</t>
  </si>
  <si>
    <t>12.34</t>
  </si>
  <si>
    <t>64.07</t>
  </si>
  <si>
    <t>4.44</t>
  </si>
  <si>
    <t>8.02</t>
  </si>
  <si>
    <t>Inventory Turnover (Average Inventory)</t>
  </si>
  <si>
    <t>0.72</t>
  </si>
  <si>
    <t>Short Term Liquidity</t>
  </si>
  <si>
    <t>Current Ratio</t>
  </si>
  <si>
    <t>10.36</t>
  </si>
  <si>
    <t>10.96</t>
  </si>
  <si>
    <t>7.4</t>
  </si>
  <si>
    <t>5.13</t>
  </si>
  <si>
    <t>6.83</t>
  </si>
  <si>
    <t>8.48</t>
  </si>
  <si>
    <t>5.69</t>
  </si>
  <si>
    <t>4.29</t>
  </si>
  <si>
    <t>5.45</t>
  </si>
  <si>
    <t>Quick Ratio</t>
  </si>
  <si>
    <t>10.32</t>
  </si>
  <si>
    <t>10.92</t>
  </si>
  <si>
    <t>7.38</t>
  </si>
  <si>
    <t>5.06</t>
  </si>
  <si>
    <t>6.74</t>
  </si>
  <si>
    <t>2.61</t>
  </si>
  <si>
    <t>8.28</t>
  </si>
  <si>
    <t>5.43</t>
  </si>
  <si>
    <t>4.06</t>
  </si>
  <si>
    <t>5.2</t>
  </si>
  <si>
    <t>Operating Cash Flow to Current Liabilities</t>
  </si>
  <si>
    <t>-4.01</t>
  </si>
  <si>
    <t>-4.51</t>
  </si>
  <si>
    <t>-2.68</t>
  </si>
  <si>
    <t>-3.35</t>
  </si>
  <si>
    <t>-2.01</t>
  </si>
  <si>
    <t>-4.63</t>
  </si>
  <si>
    <t>-1.96</t>
  </si>
  <si>
    <t>-2.88</t>
  </si>
  <si>
    <t>-2.94</t>
  </si>
  <si>
    <t>-3.28</t>
  </si>
  <si>
    <t>Days Sales Outstanding (Average Receivables)</t>
  </si>
  <si>
    <t>29.59</t>
  </si>
  <si>
    <t>5.71</t>
  </si>
  <si>
    <t>82.23</t>
  </si>
  <si>
    <t>45.48</t>
  </si>
  <si>
    <t>Days Outstanding Inventory (Average Inventory)</t>
  </si>
  <si>
    <t>504.6</t>
  </si>
  <si>
    <t>Average Days Payable Outstanding</t>
  </si>
  <si>
    <t>906.72</t>
  </si>
  <si>
    <t>Cash Conversion Cycle (Average Days)</t>
  </si>
  <si>
    <t>-372.53</t>
  </si>
  <si>
    <t>Long Term Solvency</t>
  </si>
  <si>
    <t>Total Debt/Equity</t>
  </si>
  <si>
    <t>25.71</t>
  </si>
  <si>
    <t>96.91</t>
  </si>
  <si>
    <t>19.55</t>
  </si>
  <si>
    <t>3.63</t>
  </si>
  <si>
    <t>57.11</t>
  </si>
  <si>
    <t>58.25</t>
  </si>
  <si>
    <t>Total Debt / Total Capital</t>
  </si>
  <si>
    <t>20.45</t>
  </si>
  <si>
    <t>49.21</t>
  </si>
  <si>
    <t>93.75</t>
  </si>
  <si>
    <t>16.36</t>
  </si>
  <si>
    <t>3.5</t>
  </si>
  <si>
    <t>36.35</t>
  </si>
  <si>
    <t>36.81</t>
  </si>
  <si>
    <t>LT Debt/Equity</t>
  </si>
  <si>
    <t>92.31</t>
  </si>
  <si>
    <t>19.07</t>
  </si>
  <si>
    <t>2.87</t>
  </si>
  <si>
    <t>54.85</t>
  </si>
  <si>
    <t>57.05</t>
  </si>
  <si>
    <t>Long-Term Debt / Total Capital</t>
  </si>
  <si>
    <t>46.88</t>
  </si>
  <si>
    <t>93.38</t>
  </si>
  <si>
    <t>15.95</t>
  </si>
  <si>
    <t>2.77</t>
  </si>
  <si>
    <t>34.91</t>
  </si>
  <si>
    <t>36.05</t>
  </si>
  <si>
    <t>Total Liabilities / Total Assets</t>
  </si>
  <si>
    <t>10.02</t>
  </si>
  <si>
    <t>9.39</t>
  </si>
  <si>
    <t>13.55</t>
  </si>
  <si>
    <t>35.76</t>
  </si>
  <si>
    <t>55.16</t>
  </si>
  <si>
    <t>95.05</t>
  </si>
  <si>
    <t>25.32</t>
  </si>
  <si>
    <t>19.42</t>
  </si>
  <si>
    <t>50.14</t>
  </si>
  <si>
    <t>47.55</t>
  </si>
  <si>
    <t>EBIT / Interest Expense</t>
  </si>
  <si>
    <t>-121.3</t>
  </si>
  <si>
    <t>-16.31</t>
  </si>
  <si>
    <t>-6.42</t>
  </si>
  <si>
    <t>-2.83</t>
  </si>
  <si>
    <t>-6.16</t>
  </si>
  <si>
    <t>-34.13</t>
  </si>
  <si>
    <t>-22.25</t>
  </si>
  <si>
    <t>EBITDA / Interest Expense</t>
  </si>
  <si>
    <t>-120.3</t>
  </si>
  <si>
    <t>-16.07</t>
  </si>
  <si>
    <t>-6.28</t>
  </si>
  <si>
    <t>-2.69</t>
  </si>
  <si>
    <t>-6.05</t>
  </si>
  <si>
    <t>-33.66</t>
  </si>
  <si>
    <t>-22.02</t>
  </si>
  <si>
    <t>(EBITDA - Capex) / Interest Expense</t>
  </si>
  <si>
    <t>-16.33</t>
  </si>
  <si>
    <t>-2.7</t>
  </si>
  <si>
    <t>-6.07</t>
  </si>
  <si>
    <t>Total Debt / EBITDA</t>
  </si>
  <si>
    <t>-0.22</t>
  </si>
  <si>
    <t>-1.29</t>
  </si>
  <si>
    <t>-0.83</t>
  </si>
  <si>
    <t>-0.53</t>
  </si>
  <si>
    <t>-0.05</t>
  </si>
  <si>
    <t>-0.38</t>
  </si>
  <si>
    <t>-0.5</t>
  </si>
  <si>
    <t>Net Debt / EBITDA</t>
  </si>
  <si>
    <t>1.74</t>
  </si>
  <si>
    <t>1.92</t>
  </si>
  <si>
    <t>2.23</t>
  </si>
  <si>
    <t>1.38</t>
  </si>
  <si>
    <t>-0.25</t>
  </si>
  <si>
    <t>2.79</t>
  </si>
  <si>
    <t>1.61</t>
  </si>
  <si>
    <t>0.85</t>
  </si>
  <si>
    <t>Total Debt / (EBITDA - Capex)</t>
  </si>
  <si>
    <t>-1.27</t>
  </si>
  <si>
    <t>Net Debt / (EBITDA - Capex)</t>
  </si>
  <si>
    <t>1.67</t>
  </si>
  <si>
    <t>1.91</t>
  </si>
  <si>
    <t>2.22</t>
  </si>
  <si>
    <t>1.36</t>
  </si>
  <si>
    <t>1.6</t>
  </si>
  <si>
    <t>Growth Over Prior Year</t>
  </si>
  <si>
    <t>Total Revenues, 1 Yr. Growth %</t>
  </si>
  <si>
    <t>-34.67</t>
  </si>
  <si>
    <t>407.08</t>
  </si>
  <si>
    <t>-97.68</t>
  </si>
  <si>
    <t>26.45</t>
  </si>
  <si>
    <t>Gross Profit, 1 Yr. Growth %</t>
  </si>
  <si>
    <t>-38.92</t>
  </si>
  <si>
    <t>242.61</t>
  </si>
  <si>
    <t>-96.31</t>
  </si>
  <si>
    <t>EBITDA, 1 Yr. Growth %</t>
  </si>
  <si>
    <t>29.18</t>
  </si>
  <si>
    <t>-36.75</t>
  </si>
  <si>
    <t>85.09</t>
  </si>
  <si>
    <t>38.84</t>
  </si>
  <si>
    <t>39.61</t>
  </si>
  <si>
    <t>-66.68</t>
  </si>
  <si>
    <t>40.9</t>
  </si>
  <si>
    <t>18.98</t>
  </si>
  <si>
    <t>26.37</t>
  </si>
  <si>
    <t>EBITA, 1 Yr. Growth %</t>
  </si>
  <si>
    <t>29.48</t>
  </si>
  <si>
    <t>8.57</t>
  </si>
  <si>
    <t>-36.42</t>
  </si>
  <si>
    <t>83.24</t>
  </si>
  <si>
    <t>39.17</t>
  </si>
  <si>
    <t>38.59</t>
  </si>
  <si>
    <t>-66.38</t>
  </si>
  <si>
    <t>39.67</t>
  </si>
  <si>
    <t>18.77</t>
  </si>
  <si>
    <t>26.25</t>
  </si>
  <si>
    <t>EBIT, 1 Yr. Growth %</t>
  </si>
  <si>
    <t>39.79</t>
  </si>
  <si>
    <t>39.63</t>
  </si>
  <si>
    <t>-66.18</t>
  </si>
  <si>
    <t>37.2</t>
  </si>
  <si>
    <t>Earnings From Cont. Operations, 1 Yr. Growth %</t>
  </si>
  <si>
    <t>29.52</t>
  </si>
  <si>
    <t>8.43</t>
  </si>
  <si>
    <t>-37.03</t>
  </si>
  <si>
    <t>86.06</t>
  </si>
  <si>
    <t>105.99</t>
  </si>
  <si>
    <t>-54.61</t>
  </si>
  <si>
    <t>3.67</t>
  </si>
  <si>
    <t>18.36</t>
  </si>
  <si>
    <t>Net Income, 1 Yr. Growth %</t>
  </si>
  <si>
    <t>Normalized Net Income, 1 Yr. Growth %</t>
  </si>
  <si>
    <t>-58.88</t>
  </si>
  <si>
    <t>16.05</t>
  </si>
  <si>
    <t>Diluted EPS Before Extra, 1 Yr. Growth %</t>
  </si>
  <si>
    <t>13.84</t>
  </si>
  <si>
    <t>-22.13</t>
  </si>
  <si>
    <t>-38.82</t>
  </si>
  <si>
    <t>79.12</t>
  </si>
  <si>
    <t>-22.41</t>
  </si>
  <si>
    <t>46.12</t>
  </si>
  <si>
    <t>-77.92</t>
  </si>
  <si>
    <t>-7.18</t>
  </si>
  <si>
    <t>-6.64</t>
  </si>
  <si>
    <t>-13.39</t>
  </si>
  <si>
    <t>Accounts Receivable, 1 Yr. Growth %</t>
  </si>
  <si>
    <t>724.84</t>
  </si>
  <si>
    <t>-90.53</t>
  </si>
  <si>
    <t>187.03</t>
  </si>
  <si>
    <t>-74.61</t>
  </si>
  <si>
    <t>-66.93</t>
  </si>
  <si>
    <t>Inventory, 1 Yr. Growth %</t>
  </si>
  <si>
    <t>846.79</t>
  </si>
  <si>
    <t>Net Property, Plant and Equip., 1 Yr. Growth %</t>
  </si>
  <si>
    <t>347.7</t>
  </si>
  <si>
    <t>-27.5</t>
  </si>
  <si>
    <t>-30.81</t>
  </si>
  <si>
    <t>-39.24</t>
  </si>
  <si>
    <t>193.94</t>
  </si>
  <si>
    <t>-21.92</t>
  </si>
  <si>
    <t>-20.05</t>
  </si>
  <si>
    <t>-25.12</t>
  </si>
  <si>
    <t>-35.78</t>
  </si>
  <si>
    <t>Total Assets, 1 Yr. Growth %</t>
  </si>
  <si>
    <t>-21.25</t>
  </si>
  <si>
    <t>14.64</t>
  </si>
  <si>
    <t>-26.05</t>
  </si>
  <si>
    <t>7.37</t>
  </si>
  <si>
    <t>208.76</t>
  </si>
  <si>
    <t>-47.68</t>
  </si>
  <si>
    <t>6.41</t>
  </si>
  <si>
    <t>-29.6</t>
  </si>
  <si>
    <t>-12.53</t>
  </si>
  <si>
    <t>57.51</t>
  </si>
  <si>
    <t>Tangible Book Value, 1 Yr. Growth %</t>
  </si>
  <si>
    <t>-24.42</t>
  </si>
  <si>
    <t>15.44</t>
  </si>
  <si>
    <t>-29.45</t>
  </si>
  <si>
    <t>-20.21</t>
  </si>
  <si>
    <t>78.08</t>
  </si>
  <si>
    <t>-112.49</t>
  </si>
  <si>
    <t>-998.19</t>
  </si>
  <si>
    <t>-24.04</t>
  </si>
  <si>
    <t>-45.88</t>
  </si>
  <si>
    <t>21.07</t>
  </si>
  <si>
    <t>Common Equity, 1 Yr. Growth %</t>
  </si>
  <si>
    <t>115.48</t>
  </si>
  <si>
    <t>-94.23</t>
  </si>
  <si>
    <t>Cash From Operations, 1 Yr. Growth %</t>
  </si>
  <si>
    <t>40.29</t>
  </si>
  <si>
    <t>23.46</t>
  </si>
  <si>
    <t>-35.28</t>
  </si>
  <si>
    <t>94.38</t>
  </si>
  <si>
    <t>30.02</t>
  </si>
  <si>
    <t>85.89</t>
  </si>
  <si>
    <t>-75.81</t>
  </si>
  <si>
    <t>59.68</t>
  </si>
  <si>
    <t>19.01</t>
  </si>
  <si>
    <t>35.79</t>
  </si>
  <si>
    <t>Capital Expenditures, 1 Yr. Growth %</t>
  </si>
  <si>
    <t>-91.31</t>
  </si>
  <si>
    <t>-81.52</t>
  </si>
  <si>
    <t>-99.54</t>
  </si>
  <si>
    <t>371.43</t>
  </si>
  <si>
    <t>493.94</t>
  </si>
  <si>
    <t>Levered Free Cash Flow, 1 Yr. Growth %</t>
  </si>
  <si>
    <t>139.08</t>
  </si>
  <si>
    <t>-3.36</t>
  </si>
  <si>
    <t>-34.41</t>
  </si>
  <si>
    <t>107.1</t>
  </si>
  <si>
    <t>105.53</t>
  </si>
  <si>
    <t>32.07</t>
  </si>
  <si>
    <t>-70.39</t>
  </si>
  <si>
    <t>10.41</t>
  </si>
  <si>
    <t>33.65</t>
  </si>
  <si>
    <t>35.59</t>
  </si>
  <si>
    <t>Unlevered Free Cash Flow, 1 Yr. Growth %</t>
  </si>
  <si>
    <t>106.27</t>
  </si>
  <si>
    <t>100.57</t>
  </si>
  <si>
    <t>26.75</t>
  </si>
  <si>
    <t>-67.7</t>
  </si>
  <si>
    <t>20.52</t>
  </si>
  <si>
    <t>16.74</t>
  </si>
  <si>
    <t>33.44</t>
  </si>
  <si>
    <t>Compound Annual Growth Rate Over Two Years</t>
  </si>
  <si>
    <t>Total Revenues, 2 Yr. CAGR %</t>
  </si>
  <si>
    <t>82.02</t>
  </si>
  <si>
    <t>-65.71</t>
  </si>
  <si>
    <t>-82.87</t>
  </si>
  <si>
    <t>Gross Profit, 2 Yr. CAGR %</t>
  </si>
  <si>
    <t>44.66</t>
  </si>
  <si>
    <t>-64.42</t>
  </si>
  <si>
    <t>-78.39</t>
  </si>
  <si>
    <t>EBITDA, 2 Yr. CAGR %</t>
  </si>
  <si>
    <t>28.87</t>
  </si>
  <si>
    <t>18.13</t>
  </si>
  <si>
    <t>-17.34</t>
  </si>
  <si>
    <t>8.2</t>
  </si>
  <si>
    <t>60.3</t>
  </si>
  <si>
    <t>39.22</t>
  </si>
  <si>
    <t>-31.79</t>
  </si>
  <si>
    <t>-31.48</t>
  </si>
  <si>
    <t>22.62</t>
  </si>
  <si>
    <t>EBITA, 2 Yr. CAGR %</t>
  </si>
  <si>
    <t>28.97</t>
  </si>
  <si>
    <t>18.56</t>
  </si>
  <si>
    <t>-16.92</t>
  </si>
  <si>
    <t>7.94</t>
  </si>
  <si>
    <t>59.69</t>
  </si>
  <si>
    <t>38.88</t>
  </si>
  <si>
    <t>-31.74</t>
  </si>
  <si>
    <t>-31.47</t>
  </si>
  <si>
    <t>28.8</t>
  </si>
  <si>
    <t>22.45</t>
  </si>
  <si>
    <t>EBIT, 2 Yr. CAGR %</t>
  </si>
  <si>
    <t>60.05</t>
  </si>
  <si>
    <t>39.71</t>
  </si>
  <si>
    <t>-31.28</t>
  </si>
  <si>
    <t>-31.88</t>
  </si>
  <si>
    <t>27.65</t>
  </si>
  <si>
    <t>Earnings From Cont. Operations, 2 Yr. CAGR %</t>
  </si>
  <si>
    <t>29.17</t>
  </si>
  <si>
    <t>18.51</t>
  </si>
  <si>
    <t>-17.37</t>
  </si>
  <si>
    <t>8.25</t>
  </si>
  <si>
    <t>40.99</t>
  </si>
  <si>
    <t>48.35</t>
  </si>
  <si>
    <t>-3.3</t>
  </si>
  <si>
    <t>-30.92</t>
  </si>
  <si>
    <t>4.4</t>
  </si>
  <si>
    <t>10.77</t>
  </si>
  <si>
    <t>Net Income, 2 Yr. CAGR %</t>
  </si>
  <si>
    <t>Normalized Net Income, 2 Yr. CAGR %</t>
  </si>
  <si>
    <t>-7.97</t>
  </si>
  <si>
    <t>9.69</t>
  </si>
  <si>
    <t>Diluted EPS Before Extra, 2 Yr. CAGR %</t>
  </si>
  <si>
    <t>10.14</t>
  </si>
  <si>
    <t>-5.85</t>
  </si>
  <si>
    <t>-30.98</t>
  </si>
  <si>
    <t>4.68</t>
  </si>
  <si>
    <t>17.61</t>
  </si>
  <si>
    <t>6.48</t>
  </si>
  <si>
    <t>-43.2</t>
  </si>
  <si>
    <t>-54.73</t>
  </si>
  <si>
    <t>-7.11</t>
  </si>
  <si>
    <t>-10.07</t>
  </si>
  <si>
    <t>Accounts Receivable, 2 Yr. CAGR %</t>
  </si>
  <si>
    <t>-11.62</t>
  </si>
  <si>
    <t>-47.87</t>
  </si>
  <si>
    <t>-25.97</t>
  </si>
  <si>
    <t>-71.47</t>
  </si>
  <si>
    <t>Net Property, Plant and Equip., 2 Yr. CAGR %</t>
  </si>
  <si>
    <t>86.64</t>
  </si>
  <si>
    <t>80.16</t>
  </si>
  <si>
    <t>-29.18</t>
  </si>
  <si>
    <t>-35.16</t>
  </si>
  <si>
    <t>-1.71</t>
  </si>
  <si>
    <t>116.19</t>
  </si>
  <si>
    <t>51.5</t>
  </si>
  <si>
    <t>-20.99</t>
  </si>
  <si>
    <t>-22.63</t>
  </si>
  <si>
    <t>-30.65</t>
  </si>
  <si>
    <t>Total Assets, 2 Yr. CAGR %</t>
  </si>
  <si>
    <t>3.03</t>
  </si>
  <si>
    <t>-4.98</t>
  </si>
  <si>
    <t>-7.93</t>
  </si>
  <si>
    <t>-10.9</t>
  </si>
  <si>
    <t>82.07</t>
  </si>
  <si>
    <t>27.1</t>
  </si>
  <si>
    <t>-25.38</t>
  </si>
  <si>
    <t>-13.45</t>
  </si>
  <si>
    <t>-21.53</t>
  </si>
  <si>
    <t>17.38</t>
  </si>
  <si>
    <t>Tangible Book Value, 2 Yr. CAGR %</t>
  </si>
  <si>
    <t>-0.94</t>
  </si>
  <si>
    <t>-6.59</t>
  </si>
  <si>
    <t>-9.75</t>
  </si>
  <si>
    <t>-24.97</t>
  </si>
  <si>
    <t>19.2</t>
  </si>
  <si>
    <t>-52.83</t>
  </si>
  <si>
    <t>5.93</t>
  </si>
  <si>
    <t>161.2</t>
  </si>
  <si>
    <t>-35.88</t>
  </si>
  <si>
    <t>-19.05</t>
  </si>
  <si>
    <t>Common Equity, 2 Yr. CAGR %</t>
  </si>
  <si>
    <t>31.12</t>
  </si>
  <si>
    <t>-64.73</t>
  </si>
  <si>
    <t>-3.7</t>
  </si>
  <si>
    <t>249.36</t>
  </si>
  <si>
    <t>Cash From Operations, 2 Yr. CAGR %</t>
  </si>
  <si>
    <t>27.78</t>
  </si>
  <si>
    <t>31.6</t>
  </si>
  <si>
    <t>-10.61</t>
  </si>
  <si>
    <t>12.16</t>
  </si>
  <si>
    <t>58.97</t>
  </si>
  <si>
    <t>55.47</t>
  </si>
  <si>
    <t>-32.94</t>
  </si>
  <si>
    <t>-37.85</t>
  </si>
  <si>
    <t>37.85</t>
  </si>
  <si>
    <t>27.12</t>
  </si>
  <si>
    <t>Capital Expenditures, 2 Yr. CAGR %</t>
  </si>
  <si>
    <t>179.92</t>
  </si>
  <si>
    <t>94.11</t>
  </si>
  <si>
    <t>-87.33</t>
  </si>
  <si>
    <t>521.62</t>
  </si>
  <si>
    <t>-85.2</t>
  </si>
  <si>
    <t>429.15</t>
  </si>
  <si>
    <t>Levered Free Cash Flow, 2 Yr. CAGR %</t>
  </si>
  <si>
    <t>31.05</t>
  </si>
  <si>
    <t>-20.39</t>
  </si>
  <si>
    <t>16.55</t>
  </si>
  <si>
    <t>106.32</t>
  </si>
  <si>
    <t>64.76</t>
  </si>
  <si>
    <t>-37.47</t>
  </si>
  <si>
    <t>-42.83</t>
  </si>
  <si>
    <t>20.29</t>
  </si>
  <si>
    <t>16.91</t>
  </si>
  <si>
    <t>Unlevered Free Cash Flow, 2 Yr. CAGR %</t>
  </si>
  <si>
    <t>16.32</t>
  </si>
  <si>
    <t>103.4</t>
  </si>
  <si>
    <t>59.44</t>
  </si>
  <si>
    <t>-36.01</t>
  </si>
  <si>
    <t>-37.61</t>
  </si>
  <si>
    <t>17.48</t>
  </si>
  <si>
    <t>24.82</t>
  </si>
  <si>
    <t>Compound Annual Growth Rate Over Three Years</t>
  </si>
  <si>
    <t>Total Revenues, 3 Yr. CAGR %</t>
  </si>
  <si>
    <t>-57.49</t>
  </si>
  <si>
    <t>-47.02</t>
  </si>
  <si>
    <t>Gross Profit, 3 Yr. CAGR %</t>
  </si>
  <si>
    <t>-57.4</t>
  </si>
  <si>
    <t>-45.7</t>
  </si>
  <si>
    <t>EBITDA, 3 Yr. CAGR %</t>
  </si>
  <si>
    <t>57.49</t>
  </si>
  <si>
    <t>21.51</t>
  </si>
  <si>
    <t>-4.08</t>
  </si>
  <si>
    <t>8.14</t>
  </si>
  <si>
    <t>17.57</t>
  </si>
  <si>
    <t>53.08</t>
  </si>
  <si>
    <t>-13.56</t>
  </si>
  <si>
    <t>-13.13</t>
  </si>
  <si>
    <t>-17.64</t>
  </si>
  <si>
    <t>28.43</t>
  </si>
  <si>
    <t>EBITA, 3 Yr. CAGR %</t>
  </si>
  <si>
    <t>57.59</t>
  </si>
  <si>
    <t>21.77</t>
  </si>
  <si>
    <t>-3.68</t>
  </si>
  <si>
    <t>8.15</t>
  </si>
  <si>
    <t>52.32</t>
  </si>
  <si>
    <t>-13.34</t>
  </si>
  <si>
    <t>-17.69</t>
  </si>
  <si>
    <t>27.94</t>
  </si>
  <si>
    <t>EBIT, 3 Yr. CAGR %</t>
  </si>
  <si>
    <t>17.65</t>
  </si>
  <si>
    <t>52.93</t>
  </si>
  <si>
    <t>-12.93</t>
  </si>
  <si>
    <t>-13.47</t>
  </si>
  <si>
    <t>-18.01</t>
  </si>
  <si>
    <t>27.18</t>
  </si>
  <si>
    <t>Earnings From Cont. Operations, 3 Yr. CAGR %</t>
  </si>
  <si>
    <t>57.41</t>
  </si>
  <si>
    <t>21.85</t>
  </si>
  <si>
    <t>8.31</t>
  </si>
  <si>
    <t>7.77</t>
  </si>
  <si>
    <t>59.98</t>
  </si>
  <si>
    <t>-0.04</t>
  </si>
  <si>
    <t>-0.57</t>
  </si>
  <si>
    <t>-20.91</t>
  </si>
  <si>
    <t>8.86</t>
  </si>
  <si>
    <t>Net Income, 3 Yr. CAGR %</t>
  </si>
  <si>
    <t>Normalized Net Income, 3 Yr. CAGR %</t>
  </si>
  <si>
    <t>12.51</t>
  </si>
  <si>
    <t>Diluted EPS Before Extra, 3 Yr. CAGR %</t>
  </si>
  <si>
    <t>-41.98</t>
  </si>
  <si>
    <t>-1.88</t>
  </si>
  <si>
    <t>-18.45</t>
  </si>
  <si>
    <t>-5.15</t>
  </si>
  <si>
    <t>-5.26</t>
  </si>
  <si>
    <t>26.43</t>
  </si>
  <si>
    <t>-36.98</t>
  </si>
  <si>
    <t>-33.1</t>
  </si>
  <si>
    <t>-42.46</t>
  </si>
  <si>
    <t>-9.25</t>
  </si>
  <si>
    <t>Accounts Receivable, 3 Yr. CAGR %</t>
  </si>
  <si>
    <t>30.88</t>
  </si>
  <si>
    <t>-62.7</t>
  </si>
  <si>
    <t>-43.99</t>
  </si>
  <si>
    <t>Net Property, Plant and Equip., 3 Yr. CAGR %</t>
  </si>
  <si>
    <t>58.53</t>
  </si>
  <si>
    <t>36.18</t>
  </si>
  <si>
    <t>30.95</t>
  </si>
  <si>
    <t>-32.7</t>
  </si>
  <si>
    <t>-12.56</t>
  </si>
  <si>
    <t>41.61</t>
  </si>
  <si>
    <t>53.96</t>
  </si>
  <si>
    <t>22.43</t>
  </si>
  <si>
    <t>-22.39</t>
  </si>
  <si>
    <t>-27.29</t>
  </si>
  <si>
    <t>Total Assets, 3 Yr. CAGR %</t>
  </si>
  <si>
    <t>18.66</t>
  </si>
  <si>
    <t>6.77</t>
  </si>
  <si>
    <t>-12.6</t>
  </si>
  <si>
    <t>-3.09</t>
  </si>
  <si>
    <t>34.84</t>
  </si>
  <si>
    <t>20.15</t>
  </si>
  <si>
    <t>19.79</t>
  </si>
  <si>
    <t>-26.82</t>
  </si>
  <si>
    <t>-13.14</t>
  </si>
  <si>
    <t>-1.01</t>
  </si>
  <si>
    <t>Tangible Book Value, 3 Yr. CAGR %</t>
  </si>
  <si>
    <t>90.87</t>
  </si>
  <si>
    <t>4.24</t>
  </si>
  <si>
    <t>-14.93</t>
  </si>
  <si>
    <t>-43.8</t>
  </si>
  <si>
    <t>25.96</t>
  </si>
  <si>
    <t>-5.18</t>
  </si>
  <si>
    <t>54.56</t>
  </si>
  <si>
    <t>-20.75</t>
  </si>
  <si>
    <t>Common Equity, 3 Yr. CAGR %</t>
  </si>
  <si>
    <t>6.65</t>
  </si>
  <si>
    <t>-53.7</t>
  </si>
  <si>
    <t>-11.02</t>
  </si>
  <si>
    <t>87.63</t>
  </si>
  <si>
    <t>Cash From Operations, 3 Yr. CAGR %</t>
  </si>
  <si>
    <t>57.91</t>
  </si>
  <si>
    <t>26.32</t>
  </si>
  <si>
    <t>3.88</t>
  </si>
  <si>
    <t>15.8</t>
  </si>
  <si>
    <t>17.82</t>
  </si>
  <si>
    <t>67.48</t>
  </si>
  <si>
    <t>-16.38</t>
  </si>
  <si>
    <t>-10.45</t>
  </si>
  <si>
    <t>-22.82</t>
  </si>
  <si>
    <t>37.16</t>
  </si>
  <si>
    <t>Capital Expenditures, 3 Yr. CAGR %</t>
  </si>
  <si>
    <t>45.72</t>
  </si>
  <si>
    <t>-12.04</t>
  </si>
  <si>
    <t>-11.36</t>
  </si>
  <si>
    <t>92.58</t>
  </si>
  <si>
    <t>-43.59</t>
  </si>
  <si>
    <t>-49.33</t>
  </si>
  <si>
    <t>Levered Free Cash Flow, 3 Yr. CAGR %</t>
  </si>
  <si>
    <t>69.03</t>
  </si>
  <si>
    <t>18.4</t>
  </si>
  <si>
    <t>14.86</t>
  </si>
  <si>
    <t>9.49</t>
  </si>
  <si>
    <t>40.81</t>
  </si>
  <si>
    <t>77.81</t>
  </si>
  <si>
    <t>-7.03</t>
  </si>
  <si>
    <t>-24.12</t>
  </si>
  <si>
    <t>25.44</t>
  </si>
  <si>
    <t>Unlevered Free Cash Flow, 3 Yr. CAGR %</t>
  </si>
  <si>
    <t>9.35</t>
  </si>
  <si>
    <t>39.48</t>
  </si>
  <si>
    <t>73.73</t>
  </si>
  <si>
    <t>-6.36</t>
  </si>
  <si>
    <t>-20.98</t>
  </si>
  <si>
    <t>-23.12</t>
  </si>
  <si>
    <t>22.58</t>
  </si>
  <si>
    <t>Compound Annual Growth Rate Over Five Years</t>
  </si>
  <si>
    <t>EBITDA, 5 Yr. CAGR %</t>
  </si>
  <si>
    <t>21.69</t>
  </si>
  <si>
    <t>17.8</t>
  </si>
  <si>
    <t>19.64</t>
  </si>
  <si>
    <t>-5.44</t>
  </si>
  <si>
    <t>10.99</t>
  </si>
  <si>
    <t>EBITA, 5 Yr. CAGR %</t>
  </si>
  <si>
    <t>98.64</t>
  </si>
  <si>
    <t>21.99</t>
  </si>
  <si>
    <t>16.04</t>
  </si>
  <si>
    <t>17.91</t>
  </si>
  <si>
    <t>19.52</t>
  </si>
  <si>
    <t>-5.45</t>
  </si>
  <si>
    <t>10.66</t>
  </si>
  <si>
    <t>1.47</t>
  </si>
  <si>
    <t>-0.49</t>
  </si>
  <si>
    <t>EBIT, 5 Yr. CAGR %</t>
  </si>
  <si>
    <t>18.02</t>
  </si>
  <si>
    <t>19.81</t>
  </si>
  <si>
    <t>-5.12</t>
  </si>
  <si>
    <t>-0.58</t>
  </si>
  <si>
    <t>Earnings From Cont. Operations, 5 Yr. CAGR %</t>
  </si>
  <si>
    <t>98.42</t>
  </si>
  <si>
    <t>21.64</t>
  </si>
  <si>
    <t>16.21</t>
  </si>
  <si>
    <t>11.94</t>
  </si>
  <si>
    <t>22.83</t>
  </si>
  <si>
    <t>3.2</t>
  </si>
  <si>
    <t>14.34</t>
  </si>
  <si>
    <t>1.71</t>
  </si>
  <si>
    <t>3.82</t>
  </si>
  <si>
    <t>Net Income, 5 Yr. CAGR %</t>
  </si>
  <si>
    <t>Normalized Net Income, 5 Yr. CAGR %</t>
  </si>
  <si>
    <t>Diluted EPS Before Extra, 5 Yr. CAGR %</t>
  </si>
  <si>
    <t>-6.21</t>
  </si>
  <si>
    <t>-37.81</t>
  </si>
  <si>
    <t>0.69</t>
  </si>
  <si>
    <t>-5.5</t>
  </si>
  <si>
    <t>-0.66</t>
  </si>
  <si>
    <t>-22.8</t>
  </si>
  <si>
    <t>-16.16</t>
  </si>
  <si>
    <t>-26.4</t>
  </si>
  <si>
    <t>-24.76</t>
  </si>
  <si>
    <t>Accounts Receivable, 5 Yr. CAGR %</t>
  </si>
  <si>
    <t>-32.78</t>
  </si>
  <si>
    <t>Net Property, Plant and Equip., 5 Yr. CAGR %</t>
  </si>
  <si>
    <t>203.14</t>
  </si>
  <si>
    <t>14.85</t>
  </si>
  <si>
    <t>1.2</t>
  </si>
  <si>
    <t>16.75</t>
  </si>
  <si>
    <t>7.33</t>
  </si>
  <si>
    <t>8.94</t>
  </si>
  <si>
    <t>12.13</t>
  </si>
  <si>
    <t>16.92</t>
  </si>
  <si>
    <t>-2.47</t>
  </si>
  <si>
    <t>Total Assets, 5 Yr. CAGR %</t>
  </si>
  <si>
    <t>99.22</t>
  </si>
  <si>
    <t>7.21</t>
  </si>
  <si>
    <t>-0.68</t>
  </si>
  <si>
    <t>17.22</t>
  </si>
  <si>
    <t>8.01</t>
  </si>
  <si>
    <t>6.42</t>
  </si>
  <si>
    <t>5.38</t>
  </si>
  <si>
    <t>1.14</t>
  </si>
  <si>
    <t>-11.59</t>
  </si>
  <si>
    <t>Tangible Book Value, 5 Yr. CAGR %</t>
  </si>
  <si>
    <t>172.1</t>
  </si>
  <si>
    <t>41.45</t>
  </si>
  <si>
    <t>-8.61</t>
  </si>
  <si>
    <t>-2.64</t>
  </si>
  <si>
    <t>-32.08</t>
  </si>
  <si>
    <t>2.38</t>
  </si>
  <si>
    <t>3.9</t>
  </si>
  <si>
    <t>-3.85</t>
  </si>
  <si>
    <t>Common Equity, 5 Yr. CAGR %</t>
  </si>
  <si>
    <t>-39.54</t>
  </si>
  <si>
    <t>-14.33</t>
  </si>
  <si>
    <t>Cash From Operations, 5 Yr. CAGR %</t>
  </si>
  <si>
    <t>124.89</t>
  </si>
  <si>
    <t>25.76</t>
  </si>
  <si>
    <t>23.15</t>
  </si>
  <si>
    <t>30.28</t>
  </si>
  <si>
    <t>-5.96</t>
  </si>
  <si>
    <t>12.66</t>
  </si>
  <si>
    <t>2.13</t>
  </si>
  <si>
    <t>3.02</t>
  </si>
  <si>
    <t>Capital Expenditures, 5 Yr. CAGR %</t>
  </si>
  <si>
    <t>61.51</t>
  </si>
  <si>
    <t>-45.14</t>
  </si>
  <si>
    <t>93.19</t>
  </si>
  <si>
    <t>-68.96</t>
  </si>
  <si>
    <t>38.11</t>
  </si>
  <si>
    <t>Levered Free Cash Flow, 5 Yr. CAGR %</t>
  </si>
  <si>
    <t>25.07</t>
  </si>
  <si>
    <t>17.66</t>
  </si>
  <si>
    <t>45.18</t>
  </si>
  <si>
    <t>28.93</t>
  </si>
  <si>
    <t>1.77</t>
  </si>
  <si>
    <t>12.94</t>
  </si>
  <si>
    <t>3.47</t>
  </si>
  <si>
    <t>-4.68</t>
  </si>
  <si>
    <t>Unlevered Free Cash Flow, 5 Yr. CAGR %</t>
  </si>
  <si>
    <t>17.56</t>
  </si>
  <si>
    <t>44.36</t>
  </si>
  <si>
    <t>27.15</t>
  </si>
  <si>
    <t>15.34</t>
  </si>
  <si>
    <t>2.93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</si>
  <si>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</si>
  <si>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</si>
  <si>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</si>
  <si>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</si>
  <si>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</si>
  <si>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</si>
  <si>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</si>
  <si>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</si>
  <si>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</si>
  <si>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99.63</t>
  </si>
  <si>
    <t>361.6</t>
  </si>
  <si>
    <t>373.5</t>
  </si>
  <si>
    <t>84.56</t>
  </si>
  <si>
    <t>205.7</t>
  </si>
  <si>
    <t>200.3</t>
  </si>
  <si>
    <t>-</t>
  </si>
  <si>
    <t>Change</t>
  </si>
  <si>
    <t>262.97%</t>
  </si>
  <si>
    <t>3.28%</t>
  </si>
  <si>
    <t>-77.36%</t>
  </si>
  <si>
    <t>143.23%</t>
  </si>
  <si>
    <t>-2.63%</t>
  </si>
  <si>
    <t>Enterprise Value (EV)</t>
  </si>
  <si>
    <t>0%</t>
  </si>
  <si>
    <t>P/E ratio</t>
  </si>
  <si>
    <t>-0.67x</t>
  </si>
  <si>
    <t>-4.84x</t>
  </si>
  <si>
    <t>-5x</t>
  </si>
  <si>
    <t>-1.06x</t>
  </si>
  <si>
    <t>-2.06x</t>
  </si>
  <si>
    <t>-1.49x</t>
  </si>
  <si>
    <t>-1.7x</t>
  </si>
  <si>
    <t>-2.52x</t>
  </si>
  <si>
    <t>PBR</t>
  </si>
  <si>
    <t>PEG</t>
  </si>
  <si>
    <t>0.1x</t>
  </si>
  <si>
    <t>0.73x</t>
  </si>
  <si>
    <t>0.14x</t>
  </si>
  <si>
    <t>0.2x</t>
  </si>
  <si>
    <t>Capitalization / Revenue</t>
  </si>
  <si>
    <t>5.71x</t>
  </si>
  <si>
    <t>4.09x</t>
  </si>
  <si>
    <t>182x</t>
  </si>
  <si>
    <t>32.6x</t>
  </si>
  <si>
    <t>22.1x</t>
  </si>
  <si>
    <t>11.2x</t>
  </si>
  <si>
    <t>3.29x</t>
  </si>
  <si>
    <t>EV / Revenue</t>
  </si>
  <si>
    <t>0x</t>
  </si>
  <si>
    <t>EV / EBITDA</t>
  </si>
  <si>
    <t>EV / EBIT</t>
  </si>
  <si>
    <t>-0x</t>
  </si>
  <si>
    <t>-1.68x</t>
  </si>
  <si>
    <t>-1.51x</t>
  </si>
  <si>
    <t>-1.83x</t>
  </si>
  <si>
    <t>EV / FCF</t>
  </si>
  <si>
    <t>-2.49x</t>
  </si>
  <si>
    <t>-1.61x</t>
  </si>
  <si>
    <t>-2.08x</t>
  </si>
  <si>
    <t>FCF Yield</t>
  </si>
  <si>
    <t>-116%</t>
  </si>
  <si>
    <t>-42%</t>
  </si>
  <si>
    <t>-40.2%</t>
  </si>
  <si>
    <t>-62.2%</t>
  </si>
  <si>
    <t>-48.2%</t>
  </si>
  <si>
    <t>Dividend per Share
                                    2</t>
  </si>
  <si>
    <t>Rate of return</t>
  </si>
  <si>
    <t>EPS
                                    2</t>
  </si>
  <si>
    <t>-24</t>
  </si>
  <si>
    <t>-5.28</t>
  </si>
  <si>
    <t>-4.56</t>
  </si>
  <si>
    <t>-3.011</t>
  </si>
  <si>
    <t>-2.641</t>
  </si>
  <si>
    <t>-1.784</t>
  </si>
  <si>
    <t>Distribution rate</t>
  </si>
  <si>
    <t>Net sales
                                    1</t>
  </si>
  <si>
    <t>17.46</t>
  </si>
  <si>
    <t>88.52</t>
  </si>
  <si>
    <t>2.053</t>
  </si>
  <si>
    <t>2.596</t>
  </si>
  <si>
    <t>9.067</t>
  </si>
  <si>
    <t>17.84</t>
  </si>
  <si>
    <t>60.79</t>
  </si>
  <si>
    <t>EBIT
                                    1</t>
  </si>
  <si>
    <t>-132.3</t>
  </si>
  <si>
    <t>-49.36</t>
  </si>
  <si>
    <t>-61.41</t>
  </si>
  <si>
    <t>-72.94</t>
  </si>
  <si>
    <t>-92.08</t>
  </si>
  <si>
    <t>-119.4</t>
  </si>
  <si>
    <t>-133</t>
  </si>
  <si>
    <t>-109.3</t>
  </si>
  <si>
    <t>Net income
                                    1</t>
  </si>
  <si>
    <t>-149.2</t>
  </si>
  <si>
    <t>-67.73</t>
  </si>
  <si>
    <t>-71.2</t>
  </si>
  <si>
    <t>-73.81</t>
  </si>
  <si>
    <t>-87.37</t>
  </si>
  <si>
    <t>-100.9</t>
  </si>
  <si>
    <t>-134.3</t>
  </si>
  <si>
    <t>-111.4</t>
  </si>
  <si>
    <t>Reference price
                                    2</t>
  </si>
  <si>
    <t>16.080</t>
  </si>
  <si>
    <t>25.560</t>
  </si>
  <si>
    <t>24.600</t>
  </si>
  <si>
    <t>4.830</t>
  </si>
  <si>
    <t>8.140</t>
  </si>
  <si>
    <t>4.500</t>
  </si>
  <si>
    <t>Nbr of stocks (in thousands)</t>
  </si>
  <si>
    <t>6,196</t>
  </si>
  <si>
    <t>14,148</t>
  </si>
  <si>
    <t>15,182</t>
  </si>
  <si>
    <t>17,508</t>
  </si>
  <si>
    <t>25,268</t>
  </si>
  <si>
    <t>44,507</t>
  </si>
  <si>
    <t>Announcement Date</t>
  </si>
  <si>
    <t>3/11/20</t>
  </si>
  <si>
    <t>3/18/21</t>
  </si>
  <si>
    <t>3/28/22</t>
  </si>
  <si>
    <t>3/14/23</t>
  </si>
  <si>
    <t>3/14/24</t>
  </si>
  <si>
    <t>address1</t>
  </si>
  <si>
    <t>117 Kendrick Street</t>
  </si>
  <si>
    <t>address2</t>
  </si>
  <si>
    <t>Suite 500</t>
  </si>
  <si>
    <t>city</t>
  </si>
  <si>
    <t>Needham</t>
  </si>
  <si>
    <t>state</t>
  </si>
  <si>
    <t>MA</t>
  </si>
  <si>
    <t>zip</t>
  </si>
  <si>
    <t>02494</t>
  </si>
  <si>
    <t>country</t>
  </si>
  <si>
    <t>phone</t>
  </si>
  <si>
    <t>781 292 4200</t>
  </si>
  <si>
    <t>website</t>
  </si>
  <si>
    <t>https://www.verastem.com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</si>
  <si>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</si>
  <si>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</si>
  <si>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</si>
  <si>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</si>
  <si>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</si>
  <si>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</si>
  <si>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</si>
  <si>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</si>
  <si>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</si>
  <si>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</si>
  <si>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</si>
  <si>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Verastem, Inc., a development-stage biopharmaceutical company, focuses on developing and commercializing drugs for the treatment of cancer in the United States. Its product candidates are Avutometinib, an orally available small molecule RAF/MEK clamp that inhibits the ras sarcoma RAF/MEK, ERK mitogen activated pathway kinase pathway which is involved in cell proliferation, migration, transformation, and survival of tumor cells; and Defactinib, an oral small molecule inhibitor of FAK and proline-rich tyrosine kinase for various solid tumors. The company is involved in clinical studies, including RAMP 301, a randomized global confirmatory trial to evaluate the combination of Avutometinib and Defactinib for the treatment of patients with recurrent low-grade serous ovarian cancer; RAMP 201, an adaptive two-part multicenter, parallel cohort, randomized open label trial to evaluate the efficacy and safety of Avutometinib and in combination with Defactinib; and FRAME, an investigation of Avutometinib and Defactinib in patients with KRAS mutant cancers and subsequent analyses; and RAMP 204 and 205. It has license agreements with Chugai Pharmaceutical Co., Ltd. for the development, commercialization, and manufacture of products containing Avutometinib; and Pfizer Inc. to research, develop, manufacture, and commercialize products containing Pfizer's inhibitors of FAK for therapeutic, diagnostic, and prophylactic uses in humans. In addition, it has a clinical collaboration agreement with Amgen, Inc. to evaluate the combination of Avutometinib with Amgen's KRAS-G12C inhibitor LUMAKRAS which in Phase 1/2 trial entitled RAMP 203; and a discovery and development collaboration with GenFleet Therapeutics to advance new programs targeting RAS pathway-driven cancers. Verastem, Inc. was incorporated in 2010 and is headquartered in Needham, Massachusetts.</t>
  </si>
  <si>
    <t>fullTimeEmployees</t>
  </si>
  <si>
    <t>companyOfficers</t>
  </si>
  <si>
    <t>[{'maxAge': 1, 'name': 'Mr. Daniel W. Paterson', 'age': 62, 'title': 'President, CEO &amp; Director', 'yearBorn': 1961, 'fiscalYear': 2023, 'totalPay': 897590, 'exercisedValue': 0, 'unexercisedValue': 0}, {'maxAge': 1, 'name': 'Mr. Daniel  Calkins', 'age': 35, 'title': 'CFO and Principal Accounting &amp; Financial Officer', 'yearBorn': 1988, 'fiscalYear': 2023, 'totalPay': 401833, 'exercisedValue': 0, 'unexercisedValue': 0}, {'maxAge': 1, 'name': 'Mr. Richard H. Aldrich M.B.A.', 'age': 69, 'title': 'Founder and Consultant', 'yearBorn': 1954, 'fiscalYear': 2023, 'totalPay': 38387, 'exercisedValue': 0, 'unexercisedValue': 0}, {'maxAge': 1, 'name': 'Dr. Robert A. Weinberg Ph.D.', 'title': 'Co-Founder &amp; Chair of Scientific Advisory Board', 'fiscalYear': 2023, 'exercisedValue': 0, 'unexercisedValue': 0}, {'maxAge': 1, 'name': 'Dr. Piyush B. Gupta Ph.D.', 'title': 'Co-Founder', 'fiscalYear': 2023, 'exercisedValue': 0, 'unexercisedValue': 0}, {'maxAge': 1, 'name': 'Dr. Michelle  Dipp M.D., Ph.D.', 'age': 47, 'title': 'Co-Founder', 'yearBorn': 1976, 'fiscalYear': 2023, 'exercisedValue': 0, 'unexercisedValue': 0}, {'maxAge': 1, 'name': 'Dr. Jonathan  Pachter Ph.D.', 'age': 65, 'title': 'Chief Scientific Officer', 'yearBorn': 1958, 'fiscalYear': 2023, 'totalPay': 238176, 'exercisedValue': 0, 'unexercisedValue': 0}, {'maxAge': 1, 'name': 'Ms. Cathy  Carew', 'title': 'Chief Organizational Effectiveness Officer', 'fiscalYear': 2023, 'exercisedValue': 0, 'unexercisedValue': 0}, {'maxAge': 1, 'name': 'Mr. Nate  Sanburn', 'title': 'Chief Business Officer', 'fiscalYear': 2023, 'exercisedValue': 0, 'unexercisedValue': 0}, {'maxAge': 1, 'name': 'Mr. Michael  Crowther', 'title': 'Chief Commercial &amp; Strategy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</si>
  <si>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</si>
  <si>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</si>
  <si>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</si>
  <si>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</si>
  <si>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</si>
  <si>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</si>
  <si>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</si>
  <si>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</si>
  <si>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</si>
  <si>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</si>
  <si>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</si>
  <si>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</si>
  <si>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</si>
  <si>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</si>
  <si>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</si>
  <si>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</si>
  <si>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</si>
  <si>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</si>
  <si>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</si>
  <si>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</si>
  <si>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</si>
  <si>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</si>
  <si>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</si>
  <si>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</si>
  <si>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</si>
  <si>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</si>
  <si>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</si>
  <si>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</si>
  <si>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</si>
  <si>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</si>
  <si>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</si>
  <si>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</si>
  <si>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</si>
  <si>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</si>
  <si>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</si>
  <si>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</si>
  <si>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</si>
  <si>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</si>
  <si>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</si>
  <si>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</si>
  <si>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</si>
  <si>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</si>
  <si>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</si>
  <si>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</si>
  <si>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</si>
  <si>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</si>
  <si>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</si>
  <si>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</si>
  <si>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</si>
  <si>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</si>
  <si>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</si>
  <si>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</si>
  <si>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</si>
  <si>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</si>
  <si>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</si>
  <si>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</si>
  <si>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</si>
  <si>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</si>
  <si>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1:12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</si>
  <si>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</si>
  <si>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</si>
  <si>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</si>
  <si>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</si>
  <si>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</si>
  <si>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</si>
  <si>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</si>
  <si>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</si>
  <si>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</si>
  <si>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</si>
  <si>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</si>
  <si>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</si>
  <si>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Verastem,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</si>
  <si>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</si>
  <si>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</si>
  <si>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</si>
  <si>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</si>
  <si>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</si>
  <si>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</si>
  <si>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</si>
  <si>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beed18bc-04ae-39af-bc79-04e660295dcc</t>
  </si>
  <si>
    <t>messageBoardId</t>
  </si>
  <si>
    <t>finmb_115881768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</si>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</sst>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eraste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-60.32564076819916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2.185272E8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-1.8987342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-53.0</v>
      </c>
      <c r="C2" s="1">
        <v>-57.0</v>
      </c>
      <c r="D2" s="1">
        <v>-36.0</v>
      </c>
      <c r="E2" s="1">
        <v>-67.0</v>
      </c>
      <c r="F2" s="1">
        <v>-72.0</v>
      </c>
      <c r="G2" s="1">
        <v>-149.0</v>
      </c>
      <c r="H2" s="1">
        <v>-67.0</v>
      </c>
      <c r="I2" s="1">
        <v>-71.0</v>
      </c>
      <c r="J2" s="1">
        <v>-73.0</v>
      </c>
      <c r="K2" s="1">
        <v>-87.0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42.0</v>
      </c>
      <c r="C3" s="1">
        <v>75.0</v>
      </c>
      <c r="D3" s="1">
        <v>67.0</v>
      </c>
      <c r="E3" s="1">
        <v>55.0</v>
      </c>
      <c r="F3" s="1">
        <v>99.0</v>
      </c>
      <c r="G3" s="1">
        <v>61.0</v>
      </c>
      <c r="H3" s="1">
        <v>53.0</v>
      </c>
      <c r="I3" s="1">
        <v>20.0</v>
      </c>
      <c r="J3" s="1">
        <v>11.0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42.0</v>
      </c>
      <c r="G4" s="1">
        <v>1.0</v>
      </c>
      <c r="H4" s="1">
        <v>79.0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42.0</v>
      </c>
      <c r="C5" s="1">
        <v>75.0</v>
      </c>
      <c r="D5" s="1">
        <v>67.0</v>
      </c>
      <c r="E5" s="1">
        <v>55.0</v>
      </c>
      <c r="F5" s="1">
        <v>1.0</v>
      </c>
      <c r="G5" s="1">
        <v>2.0</v>
      </c>
      <c r="H5" s="1">
        <v>1.0</v>
      </c>
      <c r="I5" s="1">
        <v>20.0</v>
      </c>
      <c r="J5" s="1">
        <v>11.0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22.0</v>
      </c>
      <c r="F6" s="1">
        <v>1.0</v>
      </c>
      <c r="G6" s="1">
        <v>7.0</v>
      </c>
      <c r="H6" s="1">
        <v>10.0</v>
      </c>
      <c r="I6" s="1">
        <v>9.0</v>
      </c>
      <c r="J6" s="1">
        <v>22.0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4.0</v>
      </c>
      <c r="D7" s="1">
        <v>0.0</v>
      </c>
      <c r="E7" s="1">
        <v>0.0</v>
      </c>
      <c r="F7" s="1">
        <v>-7.0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29.0</v>
      </c>
      <c r="C8" s="1">
        <v>26.0</v>
      </c>
      <c r="D8" s="1">
        <v>-14.0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12.0</v>
      </c>
      <c r="C9" s="1">
        <v>10.0</v>
      </c>
      <c r="D9" s="1">
        <v>6.0</v>
      </c>
      <c r="E9" s="1">
        <v>5.0</v>
      </c>
      <c r="F9" s="1">
        <v>6.0</v>
      </c>
      <c r="G9" s="1">
        <v>8.0</v>
      </c>
      <c r="H9" s="1">
        <v>8.0</v>
      </c>
      <c r="I9" s="1">
        <v>7.0</v>
      </c>
      <c r="J9" s="1">
        <v>6.0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0.0</v>
      </c>
      <c r="D10" s="1">
        <v>0.0</v>
      </c>
      <c r="E10" s="1">
        <v>0.0</v>
      </c>
      <c r="F10" s="1">
        <v>-25.0</v>
      </c>
      <c r="G10" s="1">
        <v>64.0</v>
      </c>
      <c r="H10" s="1">
        <v>2.0</v>
      </c>
      <c r="I10" s="1">
        <v>-13.0</v>
      </c>
      <c r="J10" s="1">
        <v>-15.0</v>
      </c>
      <c r="K10" s="1">
        <v>-4.0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-30.0</v>
      </c>
      <c r="G11" s="1">
        <v>-2.0</v>
      </c>
      <c r="H11" s="1">
        <v>2.0</v>
      </c>
      <c r="I11" s="1">
        <v>-27.0</v>
      </c>
      <c r="J11" s="1">
        <v>48.0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-32.0</v>
      </c>
      <c r="G12" s="1">
        <v>-2.0</v>
      </c>
      <c r="H12" s="1">
        <v>3.0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28.0</v>
      </c>
      <c r="C13" s="1">
        <v>86.0</v>
      </c>
      <c r="D13" s="1">
        <v>15.0</v>
      </c>
      <c r="E13" s="1">
        <v>5.0</v>
      </c>
      <c r="F13" s="1">
        <v>1.0</v>
      </c>
      <c r="G13" s="1">
        <v>-59.0</v>
      </c>
      <c r="H13" s="1">
        <v>-7.0</v>
      </c>
      <c r="I13" s="1">
        <v>62.0</v>
      </c>
      <c r="J13" s="1">
        <v>2.0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71.0</v>
      </c>
      <c r="K14" s="1">
        <v>-38.0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29.0</v>
      </c>
      <c r="D15" s="1">
        <v>-1.0</v>
      </c>
      <c r="E15" s="1">
        <v>-36.0</v>
      </c>
      <c r="F15" s="1">
        <v>13.0</v>
      </c>
      <c r="G15" s="1">
        <v>-2.0</v>
      </c>
      <c r="H15" s="1">
        <v>14.0</v>
      </c>
      <c r="I15" s="1">
        <v>23.0</v>
      </c>
      <c r="J15" s="1">
        <v>10.0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-36.0</v>
      </c>
      <c r="C16" s="1">
        <v>-45.0</v>
      </c>
      <c r="D16" s="1">
        <v>-29.0</v>
      </c>
      <c r="E16" s="1">
        <v>-57.0</v>
      </c>
      <c r="F16" s="1">
        <v>-74.0</v>
      </c>
      <c r="G16" s="1">
        <v>-139.0</v>
      </c>
      <c r="H16" s="1">
        <v>-33.0</v>
      </c>
      <c r="I16" s="1">
        <v>-53.0</v>
      </c>
      <c r="J16" s="1">
        <v>-63.0</v>
      </c>
      <c r="K16" s="1">
        <v>-86.0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-21.0</v>
      </c>
      <c r="D17" s="1">
        <v>-3.0</v>
      </c>
      <c r="E17" s="1">
        <v>0.0</v>
      </c>
      <c r="F17" s="1">
        <v>-1.0</v>
      </c>
      <c r="G17" s="1">
        <v>0.0</v>
      </c>
      <c r="H17" s="1">
        <v>-3.0</v>
      </c>
      <c r="I17" s="1">
        <v>-19.0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8.0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-22.0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45.0</v>
      </c>
      <c r="C20" s="1">
        <v>-26.0</v>
      </c>
      <c r="D20" s="1">
        <v>36.0</v>
      </c>
      <c r="E20" s="1">
        <v>43.0</v>
      </c>
      <c r="F20" s="1">
        <v>-115.0</v>
      </c>
      <c r="G20" s="1">
        <v>89.0</v>
      </c>
      <c r="H20" s="1">
        <v>-47.0</v>
      </c>
      <c r="I20" s="1">
        <v>28.0</v>
      </c>
      <c r="J20" s="1">
        <v>66.0</v>
      </c>
      <c r="K20" s="1">
        <v>-44.0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-11.0</v>
      </c>
      <c r="C21" s="1">
        <v>0.0</v>
      </c>
      <c r="D21" s="1">
        <v>4.0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43.0</v>
      </c>
      <c r="C22" s="1">
        <v>-27.0</v>
      </c>
      <c r="D22" s="1">
        <v>36.0</v>
      </c>
      <c r="E22" s="1">
        <v>43.0</v>
      </c>
      <c r="F22" s="1">
        <v>-138.0</v>
      </c>
      <c r="G22" s="1">
        <v>89.0</v>
      </c>
      <c r="H22" s="1">
        <v>-47.0</v>
      </c>
      <c r="I22" s="1">
        <v>8.0</v>
      </c>
      <c r="J22" s="1">
        <v>66.0</v>
      </c>
      <c r="K22" s="1">
        <v>-44.0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14.0</v>
      </c>
      <c r="F24" s="1">
        <v>155.0</v>
      </c>
      <c r="G24" s="1">
        <v>9.0</v>
      </c>
      <c r="H24" s="1">
        <v>0.0</v>
      </c>
      <c r="I24" s="1">
        <v>0.0</v>
      </c>
      <c r="J24" s="1">
        <v>24.0</v>
      </c>
      <c r="K24" s="1">
        <v>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14.0</v>
      </c>
      <c r="F25" s="1">
        <v>155.0</v>
      </c>
      <c r="G25" s="1">
        <v>9.0</v>
      </c>
      <c r="H25" s="1">
        <v>0.0</v>
      </c>
      <c r="I25" s="1">
        <v>0.0</v>
      </c>
      <c r="J25" s="1">
        <v>24.0</v>
      </c>
      <c r="K25" s="1">
        <v>16.0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-1.0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-12.0</v>
      </c>
      <c r="H27" s="1">
        <v>-37.0</v>
      </c>
      <c r="I27" s="1">
        <v>0.0</v>
      </c>
      <c r="J27" s="1">
        <v>0.0</v>
      </c>
      <c r="K27" s="1">
        <v>-30.0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-12.0</v>
      </c>
      <c r="H28" s="1">
        <v>-37.0</v>
      </c>
      <c r="I28" s="1">
        <v>0.0</v>
      </c>
      <c r="J28" s="1">
        <v>0.0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9.0</v>
      </c>
      <c r="C29" s="1">
        <v>64.0</v>
      </c>
      <c r="D29" s="1">
        <v>0.0</v>
      </c>
      <c r="E29" s="1">
        <v>48.0</v>
      </c>
      <c r="F29" s="1">
        <v>106.0</v>
      </c>
      <c r="G29" s="1">
        <v>56.0</v>
      </c>
      <c r="H29" s="1">
        <v>109.0</v>
      </c>
      <c r="I29" s="1">
        <v>7.0</v>
      </c>
      <c r="J29" s="1">
        <v>27.0</v>
      </c>
      <c r="K29" s="1">
        <v>91.0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-6.0</v>
      </c>
      <c r="H30" s="1">
        <v>-28.0</v>
      </c>
      <c r="I30" s="1">
        <v>-92.0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-78.0</v>
      </c>
      <c r="C32" s="1">
        <v>-41.0</v>
      </c>
      <c r="D32" s="1">
        <v>0.0</v>
      </c>
      <c r="E32" s="1">
        <v>-13.0</v>
      </c>
      <c r="F32" s="1">
        <v>0.0</v>
      </c>
      <c r="G32" s="1">
        <v>-43.0</v>
      </c>
      <c r="H32" s="1">
        <v>-1.0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8.0</v>
      </c>
      <c r="C33" s="1">
        <v>63.0</v>
      </c>
      <c r="D33" s="1">
        <v>0.0</v>
      </c>
      <c r="E33" s="1">
        <v>63.0</v>
      </c>
      <c r="F33" s="1">
        <v>261.0</v>
      </c>
      <c r="G33" s="1">
        <v>-2.0</v>
      </c>
      <c r="H33" s="1">
        <v>69.0</v>
      </c>
      <c r="I33" s="1">
        <v>6.0</v>
      </c>
      <c r="J33" s="1">
        <v>51.0</v>
      </c>
      <c r="K33" s="1">
        <v>134.0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15.0</v>
      </c>
      <c r="C34" s="1">
        <v>-9.0</v>
      </c>
      <c r="D34" s="1">
        <v>7.0</v>
      </c>
      <c r="E34" s="1">
        <v>49.0</v>
      </c>
      <c r="F34" s="1">
        <v>48.0</v>
      </c>
      <c r="G34" s="1">
        <v>-51.0</v>
      </c>
      <c r="H34" s="1">
        <v>-11.0</v>
      </c>
      <c r="I34" s="1">
        <v>-46.0</v>
      </c>
      <c r="J34" s="1">
        <v>54.0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29.0</v>
      </c>
      <c r="F36" s="1">
        <v>2.0</v>
      </c>
      <c r="G36" s="1">
        <v>12.0</v>
      </c>
      <c r="H36" s="1">
        <v>5.0</v>
      </c>
      <c r="I36" s="1">
        <v>1.0</v>
      </c>
      <c r="J36" s="1">
        <v>1.0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-23.0</v>
      </c>
      <c r="C37" s="1">
        <v>-23.0</v>
      </c>
      <c r="D37" s="1">
        <v>-15.0</v>
      </c>
      <c r="E37" s="1">
        <v>-31.0</v>
      </c>
      <c r="F37" s="1">
        <v>-64.0</v>
      </c>
      <c r="G37" s="1">
        <v>-85.0</v>
      </c>
      <c r="H37" s="1">
        <v>-25.0</v>
      </c>
      <c r="I37" s="1">
        <v>-27.0</v>
      </c>
      <c r="J37" s="1">
        <v>-37.0</v>
      </c>
      <c r="K37" s="1">
        <v>-50.0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-23.0</v>
      </c>
      <c r="C38" s="1">
        <v>-23.0</v>
      </c>
      <c r="D38" s="1">
        <v>-15.0</v>
      </c>
      <c r="E38" s="1">
        <v>-31.0</v>
      </c>
      <c r="F38" s="1">
        <v>-62.0</v>
      </c>
      <c r="G38" s="1">
        <v>-79.0</v>
      </c>
      <c r="H38" s="1">
        <v>-25.0</v>
      </c>
      <c r="I38" s="1">
        <v>-31.0</v>
      </c>
      <c r="J38" s="1">
        <v>-36.0</v>
      </c>
      <c r="K38" s="1">
        <v>-48.0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59.0</v>
      </c>
      <c r="C39" s="1">
        <v>-2.0</v>
      </c>
      <c r="D39" s="1">
        <v>-1.0</v>
      </c>
      <c r="E39" s="1">
        <v>-5.0</v>
      </c>
      <c r="F39" s="1">
        <v>-11.0</v>
      </c>
      <c r="G39" s="1">
        <v>7.0</v>
      </c>
      <c r="H39" s="1">
        <v>7.0</v>
      </c>
      <c r="I39" s="1">
        <v>38.0</v>
      </c>
      <c r="J39" s="1">
        <v>-3.0</v>
      </c>
      <c r="K39" s="1">
        <v>-3.0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0.0</v>
      </c>
      <c r="D40" s="1">
        <v>0.0</v>
      </c>
      <c r="E40" s="1">
        <v>14.0</v>
      </c>
      <c r="F40" s="1">
        <v>155.0</v>
      </c>
      <c r="G40" s="1">
        <v>-2.0</v>
      </c>
      <c r="H40" s="1">
        <v>-37.0</v>
      </c>
      <c r="I40" s="1">
        <v>0.0</v>
      </c>
      <c r="J40" s="1">
        <v>24.0</v>
      </c>
      <c r="K40" s="1">
        <v>14.0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33.0</v>
      </c>
      <c r="C3" s="1">
        <v>24.0</v>
      </c>
      <c r="D3" s="1">
        <v>32.0</v>
      </c>
      <c r="E3" s="1">
        <v>82.0</v>
      </c>
      <c r="F3" s="1">
        <v>130.0</v>
      </c>
      <c r="G3" s="1">
        <v>43.0</v>
      </c>
      <c r="H3" s="1">
        <v>67.0</v>
      </c>
      <c r="I3" s="1">
        <v>21.0</v>
      </c>
      <c r="J3" s="1">
        <v>74.0</v>
      </c>
      <c r="K3" s="1">
        <v>77.0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58.0</v>
      </c>
      <c r="C4" s="1">
        <v>85.0</v>
      </c>
      <c r="D4" s="1">
        <v>48.0</v>
      </c>
      <c r="E4" s="1">
        <v>4.0</v>
      </c>
      <c r="F4" s="1">
        <v>120.0</v>
      </c>
      <c r="G4" s="1">
        <v>31.0</v>
      </c>
      <c r="H4" s="1">
        <v>73.0</v>
      </c>
      <c r="I4" s="1">
        <v>79.0</v>
      </c>
      <c r="J4" s="1">
        <v>12.0</v>
      </c>
      <c r="K4" s="1">
        <v>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92.0</v>
      </c>
      <c r="C5" s="1">
        <v>110.0</v>
      </c>
      <c r="D5" s="1">
        <v>80.0</v>
      </c>
      <c r="E5" s="1">
        <v>86.0</v>
      </c>
      <c r="F5" s="1">
        <v>250.0</v>
      </c>
      <c r="G5" s="1">
        <v>75.0</v>
      </c>
      <c r="H5" s="1">
        <v>141.0</v>
      </c>
      <c r="I5" s="1">
        <v>100.0</v>
      </c>
      <c r="J5" s="1">
        <v>87.0</v>
      </c>
      <c r="K5" s="1">
        <v>137.0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0.0</v>
      </c>
      <c r="F6" s="1">
        <v>30.0</v>
      </c>
      <c r="G6" s="1">
        <v>2.0</v>
      </c>
      <c r="H6" s="1">
        <v>23.0</v>
      </c>
      <c r="I6" s="1">
        <v>68.0</v>
      </c>
      <c r="J6" s="1">
        <v>13.0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2.0</v>
      </c>
      <c r="C7" s="1">
        <v>15.0</v>
      </c>
      <c r="D7" s="1">
        <v>20.0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2.0</v>
      </c>
      <c r="C8" s="1">
        <v>15.0</v>
      </c>
      <c r="D8" s="1">
        <v>20.0</v>
      </c>
      <c r="E8" s="1">
        <v>0.0</v>
      </c>
      <c r="F8" s="1">
        <v>30.0</v>
      </c>
      <c r="G8" s="1">
        <v>2.0</v>
      </c>
      <c r="H8" s="1">
        <v>23.0</v>
      </c>
      <c r="I8" s="1">
        <v>68.0</v>
      </c>
      <c r="J8" s="1">
        <v>13.0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0.0</v>
      </c>
      <c r="D9" s="1">
        <v>0.0</v>
      </c>
      <c r="E9" s="1">
        <v>0.0</v>
      </c>
      <c r="F9" s="1">
        <v>32.0</v>
      </c>
      <c r="G9" s="1">
        <v>3.0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29.0</v>
      </c>
      <c r="C10" s="1">
        <v>43.0</v>
      </c>
      <c r="D10" s="1">
        <v>9.0</v>
      </c>
      <c r="E10" s="1">
        <v>1.0</v>
      </c>
      <c r="F10" s="1">
        <v>2.0</v>
      </c>
      <c r="G10" s="1">
        <v>3.0</v>
      </c>
      <c r="H10" s="1">
        <v>3.0</v>
      </c>
      <c r="I10" s="1">
        <v>4.0</v>
      </c>
      <c r="J10" s="1">
        <v>4.0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0.0</v>
      </c>
      <c r="D11" s="1">
        <v>0.0</v>
      </c>
      <c r="E11" s="1">
        <v>0.0</v>
      </c>
      <c r="F11" s="1">
        <v>50.0</v>
      </c>
      <c r="G11" s="1">
        <v>0.0</v>
      </c>
      <c r="H11" s="1">
        <v>0.0</v>
      </c>
      <c r="I11" s="1">
        <v>0.0</v>
      </c>
      <c r="J11" s="1">
        <v>61.0</v>
      </c>
      <c r="K11" s="1">
        <v>92.0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0.0</v>
      </c>
      <c r="D12" s="1">
        <v>9.0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95.0</v>
      </c>
      <c r="C13" s="1">
        <v>111.0</v>
      </c>
      <c r="D13" s="1">
        <v>81.0</v>
      </c>
      <c r="E13" s="1">
        <v>87.0</v>
      </c>
      <c r="F13" s="1">
        <v>253.0</v>
      </c>
      <c r="G13" s="1">
        <v>84.0</v>
      </c>
      <c r="H13" s="1">
        <v>145.0</v>
      </c>
      <c r="I13" s="1">
        <v>106.0</v>
      </c>
      <c r="J13" s="1">
        <v>92.0</v>
      </c>
      <c r="K13" s="1">
        <v>144.0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3.0</v>
      </c>
      <c r="C14" s="1">
        <v>3.0</v>
      </c>
      <c r="D14" s="1">
        <v>3.0</v>
      </c>
      <c r="E14" s="1">
        <v>3.0</v>
      </c>
      <c r="F14" s="1">
        <v>1.0</v>
      </c>
      <c r="G14" s="1">
        <v>4.0</v>
      </c>
      <c r="H14" s="1">
        <v>4.0</v>
      </c>
      <c r="I14" s="1">
        <v>4.0</v>
      </c>
      <c r="J14" s="1">
        <v>3.0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-86.0</v>
      </c>
      <c r="C15" s="1">
        <v>-1.0</v>
      </c>
      <c r="D15" s="1">
        <v>-2.0</v>
      </c>
      <c r="E15" s="1">
        <v>-2.0</v>
      </c>
      <c r="F15" s="1">
        <v>-50.0</v>
      </c>
      <c r="G15" s="1">
        <v>-93.0</v>
      </c>
      <c r="H15" s="1">
        <v>-1.0</v>
      </c>
      <c r="I15" s="1">
        <v>-1.0</v>
      </c>
      <c r="J15" s="1">
        <v>-1.0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2.0</v>
      </c>
      <c r="C16" s="1">
        <v>2.0</v>
      </c>
      <c r="D16" s="1">
        <v>1.0</v>
      </c>
      <c r="E16" s="1">
        <v>86.0</v>
      </c>
      <c r="F16" s="1">
        <v>1.0</v>
      </c>
      <c r="G16" s="1">
        <v>4.0</v>
      </c>
      <c r="H16" s="1">
        <v>3.0</v>
      </c>
      <c r="I16" s="1">
        <v>2.0</v>
      </c>
      <c r="J16" s="1">
        <v>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6.0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0.0</v>
      </c>
      <c r="D18" s="1">
        <v>0.0</v>
      </c>
      <c r="E18" s="1">
        <v>0.0</v>
      </c>
      <c r="F18" s="1">
        <v>21.0</v>
      </c>
      <c r="G18" s="1">
        <v>20.0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50.0</v>
      </c>
      <c r="C19" s="1">
        <v>20.0</v>
      </c>
      <c r="D19" s="1">
        <v>91.0</v>
      </c>
      <c r="E19" s="1">
        <v>1.0</v>
      </c>
      <c r="F19" s="1">
        <v>1.0</v>
      </c>
      <c r="G19" s="1">
        <v>36.0</v>
      </c>
      <c r="H19" s="1">
        <v>27.0</v>
      </c>
      <c r="I19" s="1">
        <v>41.0</v>
      </c>
      <c r="J19" s="1">
        <v>29.0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98.0</v>
      </c>
      <c r="C20" s="1">
        <v>113.0</v>
      </c>
      <c r="D20" s="1">
        <v>83.0</v>
      </c>
      <c r="E20" s="1">
        <v>89.0</v>
      </c>
      <c r="F20" s="1">
        <v>277.0</v>
      </c>
      <c r="G20" s="1">
        <v>145.0</v>
      </c>
      <c r="H20" s="1">
        <v>154.0</v>
      </c>
      <c r="I20" s="1">
        <v>109.0</v>
      </c>
      <c r="J20" s="1">
        <v>95.0</v>
      </c>
      <c r="K20" s="1">
        <v>150.0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3.0</v>
      </c>
      <c r="C22" s="1">
        <v>3.0</v>
      </c>
      <c r="D22" s="1">
        <v>4.0</v>
      </c>
      <c r="E22" s="1">
        <v>9.0</v>
      </c>
      <c r="F22" s="1">
        <v>10.0</v>
      </c>
      <c r="G22" s="1">
        <v>9.0</v>
      </c>
      <c r="H22" s="1">
        <v>1.0</v>
      </c>
      <c r="I22" s="1">
        <v>2.0</v>
      </c>
      <c r="J22" s="1">
        <v>4.0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5.0</v>
      </c>
      <c r="C23" s="1">
        <v>6.0</v>
      </c>
      <c r="D23" s="1">
        <v>6.0</v>
      </c>
      <c r="E23" s="1">
        <v>7.0</v>
      </c>
      <c r="F23" s="1">
        <v>21.0</v>
      </c>
      <c r="G23" s="1">
        <v>19.0</v>
      </c>
      <c r="H23" s="1">
        <v>14.0</v>
      </c>
      <c r="I23" s="1">
        <v>15.0</v>
      </c>
      <c r="J23" s="1">
        <v>14.0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5.0</v>
      </c>
      <c r="G24" s="1">
        <v>0.0</v>
      </c>
      <c r="H24" s="1">
        <v>0.0</v>
      </c>
      <c r="I24" s="1">
        <v>0.0</v>
      </c>
      <c r="J24" s="1">
        <v>27.0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42.0</v>
      </c>
      <c r="H25" s="1">
        <v>55.0</v>
      </c>
      <c r="I25" s="1">
        <v>66.0</v>
      </c>
      <c r="J25" s="1">
        <v>79.0</v>
      </c>
      <c r="K25" s="1">
        <v>94.0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71.0</v>
      </c>
      <c r="K26" s="1">
        <v>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14.0</v>
      </c>
      <c r="C27" s="1">
        <v>16.0</v>
      </c>
      <c r="D27" s="1">
        <v>17.0</v>
      </c>
      <c r="E27" s="1">
        <v>19.0</v>
      </c>
      <c r="F27" s="1">
        <v>0.0</v>
      </c>
      <c r="G27" s="1">
        <v>45.0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9.0</v>
      </c>
      <c r="C28" s="1">
        <v>10.0</v>
      </c>
      <c r="D28" s="1">
        <v>10.0</v>
      </c>
      <c r="E28" s="1">
        <v>17.0</v>
      </c>
      <c r="F28" s="1">
        <v>37.0</v>
      </c>
      <c r="G28" s="1">
        <v>29.0</v>
      </c>
      <c r="H28" s="1">
        <v>17.0</v>
      </c>
      <c r="I28" s="1">
        <v>18.0</v>
      </c>
      <c r="J28" s="1">
        <v>21.0</v>
      </c>
      <c r="K28" s="1">
        <v>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0.0</v>
      </c>
      <c r="D29" s="1">
        <v>0.0</v>
      </c>
      <c r="E29" s="1">
        <v>14.0</v>
      </c>
      <c r="F29" s="1">
        <v>115.0</v>
      </c>
      <c r="G29" s="1">
        <v>104.0</v>
      </c>
      <c r="H29" s="1">
        <v>19.0</v>
      </c>
      <c r="I29" s="1">
        <v>24.0</v>
      </c>
      <c r="J29" s="1">
        <v>24.0</v>
      </c>
      <c r="K29" s="1">
        <v>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3.0</v>
      </c>
      <c r="H30" s="1">
        <v>2.0</v>
      </c>
      <c r="I30" s="1">
        <v>2.0</v>
      </c>
      <c r="J30" s="1">
        <v>1.0</v>
      </c>
      <c r="K30" s="1">
        <v>53.0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67.0</v>
      </c>
      <c r="C31" s="1">
        <v>51.0</v>
      </c>
      <c r="D31" s="1">
        <v>34.0</v>
      </c>
      <c r="E31" s="1">
        <v>15.0</v>
      </c>
      <c r="F31" s="1">
        <v>1.0</v>
      </c>
      <c r="G31" s="1">
        <v>87.0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9.0</v>
      </c>
      <c r="C32" s="1">
        <v>10.0</v>
      </c>
      <c r="D32" s="1">
        <v>11.0</v>
      </c>
      <c r="E32" s="1">
        <v>32.0</v>
      </c>
      <c r="F32" s="1">
        <v>153.0</v>
      </c>
      <c r="G32" s="1">
        <v>138.0</v>
      </c>
      <c r="H32" s="1">
        <v>39.0</v>
      </c>
      <c r="I32" s="1">
        <v>21.0</v>
      </c>
      <c r="J32" s="1">
        <v>47.0</v>
      </c>
      <c r="K32" s="1">
        <v>71.0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21.0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1.0</v>
      </c>
      <c r="I35" s="1">
        <v>1.0</v>
      </c>
      <c r="J35" s="1">
        <v>2.0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230.0</v>
      </c>
      <c r="C36" s="1">
        <v>301.0</v>
      </c>
      <c r="D36" s="1">
        <v>308.0</v>
      </c>
      <c r="E36" s="1">
        <v>361.0</v>
      </c>
      <c r="F36" s="1">
        <v>500.0</v>
      </c>
      <c r="G36" s="1">
        <v>532.0</v>
      </c>
      <c r="H36" s="1">
        <v>708.0</v>
      </c>
      <c r="I36" s="1">
        <v>751.0</v>
      </c>
      <c r="J36" s="1">
        <v>785.0</v>
      </c>
      <c r="K36" s="1">
        <v>882.0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-141.0</v>
      </c>
      <c r="C37" s="1">
        <v>-199.0</v>
      </c>
      <c r="D37" s="1">
        <v>-235.0</v>
      </c>
      <c r="E37" s="1">
        <v>-303.0</v>
      </c>
      <c r="F37" s="1">
        <v>-376.0</v>
      </c>
      <c r="G37" s="1">
        <v>-525.0</v>
      </c>
      <c r="H37" s="1">
        <v>-593.0</v>
      </c>
      <c r="I37" s="1">
        <v>-664.0</v>
      </c>
      <c r="J37" s="1">
        <v>-738.0</v>
      </c>
      <c r="K37" s="1">
        <v>-825.0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1.0</v>
      </c>
      <c r="C38" s="1">
        <v>4.0</v>
      </c>
      <c r="D38" s="1">
        <v>2.0</v>
      </c>
      <c r="E38" s="1">
        <v>0.0</v>
      </c>
      <c r="F38" s="1">
        <v>12.0</v>
      </c>
      <c r="G38" s="1">
        <v>1.0</v>
      </c>
      <c r="H38" s="1">
        <v>5.0</v>
      </c>
      <c r="I38" s="1">
        <v>3.0</v>
      </c>
      <c r="J38" s="1">
        <v>0.0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88.0</v>
      </c>
      <c r="C39" s="1">
        <v>102.0</v>
      </c>
      <c r="D39" s="1">
        <v>72.0</v>
      </c>
      <c r="E39" s="1">
        <v>57.0</v>
      </c>
      <c r="F39" s="1">
        <v>124.0</v>
      </c>
      <c r="G39" s="1">
        <v>7.0</v>
      </c>
      <c r="H39" s="1">
        <v>115.0</v>
      </c>
      <c r="I39" s="1">
        <v>87.0</v>
      </c>
      <c r="J39" s="1">
        <v>47.0</v>
      </c>
      <c r="K39" s="1">
        <v>57.0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88.0</v>
      </c>
      <c r="C40" s="1">
        <v>102.0</v>
      </c>
      <c r="D40" s="1">
        <v>72.0</v>
      </c>
      <c r="E40" s="1">
        <v>57.0</v>
      </c>
      <c r="F40" s="1">
        <v>124.0</v>
      </c>
      <c r="G40" s="1">
        <v>7.0</v>
      </c>
      <c r="H40" s="1">
        <v>115.0</v>
      </c>
      <c r="I40" s="1">
        <v>87.0</v>
      </c>
      <c r="J40" s="1">
        <v>47.0</v>
      </c>
      <c r="K40" s="1">
        <v>78.0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98.0</v>
      </c>
      <c r="C41" s="1">
        <v>113.0</v>
      </c>
      <c r="D41" s="1">
        <v>83.0</v>
      </c>
      <c r="E41" s="1">
        <v>89.0</v>
      </c>
      <c r="F41" s="1">
        <v>277.0</v>
      </c>
      <c r="G41" s="1">
        <v>145.0</v>
      </c>
      <c r="H41" s="1">
        <v>154.0</v>
      </c>
      <c r="I41" s="1">
        <v>109.0</v>
      </c>
      <c r="J41" s="1">
        <v>95.0</v>
      </c>
      <c r="K41" s="1">
        <v>150.0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3.0</v>
      </c>
      <c r="C43" s="1">
        <v>3.0</v>
      </c>
      <c r="D43" s="1">
        <v>3.0</v>
      </c>
      <c r="E43" s="1">
        <v>4.0</v>
      </c>
      <c r="F43" s="1">
        <v>6.0</v>
      </c>
      <c r="G43" s="1">
        <v>12.0</v>
      </c>
      <c r="H43" s="1">
        <v>14.0</v>
      </c>
      <c r="I43" s="1">
        <v>15.0</v>
      </c>
      <c r="J43" s="1">
        <v>16.0</v>
      </c>
      <c r="K43" s="1">
        <v>25.0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2.0</v>
      </c>
      <c r="C44" s="1">
        <v>3.0</v>
      </c>
      <c r="D44" s="1">
        <v>3.0</v>
      </c>
      <c r="E44" s="1">
        <v>4.0</v>
      </c>
      <c r="F44" s="1">
        <v>6.0</v>
      </c>
      <c r="G44" s="1">
        <v>6.0</v>
      </c>
      <c r="H44" s="1">
        <v>14.0</v>
      </c>
      <c r="I44" s="1">
        <v>15.0</v>
      </c>
      <c r="J44" s="1">
        <v>16.0</v>
      </c>
      <c r="K44" s="1">
        <v>25.0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 t="s">
        <v>100</v>
      </c>
      <c r="C45" s="1" t="s">
        <v>101</v>
      </c>
      <c r="D45" s="1" t="s">
        <v>102</v>
      </c>
      <c r="E45" s="1" t="s">
        <v>103</v>
      </c>
      <c r="F45" s="1" t="s">
        <v>104</v>
      </c>
      <c r="G45" s="1" t="s">
        <v>105</v>
      </c>
      <c r="H45" s="1" t="s">
        <v>106</v>
      </c>
      <c r="I45" s="1" t="s">
        <v>107</v>
      </c>
      <c r="J45" s="1" t="s">
        <v>108</v>
      </c>
      <c r="K45" s="1" t="s">
        <v>109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88.0</v>
      </c>
      <c r="C46" s="1">
        <v>102.0</v>
      </c>
      <c r="D46" s="1">
        <v>72.0</v>
      </c>
      <c r="E46" s="1">
        <v>57.0</v>
      </c>
      <c r="F46" s="1">
        <v>103.0</v>
      </c>
      <c r="G46" s="1">
        <v>-12.0</v>
      </c>
      <c r="H46" s="1">
        <v>115.0</v>
      </c>
      <c r="I46" s="1">
        <v>87.0</v>
      </c>
      <c r="J46" s="1">
        <v>47.0</v>
      </c>
      <c r="K46" s="1">
        <v>57.0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 t="s">
        <v>100</v>
      </c>
      <c r="C47" s="1" t="s">
        <v>101</v>
      </c>
      <c r="D47" s="1" t="s">
        <v>102</v>
      </c>
      <c r="E47" s="1" t="s">
        <v>103</v>
      </c>
      <c r="F47" s="1" t="s">
        <v>112</v>
      </c>
      <c r="G47" s="1" t="s">
        <v>113</v>
      </c>
      <c r="H47" s="1" t="s">
        <v>106</v>
      </c>
      <c r="I47" s="1" t="s">
        <v>107</v>
      </c>
      <c r="J47" s="1" t="s">
        <v>108</v>
      </c>
      <c r="K47" s="1" t="s">
        <v>109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 t="s">
        <v>115</v>
      </c>
      <c r="C48" s="1" t="s">
        <v>115</v>
      </c>
      <c r="D48" s="1" t="s">
        <v>115</v>
      </c>
      <c r="E48" s="1">
        <v>14.0</v>
      </c>
      <c r="F48" s="1">
        <v>120.0</v>
      </c>
      <c r="G48" s="1">
        <v>108.0</v>
      </c>
      <c r="H48" s="1">
        <v>22.0</v>
      </c>
      <c r="I48" s="1">
        <v>3.0</v>
      </c>
      <c r="J48" s="1">
        <v>27.0</v>
      </c>
      <c r="K48" s="1">
        <v>45.0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-92.0</v>
      </c>
      <c r="C49" s="1">
        <v>-110.0</v>
      </c>
      <c r="D49" s="1">
        <v>-80.0</v>
      </c>
      <c r="E49" s="1">
        <v>-71.0</v>
      </c>
      <c r="F49" s="1">
        <v>-129.0</v>
      </c>
      <c r="G49" s="1">
        <v>32.0</v>
      </c>
      <c r="H49" s="1">
        <v>-119.0</v>
      </c>
      <c r="I49" s="1">
        <v>-97.0</v>
      </c>
      <c r="J49" s="1">
        <v>-60.0</v>
      </c>
      <c r="K49" s="1">
        <v>-91.0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4.0</v>
      </c>
      <c r="C50" s="1">
        <v>2.0</v>
      </c>
      <c r="D50" s="1">
        <v>2.0</v>
      </c>
      <c r="E50" s="1">
        <v>2.0</v>
      </c>
      <c r="F50" s="1">
        <v>6.0</v>
      </c>
      <c r="G50" s="1">
        <v>7.0</v>
      </c>
      <c r="H50" s="1">
        <v>7.0</v>
      </c>
      <c r="I50" s="1">
        <v>7.0</v>
      </c>
      <c r="J50" s="1">
        <v>7.0</v>
      </c>
      <c r="K50" s="1">
        <v>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3.0</v>
      </c>
      <c r="C51" s="1">
        <v>3.0</v>
      </c>
      <c r="D51" s="1">
        <v>3.0</v>
      </c>
      <c r="E51" s="1">
        <v>3.0</v>
      </c>
      <c r="F51" s="1">
        <v>5.0</v>
      </c>
      <c r="G51" s="1">
        <v>5.0</v>
      </c>
      <c r="H51" s="1">
        <v>5.0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95.0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0.0</v>
      </c>
      <c r="C53" s="1">
        <v>0.0</v>
      </c>
      <c r="D53" s="1">
        <v>0.0</v>
      </c>
      <c r="E53" s="1">
        <v>0.0</v>
      </c>
      <c r="F53" s="1">
        <v>6.0</v>
      </c>
      <c r="G53" s="1">
        <v>2.0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0.0</v>
      </c>
      <c r="C54" s="1">
        <v>0.0</v>
      </c>
      <c r="D54" s="1">
        <v>0.0</v>
      </c>
      <c r="E54" s="1">
        <v>0.0</v>
      </c>
      <c r="F54" s="1">
        <v>26.0</v>
      </c>
      <c r="G54" s="1">
        <v>10.0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1.0</v>
      </c>
      <c r="C55" s="1">
        <v>1.0</v>
      </c>
      <c r="D55" s="1">
        <v>1.0</v>
      </c>
      <c r="E55" s="1">
        <v>1.0</v>
      </c>
      <c r="F55" s="1">
        <v>1.0</v>
      </c>
      <c r="G55" s="1">
        <v>1.0</v>
      </c>
      <c r="H55" s="1">
        <v>1.0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47.0</v>
      </c>
      <c r="C56" s="1">
        <v>22.0</v>
      </c>
      <c r="D56" s="1">
        <v>32.0</v>
      </c>
      <c r="E56" s="1">
        <v>69.0</v>
      </c>
      <c r="F56" s="1">
        <v>169.0</v>
      </c>
      <c r="G56" s="1">
        <v>135.0</v>
      </c>
      <c r="H56" s="1">
        <v>48.0</v>
      </c>
      <c r="I56" s="1">
        <v>48.0</v>
      </c>
      <c r="J56" s="1">
        <v>57.0</v>
      </c>
      <c r="K56" s="1">
        <v>73.0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0.0</v>
      </c>
      <c r="C2" s="1">
        <v>0.0</v>
      </c>
      <c r="D2" s="1">
        <v>0.0</v>
      </c>
      <c r="E2" s="1">
        <v>0.0</v>
      </c>
      <c r="F2" s="1">
        <v>26.0</v>
      </c>
      <c r="G2" s="1">
        <v>17.0</v>
      </c>
      <c r="H2" s="1">
        <v>88.0</v>
      </c>
      <c r="I2" s="1">
        <v>2.0</v>
      </c>
      <c r="J2" s="1">
        <v>2.0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0.0</v>
      </c>
      <c r="C3" s="1">
        <v>0.0</v>
      </c>
      <c r="D3" s="1">
        <v>0.0</v>
      </c>
      <c r="E3" s="1">
        <v>0.0</v>
      </c>
      <c r="F3" s="1">
        <v>26.0</v>
      </c>
      <c r="G3" s="1">
        <v>17.0</v>
      </c>
      <c r="H3" s="1">
        <v>88.0</v>
      </c>
      <c r="I3" s="1">
        <v>2.0</v>
      </c>
      <c r="J3" s="1">
        <v>2.0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0.0</v>
      </c>
      <c r="C4" s="1">
        <v>0.0</v>
      </c>
      <c r="D4" s="1">
        <v>0.0</v>
      </c>
      <c r="E4" s="1">
        <v>0.0</v>
      </c>
      <c r="F4" s="1">
        <v>16.0</v>
      </c>
      <c r="G4" s="1">
        <v>1.0</v>
      </c>
      <c r="H4" s="1">
        <v>32.0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0.0</v>
      </c>
      <c r="C5" s="1">
        <v>0.0</v>
      </c>
      <c r="D5" s="1">
        <v>0.0</v>
      </c>
      <c r="E5" s="1">
        <v>0.0</v>
      </c>
      <c r="F5" s="1">
        <v>26.0</v>
      </c>
      <c r="G5" s="1">
        <v>16.0</v>
      </c>
      <c r="H5" s="1">
        <v>55.0</v>
      </c>
      <c r="I5" s="1">
        <v>2.0</v>
      </c>
      <c r="J5" s="1">
        <v>2.0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18.0</v>
      </c>
      <c r="C6" s="1">
        <v>17.0</v>
      </c>
      <c r="D6" s="1">
        <v>17.0</v>
      </c>
      <c r="E6" s="1">
        <v>21.0</v>
      </c>
      <c r="F6" s="1">
        <v>77.0</v>
      </c>
      <c r="G6" s="1">
        <v>101.0</v>
      </c>
      <c r="H6" s="1">
        <v>58.0</v>
      </c>
      <c r="I6" s="1">
        <v>24.0</v>
      </c>
      <c r="J6" s="1">
        <v>24.0</v>
      </c>
      <c r="K6" s="1">
        <v>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35.0</v>
      </c>
      <c r="C7" s="1">
        <v>40.0</v>
      </c>
      <c r="D7" s="1">
        <v>19.0</v>
      </c>
      <c r="E7" s="1">
        <v>46.0</v>
      </c>
      <c r="F7" s="1">
        <v>43.0</v>
      </c>
      <c r="G7" s="1">
        <v>45.0</v>
      </c>
      <c r="H7" s="1">
        <v>40.0</v>
      </c>
      <c r="I7" s="1">
        <v>39.0</v>
      </c>
      <c r="J7" s="1">
        <v>50.0</v>
      </c>
      <c r="K7" s="1">
        <v>61.0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0.0</v>
      </c>
      <c r="C8" s="1">
        <v>0.0</v>
      </c>
      <c r="D8" s="1">
        <v>0.0</v>
      </c>
      <c r="E8" s="1">
        <v>0.0</v>
      </c>
      <c r="F8" s="1">
        <v>42.0</v>
      </c>
      <c r="G8" s="1">
        <v>1.0</v>
      </c>
      <c r="H8" s="1">
        <v>79.0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53.0</v>
      </c>
      <c r="C9" s="1">
        <v>58.0</v>
      </c>
      <c r="D9" s="1">
        <v>37.0</v>
      </c>
      <c r="E9" s="1">
        <v>67.0</v>
      </c>
      <c r="F9" s="1">
        <v>121.0</v>
      </c>
      <c r="G9" s="1">
        <v>149.0</v>
      </c>
      <c r="H9" s="1">
        <v>100.0</v>
      </c>
      <c r="I9" s="1">
        <v>63.0</v>
      </c>
      <c r="J9" s="1">
        <v>75.0</v>
      </c>
      <c r="K9" s="1">
        <v>92.0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-53.0</v>
      </c>
      <c r="C10" s="1">
        <v>-58.0</v>
      </c>
      <c r="D10" s="1">
        <v>-37.0</v>
      </c>
      <c r="E10" s="1">
        <v>-67.0</v>
      </c>
      <c r="F10" s="1">
        <v>-94.0</v>
      </c>
      <c r="G10" s="1">
        <v>-132.0</v>
      </c>
      <c r="H10" s="1">
        <v>-44.0</v>
      </c>
      <c r="I10" s="1">
        <v>-61.0</v>
      </c>
      <c r="J10" s="1">
        <v>-72.0</v>
      </c>
      <c r="K10" s="1">
        <v>-92.0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0.0</v>
      </c>
      <c r="C11" s="1">
        <v>0.0</v>
      </c>
      <c r="D11" s="1">
        <v>0.0</v>
      </c>
      <c r="E11" s="1">
        <v>-55.0</v>
      </c>
      <c r="F11" s="1">
        <v>-5.0</v>
      </c>
      <c r="G11" s="1">
        <v>-20.0</v>
      </c>
      <c r="H11" s="1">
        <v>-15.0</v>
      </c>
      <c r="I11" s="1">
        <v>-9.0</v>
      </c>
      <c r="J11" s="1">
        <v>-2.0</v>
      </c>
      <c r="K11" s="1">
        <v>-4.0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24.0</v>
      </c>
      <c r="C12" s="1">
        <v>33.0</v>
      </c>
      <c r="D12" s="1">
        <v>56.0</v>
      </c>
      <c r="E12" s="1">
        <v>56.0</v>
      </c>
      <c r="F12" s="1">
        <v>2.0</v>
      </c>
      <c r="G12" s="1">
        <v>4.0</v>
      </c>
      <c r="H12" s="1">
        <v>51.0</v>
      </c>
      <c r="I12" s="1">
        <v>18.0</v>
      </c>
      <c r="J12" s="1">
        <v>1.0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24.0</v>
      </c>
      <c r="C13" s="1">
        <v>33.0</v>
      </c>
      <c r="D13" s="1">
        <v>56.0</v>
      </c>
      <c r="E13" s="1">
        <v>0.0</v>
      </c>
      <c r="F13" s="1">
        <v>-3.0</v>
      </c>
      <c r="G13" s="1">
        <v>-16.0</v>
      </c>
      <c r="H13" s="1">
        <v>-15.0</v>
      </c>
      <c r="I13" s="1">
        <v>-9.0</v>
      </c>
      <c r="J13" s="1">
        <v>-92.0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0.0</v>
      </c>
      <c r="C14" s="1">
        <v>0.0</v>
      </c>
      <c r="D14" s="1">
        <v>0.0</v>
      </c>
      <c r="E14" s="1">
        <v>0.0</v>
      </c>
      <c r="F14" s="1">
        <v>25.0</v>
      </c>
      <c r="G14" s="1">
        <v>-64.0</v>
      </c>
      <c r="H14" s="1">
        <v>-1.0</v>
      </c>
      <c r="I14" s="1">
        <v>0.0</v>
      </c>
      <c r="J14" s="1">
        <v>4.0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-53.0</v>
      </c>
      <c r="C15" s="1">
        <v>-57.0</v>
      </c>
      <c r="D15" s="1">
        <v>-36.0</v>
      </c>
      <c r="E15" s="1">
        <v>-67.0</v>
      </c>
      <c r="F15" s="1">
        <v>-72.0</v>
      </c>
      <c r="G15" s="1">
        <v>-149.0</v>
      </c>
      <c r="H15" s="1">
        <v>-61.0</v>
      </c>
      <c r="I15" s="1">
        <v>-71.0</v>
      </c>
      <c r="J15" s="1">
        <v>-73.0</v>
      </c>
      <c r="K15" s="1">
        <v>-87.0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-4.0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-53.0</v>
      </c>
      <c r="C18" s="1">
        <v>-57.0</v>
      </c>
      <c r="D18" s="1">
        <v>-36.0</v>
      </c>
      <c r="E18" s="1">
        <v>-67.0</v>
      </c>
      <c r="F18" s="1">
        <v>-72.0</v>
      </c>
      <c r="G18" s="1">
        <v>-149.0</v>
      </c>
      <c r="H18" s="1">
        <v>-67.0</v>
      </c>
      <c r="I18" s="1">
        <v>-71.0</v>
      </c>
      <c r="J18" s="1">
        <v>-73.0</v>
      </c>
      <c r="K18" s="1">
        <v>-87.0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19.0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-53.0</v>
      </c>
      <c r="C20" s="1">
        <v>-57.0</v>
      </c>
      <c r="D20" s="1">
        <v>-36.0</v>
      </c>
      <c r="E20" s="1">
        <v>-67.0</v>
      </c>
      <c r="F20" s="1">
        <v>-72.0</v>
      </c>
      <c r="G20" s="1">
        <v>-149.0</v>
      </c>
      <c r="H20" s="1">
        <v>-67.0</v>
      </c>
      <c r="I20" s="1">
        <v>-71.0</v>
      </c>
      <c r="J20" s="1">
        <v>-73.0</v>
      </c>
      <c r="K20" s="1">
        <v>-87.0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-53.0</v>
      </c>
      <c r="C21" s="1">
        <v>-57.0</v>
      </c>
      <c r="D21" s="1">
        <v>-36.0</v>
      </c>
      <c r="E21" s="1">
        <v>-67.0</v>
      </c>
      <c r="F21" s="1">
        <v>-72.0</v>
      </c>
      <c r="G21" s="1">
        <v>-149.0</v>
      </c>
      <c r="H21" s="1">
        <v>-67.0</v>
      </c>
      <c r="I21" s="1">
        <v>-71.0</v>
      </c>
      <c r="J21" s="1">
        <v>-73.0</v>
      </c>
      <c r="K21" s="1">
        <v>-87.0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-53.0</v>
      </c>
      <c r="C22" s="1">
        <v>-57.0</v>
      </c>
      <c r="D22" s="1">
        <v>-36.0</v>
      </c>
      <c r="E22" s="1">
        <v>-67.0</v>
      </c>
      <c r="F22" s="1">
        <v>-72.0</v>
      </c>
      <c r="G22" s="1">
        <v>-149.0</v>
      </c>
      <c r="H22" s="1">
        <v>-67.0</v>
      </c>
      <c r="I22" s="1">
        <v>-71.0</v>
      </c>
      <c r="J22" s="1">
        <v>-73.0</v>
      </c>
      <c r="K22" s="1">
        <v>-87.0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1">
        <v>-53.0</v>
      </c>
      <c r="C23" s="1">
        <v>-57.0</v>
      </c>
      <c r="D23" s="1">
        <v>-36.0</v>
      </c>
      <c r="E23" s="1">
        <v>-67.0</v>
      </c>
      <c r="F23" s="1">
        <v>-72.0</v>
      </c>
      <c r="G23" s="1">
        <v>-149.0</v>
      </c>
      <c r="H23" s="1">
        <v>-67.0</v>
      </c>
      <c r="I23" s="1">
        <v>-71.0</v>
      </c>
      <c r="J23" s="1">
        <v>-73.0</v>
      </c>
      <c r="K23" s="1">
        <v>-87.0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>
        <v>-53.0</v>
      </c>
      <c r="C24" s="1">
        <v>-57.0</v>
      </c>
      <c r="D24" s="1">
        <v>-36.0</v>
      </c>
      <c r="E24" s="1">
        <v>-67.0</v>
      </c>
      <c r="F24" s="1">
        <v>-72.0</v>
      </c>
      <c r="G24" s="1">
        <v>-149.0</v>
      </c>
      <c r="H24" s="1">
        <v>-67.0</v>
      </c>
      <c r="I24" s="1">
        <v>-71.0</v>
      </c>
      <c r="J24" s="1">
        <v>-73.0</v>
      </c>
      <c r="K24" s="1">
        <v>-87.0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1" t="s">
        <v>149</v>
      </c>
      <c r="C26" s="1" t="s">
        <v>150</v>
      </c>
      <c r="D26" s="1" t="s">
        <v>151</v>
      </c>
      <c r="E26" s="1" t="s">
        <v>152</v>
      </c>
      <c r="F26" s="1" t="s">
        <v>153</v>
      </c>
      <c r="G26" s="1" t="s">
        <v>154</v>
      </c>
      <c r="H26" s="1" t="s">
        <v>155</v>
      </c>
      <c r="I26" s="1" t="s">
        <v>156</v>
      </c>
      <c r="J26" s="1" t="s">
        <v>157</v>
      </c>
      <c r="K26" s="1" t="s">
        <v>158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 t="s">
        <v>149</v>
      </c>
      <c r="C27" s="1" t="s">
        <v>150</v>
      </c>
      <c r="D27" s="1" t="s">
        <v>151</v>
      </c>
      <c r="E27" s="1" t="s">
        <v>152</v>
      </c>
      <c r="F27" s="1" t="s">
        <v>153</v>
      </c>
      <c r="G27" s="1" t="s">
        <v>154</v>
      </c>
      <c r="H27" s="1" t="s">
        <v>155</v>
      </c>
      <c r="I27" s="1" t="s">
        <v>156</v>
      </c>
      <c r="J27" s="1" t="s">
        <v>157</v>
      </c>
      <c r="K27" s="1" t="s">
        <v>158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2.0</v>
      </c>
      <c r="C28" s="1">
        <v>2.0</v>
      </c>
      <c r="D28" s="1">
        <v>3.0</v>
      </c>
      <c r="E28" s="1">
        <v>3.0</v>
      </c>
      <c r="F28" s="1">
        <v>5.0</v>
      </c>
      <c r="G28" s="1">
        <v>6.0</v>
      </c>
      <c r="H28" s="1">
        <v>12.0</v>
      </c>
      <c r="I28" s="1">
        <v>14.0</v>
      </c>
      <c r="J28" s="1">
        <v>16.0</v>
      </c>
      <c r="K28" s="1">
        <v>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 t="s">
        <v>149</v>
      </c>
      <c r="C29" s="1" t="s">
        <v>150</v>
      </c>
      <c r="D29" s="1" t="s">
        <v>151</v>
      </c>
      <c r="E29" s="1" t="s">
        <v>152</v>
      </c>
      <c r="F29" s="1" t="s">
        <v>162</v>
      </c>
      <c r="G29" s="1" t="s">
        <v>154</v>
      </c>
      <c r="H29" s="1" t="s">
        <v>155</v>
      </c>
      <c r="I29" s="1" t="s">
        <v>163</v>
      </c>
      <c r="J29" s="1" t="s">
        <v>157</v>
      </c>
      <c r="K29" s="1" t="s">
        <v>158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149</v>
      </c>
      <c r="C30" s="1" t="s">
        <v>150</v>
      </c>
      <c r="D30" s="1" t="s">
        <v>151</v>
      </c>
      <c r="E30" s="1" t="s">
        <v>152</v>
      </c>
      <c r="F30" s="1" t="s">
        <v>162</v>
      </c>
      <c r="G30" s="1" t="s">
        <v>154</v>
      </c>
      <c r="H30" s="1" t="s">
        <v>155</v>
      </c>
      <c r="I30" s="1" t="s">
        <v>163</v>
      </c>
      <c r="J30" s="1" t="s">
        <v>157</v>
      </c>
      <c r="K30" s="1" t="s">
        <v>158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2.0</v>
      </c>
      <c r="C31" s="1">
        <v>2.0</v>
      </c>
      <c r="D31" s="1">
        <v>3.0</v>
      </c>
      <c r="E31" s="1">
        <v>3.0</v>
      </c>
      <c r="F31" s="1">
        <v>5.0</v>
      </c>
      <c r="G31" s="1">
        <v>6.0</v>
      </c>
      <c r="H31" s="1">
        <v>12.0</v>
      </c>
      <c r="I31" s="1">
        <v>14.0</v>
      </c>
      <c r="J31" s="1">
        <v>16.0</v>
      </c>
      <c r="K31" s="1">
        <v>22.0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 t="s">
        <v>167</v>
      </c>
      <c r="C32" s="1" t="s">
        <v>168</v>
      </c>
      <c r="D32" s="1" t="s">
        <v>169</v>
      </c>
      <c r="E32" s="1" t="s">
        <v>170</v>
      </c>
      <c r="F32" s="1" t="s">
        <v>171</v>
      </c>
      <c r="G32" s="1" t="s">
        <v>172</v>
      </c>
      <c r="H32" s="1">
        <v>-3.0</v>
      </c>
      <c r="I32" s="1" t="s">
        <v>173</v>
      </c>
      <c r="J32" s="1" t="s">
        <v>174</v>
      </c>
      <c r="K32" s="1" t="s">
        <v>175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 t="s">
        <v>167</v>
      </c>
      <c r="C33" s="1" t="s">
        <v>168</v>
      </c>
      <c r="D33" s="1" t="s">
        <v>169</v>
      </c>
      <c r="E33" s="1" t="s">
        <v>170</v>
      </c>
      <c r="F33" s="1" t="s">
        <v>177</v>
      </c>
      <c r="G33" s="1" t="s">
        <v>172</v>
      </c>
      <c r="H33" s="1">
        <v>-3.0</v>
      </c>
      <c r="I33" s="1" t="s">
        <v>173</v>
      </c>
      <c r="J33" s="1" t="s">
        <v>174</v>
      </c>
      <c r="K33" s="1" t="s">
        <v>175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-53.0</v>
      </c>
      <c r="C35" s="1">
        <v>-57.0</v>
      </c>
      <c r="D35" s="1">
        <v>-36.0</v>
      </c>
      <c r="E35" s="1">
        <v>-67.0</v>
      </c>
      <c r="F35" s="1">
        <v>-93.0</v>
      </c>
      <c r="G35" s="1">
        <v>-130.0</v>
      </c>
      <c r="H35" s="1">
        <v>-43.0</v>
      </c>
      <c r="I35" s="1">
        <v>-61.0</v>
      </c>
      <c r="J35" s="1">
        <v>-72.0</v>
      </c>
      <c r="K35" s="1">
        <v>-92.0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>
        <v>-53.0</v>
      </c>
      <c r="C36" s="1">
        <v>-58.0</v>
      </c>
      <c r="D36" s="1">
        <v>-37.0</v>
      </c>
      <c r="E36" s="1">
        <v>-67.0</v>
      </c>
      <c r="F36" s="1">
        <v>-94.0</v>
      </c>
      <c r="G36" s="1">
        <v>-131.0</v>
      </c>
      <c r="H36" s="1">
        <v>-43.0</v>
      </c>
      <c r="I36" s="1">
        <v>-61.0</v>
      </c>
      <c r="J36" s="1">
        <v>-72.0</v>
      </c>
      <c r="K36" s="1">
        <v>-92.0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>
        <v>-53.0</v>
      </c>
      <c r="C37" s="1">
        <v>-58.0</v>
      </c>
      <c r="D37" s="1">
        <v>-37.0</v>
      </c>
      <c r="E37" s="1">
        <v>-67.0</v>
      </c>
      <c r="F37" s="1">
        <v>-94.0</v>
      </c>
      <c r="G37" s="1">
        <v>-132.0</v>
      </c>
      <c r="H37" s="1">
        <v>-44.0</v>
      </c>
      <c r="I37" s="1">
        <v>-61.0</v>
      </c>
      <c r="J37" s="1">
        <v>-72.0</v>
      </c>
      <c r="K37" s="1">
        <v>-92.0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>
        <v>-52.0</v>
      </c>
      <c r="C38" s="1">
        <v>-57.0</v>
      </c>
      <c r="D38" s="1">
        <v>-35.0</v>
      </c>
      <c r="E38" s="1">
        <v>-66.0</v>
      </c>
      <c r="F38" s="1">
        <v>-92.0</v>
      </c>
      <c r="G38" s="1">
        <v>-129.0</v>
      </c>
      <c r="H38" s="1">
        <v>-42.0</v>
      </c>
      <c r="I38" s="1">
        <v>-60.0</v>
      </c>
      <c r="J38" s="1">
        <v>-71.0</v>
      </c>
      <c r="K38" s="1">
        <v>-91.0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0.0</v>
      </c>
      <c r="C39" s="1">
        <v>0.0</v>
      </c>
      <c r="D39" s="1">
        <v>0.0</v>
      </c>
      <c r="E39" s="1">
        <v>0.0</v>
      </c>
      <c r="F39" s="1">
        <v>26.0</v>
      </c>
      <c r="G39" s="1">
        <v>17.0</v>
      </c>
      <c r="H39" s="1">
        <v>88.0</v>
      </c>
      <c r="I39" s="1">
        <v>2.0</v>
      </c>
      <c r="J39" s="1">
        <v>2.0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184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19.0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19.0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-33.0</v>
      </c>
      <c r="C43" s="1">
        <v>-36.0</v>
      </c>
      <c r="D43" s="1">
        <v>-22.0</v>
      </c>
      <c r="E43" s="1">
        <v>-42.0</v>
      </c>
      <c r="F43" s="1">
        <v>-45.0</v>
      </c>
      <c r="G43" s="1">
        <v>-93.0</v>
      </c>
      <c r="H43" s="1">
        <v>-38.0</v>
      </c>
      <c r="I43" s="1">
        <v>-44.0</v>
      </c>
      <c r="J43" s="1">
        <v>-46.0</v>
      </c>
      <c r="K43" s="1">
        <v>-54.0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188</v>
      </c>
      <c r="B44" s="1">
        <v>0.0</v>
      </c>
      <c r="C44" s="1">
        <v>0.0</v>
      </c>
      <c r="D44" s="1">
        <v>0.0</v>
      </c>
      <c r="E44" s="1">
        <v>55.0</v>
      </c>
      <c r="F44" s="1">
        <v>5.0</v>
      </c>
      <c r="G44" s="1">
        <v>20.0</v>
      </c>
      <c r="H44" s="1">
        <v>15.0</v>
      </c>
      <c r="I44" s="1">
        <v>9.0</v>
      </c>
      <c r="J44" s="1">
        <v>2.0</v>
      </c>
      <c r="K44" s="1">
        <v>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1">
        <v>18.0</v>
      </c>
      <c r="C46" s="1">
        <v>17.0</v>
      </c>
      <c r="D46" s="1">
        <v>17.0</v>
      </c>
      <c r="E46" s="1">
        <v>21.0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>
        <v>35.0</v>
      </c>
      <c r="C47" s="1">
        <v>40.0</v>
      </c>
      <c r="D47" s="1">
        <v>19.0</v>
      </c>
      <c r="E47" s="1">
        <v>46.0</v>
      </c>
      <c r="F47" s="1">
        <v>43.0</v>
      </c>
      <c r="G47" s="1">
        <v>45.0</v>
      </c>
      <c r="H47" s="1">
        <v>41.0</v>
      </c>
      <c r="I47" s="1">
        <v>39.0</v>
      </c>
      <c r="J47" s="1">
        <v>50.0</v>
      </c>
      <c r="K47" s="1">
        <v>61.0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>
        <v>54.0</v>
      </c>
      <c r="C48" s="1">
        <v>35.0</v>
      </c>
      <c r="D48" s="1">
        <v>35.0</v>
      </c>
      <c r="E48" s="1">
        <v>35.0</v>
      </c>
      <c r="F48" s="1">
        <v>80.0</v>
      </c>
      <c r="G48" s="1">
        <v>88.0</v>
      </c>
      <c r="H48" s="1">
        <v>88.0</v>
      </c>
      <c r="I48" s="1">
        <v>88.0</v>
      </c>
      <c r="J48" s="1">
        <v>88.0</v>
      </c>
      <c r="K48" s="1">
        <v>88.0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0.0</v>
      </c>
      <c r="C49" s="1">
        <v>0.0</v>
      </c>
      <c r="D49" s="1">
        <v>0.0</v>
      </c>
      <c r="E49" s="1">
        <v>0.0</v>
      </c>
      <c r="F49" s="1">
        <v>55.0</v>
      </c>
      <c r="G49" s="1">
        <v>1.0</v>
      </c>
      <c r="H49" s="1">
        <v>1.0</v>
      </c>
      <c r="I49" s="1">
        <v>5.0</v>
      </c>
      <c r="J49" s="1">
        <v>1.0</v>
      </c>
      <c r="K49" s="1">
        <v>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0.0</v>
      </c>
      <c r="C50" s="1">
        <v>0.0</v>
      </c>
      <c r="D50" s="1">
        <v>0.0</v>
      </c>
      <c r="E50" s="1">
        <v>0.0</v>
      </c>
      <c r="F50" s="1">
        <v>25.0</v>
      </c>
      <c r="G50" s="1">
        <v>-39.0</v>
      </c>
      <c r="H50" s="1">
        <v>-83.0</v>
      </c>
      <c r="I50" s="1">
        <v>-4.0</v>
      </c>
      <c r="J50" s="1">
        <v>-11.0</v>
      </c>
      <c r="K50" s="1">
        <v>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3.0</v>
      </c>
      <c r="C51" s="1">
        <v>2.0</v>
      </c>
      <c r="D51" s="1">
        <v>1.0</v>
      </c>
      <c r="E51" s="1">
        <v>1.0</v>
      </c>
      <c r="F51" s="1">
        <v>2.0</v>
      </c>
      <c r="G51" s="1">
        <v>1.0</v>
      </c>
      <c r="H51" s="1">
        <v>1.0</v>
      </c>
      <c r="I51" s="1">
        <v>2.0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8.0</v>
      </c>
      <c r="C52" s="1">
        <v>7.0</v>
      </c>
      <c r="D52" s="1">
        <v>5.0</v>
      </c>
      <c r="E52" s="1">
        <v>3.0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197</v>
      </c>
      <c r="B53" s="1">
        <v>0.0</v>
      </c>
      <c r="C53" s="1">
        <v>0.0</v>
      </c>
      <c r="D53" s="1">
        <v>0.0</v>
      </c>
      <c r="E53" s="1">
        <v>0.0</v>
      </c>
      <c r="F53" s="1">
        <v>4.0</v>
      </c>
      <c r="G53" s="1">
        <v>7.0</v>
      </c>
      <c r="H53" s="1">
        <v>6.0</v>
      </c>
      <c r="I53" s="1">
        <v>5.0</v>
      </c>
      <c r="J53" s="1">
        <v>4.0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199</v>
      </c>
      <c r="B55" s="1">
        <v>12.0</v>
      </c>
      <c r="C55" s="1">
        <v>9.0</v>
      </c>
      <c r="D55" s="1">
        <v>6.0</v>
      </c>
      <c r="E55" s="1">
        <v>5.0</v>
      </c>
      <c r="F55" s="1">
        <v>6.0</v>
      </c>
      <c r="G55" s="1">
        <v>8.0</v>
      </c>
      <c r="H55" s="1">
        <v>8.0</v>
      </c>
      <c r="I55" s="1">
        <v>7.0</v>
      </c>
      <c r="J55" s="1">
        <v>6.0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201</v>
      </c>
      <c r="B3" s="1" t="s">
        <v>202</v>
      </c>
      <c r="C3" s="1" t="s">
        <v>203</v>
      </c>
      <c r="D3" s="1" t="s">
        <v>204</v>
      </c>
      <c r="E3" s="1" t="s">
        <v>205</v>
      </c>
      <c r="F3" s="1" t="s">
        <v>206</v>
      </c>
      <c r="G3" s="1" t="s">
        <v>207</v>
      </c>
      <c r="H3" s="1" t="s">
        <v>208</v>
      </c>
      <c r="I3" s="1" t="s">
        <v>209</v>
      </c>
      <c r="J3" s="1" t="s">
        <v>210</v>
      </c>
      <c r="K3" s="1" t="s">
        <v>211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212</v>
      </c>
      <c r="B4" s="1" t="s">
        <v>213</v>
      </c>
      <c r="C4" s="1" t="s">
        <v>214</v>
      </c>
      <c r="D4" s="1" t="s">
        <v>215</v>
      </c>
      <c r="E4" s="1" t="s">
        <v>216</v>
      </c>
      <c r="F4" s="1" t="s">
        <v>217</v>
      </c>
      <c r="G4" s="1" t="s">
        <v>218</v>
      </c>
      <c r="H4" s="1" t="s">
        <v>219</v>
      </c>
      <c r="I4" s="1" t="s">
        <v>220</v>
      </c>
      <c r="J4" s="1" t="s">
        <v>221</v>
      </c>
      <c r="K4" s="1" t="s">
        <v>222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223</v>
      </c>
      <c r="B5" s="1" t="s">
        <v>224</v>
      </c>
      <c r="C5" s="1" t="s">
        <v>225</v>
      </c>
      <c r="D5" s="1" t="s">
        <v>226</v>
      </c>
      <c r="E5" s="1" t="s">
        <v>227</v>
      </c>
      <c r="F5" s="1" t="s">
        <v>228</v>
      </c>
      <c r="G5" s="1" t="s">
        <v>229</v>
      </c>
      <c r="H5" s="1" t="s">
        <v>230</v>
      </c>
      <c r="I5" s="1" t="s">
        <v>231</v>
      </c>
      <c r="J5" s="1" t="s">
        <v>232</v>
      </c>
      <c r="K5" s="1" t="s">
        <v>233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234</v>
      </c>
      <c r="B6" s="1" t="s">
        <v>224</v>
      </c>
      <c r="C6" s="1" t="s">
        <v>225</v>
      </c>
      <c r="D6" s="1" t="s">
        <v>226</v>
      </c>
      <c r="E6" s="1" t="s">
        <v>227</v>
      </c>
      <c r="F6" s="1" t="s">
        <v>228</v>
      </c>
      <c r="G6" s="1" t="s">
        <v>229</v>
      </c>
      <c r="H6" s="1" t="s">
        <v>230</v>
      </c>
      <c r="I6" s="1" t="s">
        <v>231</v>
      </c>
      <c r="J6" s="1" t="s">
        <v>232</v>
      </c>
      <c r="K6" s="1" t="s">
        <v>235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237</v>
      </c>
      <c r="B8" s="1">
        <v>0.0</v>
      </c>
      <c r="C8" s="1">
        <v>0.0</v>
      </c>
      <c r="D8" s="1">
        <v>0.0</v>
      </c>
      <c r="E8" s="1">
        <v>0.0</v>
      </c>
      <c r="F8" s="1" t="s">
        <v>238</v>
      </c>
      <c r="G8" s="1" t="s">
        <v>239</v>
      </c>
      <c r="H8" s="1" t="s">
        <v>240</v>
      </c>
      <c r="I8" s="1">
        <v>100.0</v>
      </c>
      <c r="J8" s="1">
        <v>100.0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241</v>
      </c>
      <c r="B9" s="1">
        <v>0.0</v>
      </c>
      <c r="C9" s="1">
        <v>0.0</v>
      </c>
      <c r="D9" s="1">
        <v>0.0</v>
      </c>
      <c r="E9" s="1">
        <v>0.0</v>
      </c>
      <c r="F9" s="1" t="s">
        <v>242</v>
      </c>
      <c r="G9" s="1" t="s">
        <v>243</v>
      </c>
      <c r="H9" s="1" t="s">
        <v>244</v>
      </c>
      <c r="I9" s="1">
        <v>0.0</v>
      </c>
      <c r="J9" s="1" t="s">
        <v>245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246</v>
      </c>
      <c r="B10" s="1">
        <v>0.0</v>
      </c>
      <c r="C10" s="1">
        <v>0.0</v>
      </c>
      <c r="D10" s="1">
        <v>0.0</v>
      </c>
      <c r="E10" s="1">
        <v>0.0</v>
      </c>
      <c r="F10" s="1" t="s">
        <v>247</v>
      </c>
      <c r="G10" s="1" t="s">
        <v>248</v>
      </c>
      <c r="H10" s="1" t="s">
        <v>249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250</v>
      </c>
      <c r="B11" s="1">
        <v>0.0</v>
      </c>
      <c r="C11" s="1">
        <v>0.0</v>
      </c>
      <c r="D11" s="1">
        <v>0.0</v>
      </c>
      <c r="E11" s="1">
        <v>0.0</v>
      </c>
      <c r="F11" s="1" t="s">
        <v>251</v>
      </c>
      <c r="G11" s="1" t="s">
        <v>252</v>
      </c>
      <c r="H11" s="1" t="s">
        <v>253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>
        <v>0.0</v>
      </c>
      <c r="C12" s="1">
        <v>0.0</v>
      </c>
      <c r="D12" s="1">
        <v>0.0</v>
      </c>
      <c r="E12" s="1">
        <v>0.0</v>
      </c>
      <c r="F12" s="1" t="s">
        <v>255</v>
      </c>
      <c r="G12" s="1" t="s">
        <v>256</v>
      </c>
      <c r="H12" s="1" t="s">
        <v>257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>
        <v>0.0</v>
      </c>
      <c r="C13" s="1">
        <v>0.0</v>
      </c>
      <c r="D13" s="1">
        <v>0.0</v>
      </c>
      <c r="E13" s="1">
        <v>0.0</v>
      </c>
      <c r="F13" s="1" t="s">
        <v>259</v>
      </c>
      <c r="G13" s="1" t="s">
        <v>260</v>
      </c>
      <c r="H13" s="1" t="s">
        <v>261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262</v>
      </c>
      <c r="B14" s="1">
        <v>0.0</v>
      </c>
      <c r="C14" s="1">
        <v>0.0</v>
      </c>
      <c r="D14" s="1">
        <v>0.0</v>
      </c>
      <c r="E14" s="1">
        <v>0.0</v>
      </c>
      <c r="F14" s="1" t="s">
        <v>259</v>
      </c>
      <c r="G14" s="1" t="s">
        <v>260</v>
      </c>
      <c r="H14" s="1" t="s">
        <v>261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263</v>
      </c>
      <c r="B15" s="1">
        <v>0.0</v>
      </c>
      <c r="C15" s="1">
        <v>0.0</v>
      </c>
      <c r="D15" s="1">
        <v>0.0</v>
      </c>
      <c r="E15" s="1">
        <v>0.0</v>
      </c>
      <c r="F15" s="1" t="s">
        <v>259</v>
      </c>
      <c r="G15" s="1" t="s">
        <v>260</v>
      </c>
      <c r="H15" s="1" t="s">
        <v>261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264</v>
      </c>
      <c r="B16" s="1">
        <v>0.0</v>
      </c>
      <c r="C16" s="1">
        <v>0.0</v>
      </c>
      <c r="D16" s="1">
        <v>0.0</v>
      </c>
      <c r="E16" s="1">
        <v>0.0</v>
      </c>
      <c r="F16" s="1" t="s">
        <v>265</v>
      </c>
      <c r="G16" s="1" t="s">
        <v>266</v>
      </c>
      <c r="H16" s="1" t="s">
        <v>267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268</v>
      </c>
      <c r="B17" s="1">
        <v>0.0</v>
      </c>
      <c r="C17" s="1">
        <v>0.0</v>
      </c>
      <c r="D17" s="1">
        <v>0.0</v>
      </c>
      <c r="E17" s="1">
        <v>0.0</v>
      </c>
      <c r="F17" s="1" t="s">
        <v>269</v>
      </c>
      <c r="G17" s="1" t="s">
        <v>270</v>
      </c>
      <c r="H17" s="1" t="s">
        <v>271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272</v>
      </c>
      <c r="B18" s="1">
        <v>0.0</v>
      </c>
      <c r="C18" s="1">
        <v>0.0</v>
      </c>
      <c r="D18" s="1">
        <v>0.0</v>
      </c>
      <c r="E18" s="1">
        <v>0.0</v>
      </c>
      <c r="F18" s="1" t="s">
        <v>273</v>
      </c>
      <c r="G18" s="1" t="s">
        <v>274</v>
      </c>
      <c r="H18" s="1" t="s">
        <v>275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276</v>
      </c>
      <c r="B20" s="1">
        <v>0.0</v>
      </c>
      <c r="C20" s="1">
        <v>0.0</v>
      </c>
      <c r="D20" s="1">
        <v>0.0</v>
      </c>
      <c r="E20" s="1">
        <v>0.0</v>
      </c>
      <c r="F20" s="1" t="s">
        <v>277</v>
      </c>
      <c r="G20" s="1" t="s">
        <v>278</v>
      </c>
      <c r="H20" s="1" t="s">
        <v>279</v>
      </c>
      <c r="I20" s="1" t="s">
        <v>280</v>
      </c>
      <c r="J20" s="1" t="s">
        <v>281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282</v>
      </c>
      <c r="B21" s="1">
        <v>0.0</v>
      </c>
      <c r="C21" s="1">
        <v>0.0</v>
      </c>
      <c r="D21" s="1">
        <v>0.0</v>
      </c>
      <c r="E21" s="1">
        <v>0.0</v>
      </c>
      <c r="F21" s="1" t="s">
        <v>283</v>
      </c>
      <c r="G21" s="1" t="s">
        <v>284</v>
      </c>
      <c r="H21" s="1" t="s">
        <v>285</v>
      </c>
      <c r="I21" s="1" t="s">
        <v>286</v>
      </c>
      <c r="J21" s="1" t="s">
        <v>287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289</v>
      </c>
      <c r="H22" s="1" t="s">
        <v>290</v>
      </c>
      <c r="I22" s="1" t="s">
        <v>291</v>
      </c>
      <c r="J22" s="1" t="s">
        <v>292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293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294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296</v>
      </c>
      <c r="B25" s="1" t="s">
        <v>297</v>
      </c>
      <c r="C25" s="1" t="s">
        <v>298</v>
      </c>
      <c r="D25" s="1" t="s">
        <v>299</v>
      </c>
      <c r="E25" s="1" t="s">
        <v>300</v>
      </c>
      <c r="F25" s="1" t="s">
        <v>301</v>
      </c>
      <c r="G25" s="1" t="s">
        <v>108</v>
      </c>
      <c r="H25" s="1" t="s">
        <v>302</v>
      </c>
      <c r="I25" s="1" t="s">
        <v>303</v>
      </c>
      <c r="J25" s="1" t="s">
        <v>304</v>
      </c>
      <c r="K25" s="1" t="s">
        <v>305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306</v>
      </c>
      <c r="B26" s="1" t="s">
        <v>307</v>
      </c>
      <c r="C26" s="1" t="s">
        <v>308</v>
      </c>
      <c r="D26" s="1" t="s">
        <v>309</v>
      </c>
      <c r="E26" s="1" t="s">
        <v>310</v>
      </c>
      <c r="F26" s="1" t="s">
        <v>311</v>
      </c>
      <c r="G26" s="1" t="s">
        <v>312</v>
      </c>
      <c r="H26" s="1" t="s">
        <v>313</v>
      </c>
      <c r="I26" s="1" t="s">
        <v>314</v>
      </c>
      <c r="J26" s="1" t="s">
        <v>315</v>
      </c>
      <c r="K26" s="1" t="s">
        <v>316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317</v>
      </c>
      <c r="B27" s="1" t="s">
        <v>318</v>
      </c>
      <c r="C27" s="1" t="s">
        <v>319</v>
      </c>
      <c r="D27" s="1" t="s">
        <v>320</v>
      </c>
      <c r="E27" s="1" t="s">
        <v>321</v>
      </c>
      <c r="F27" s="1" t="s">
        <v>322</v>
      </c>
      <c r="G27" s="1" t="s">
        <v>323</v>
      </c>
      <c r="H27" s="1" t="s">
        <v>324</v>
      </c>
      <c r="I27" s="1" t="s">
        <v>325</v>
      </c>
      <c r="J27" s="1" t="s">
        <v>326</v>
      </c>
      <c r="K27" s="1" t="s">
        <v>327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329</v>
      </c>
      <c r="H28" s="1" t="s">
        <v>330</v>
      </c>
      <c r="I28" s="1" t="s">
        <v>331</v>
      </c>
      <c r="J28" s="1" t="s">
        <v>332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334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336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338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340</v>
      </c>
      <c r="B33" s="1">
        <v>0.0</v>
      </c>
      <c r="C33" s="1">
        <v>0.0</v>
      </c>
      <c r="D33" s="1">
        <v>0.0</v>
      </c>
      <c r="E33" s="1" t="s">
        <v>341</v>
      </c>
      <c r="F33" s="1" t="s">
        <v>342</v>
      </c>
      <c r="G33" s="1">
        <v>0.0</v>
      </c>
      <c r="H33" s="1" t="s">
        <v>343</v>
      </c>
      <c r="I33" s="1" t="s">
        <v>344</v>
      </c>
      <c r="J33" s="1" t="s">
        <v>345</v>
      </c>
      <c r="K33" s="1" t="s">
        <v>346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347</v>
      </c>
      <c r="B34" s="1">
        <v>0.0</v>
      </c>
      <c r="C34" s="1">
        <v>0.0</v>
      </c>
      <c r="D34" s="1">
        <v>0.0</v>
      </c>
      <c r="E34" s="1" t="s">
        <v>348</v>
      </c>
      <c r="F34" s="1" t="s">
        <v>349</v>
      </c>
      <c r="G34" s="1" t="s">
        <v>350</v>
      </c>
      <c r="H34" s="1" t="s">
        <v>351</v>
      </c>
      <c r="I34" s="1" t="s">
        <v>352</v>
      </c>
      <c r="J34" s="1" t="s">
        <v>353</v>
      </c>
      <c r="K34" s="1" t="s">
        <v>354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355</v>
      </c>
      <c r="B35" s="1">
        <v>0.0</v>
      </c>
      <c r="C35" s="1">
        <v>0.0</v>
      </c>
      <c r="D35" s="1">
        <v>0.0</v>
      </c>
      <c r="E35" s="1" t="s">
        <v>341</v>
      </c>
      <c r="F35" s="1" t="s">
        <v>356</v>
      </c>
      <c r="G35" s="1">
        <v>0.0</v>
      </c>
      <c r="H35" s="1" t="s">
        <v>357</v>
      </c>
      <c r="I35" s="1" t="s">
        <v>358</v>
      </c>
      <c r="J35" s="1" t="s">
        <v>359</v>
      </c>
      <c r="K35" s="1" t="s">
        <v>360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361</v>
      </c>
      <c r="B36" s="1">
        <v>0.0</v>
      </c>
      <c r="C36" s="1">
        <v>0.0</v>
      </c>
      <c r="D36" s="1">
        <v>0.0</v>
      </c>
      <c r="E36" s="1" t="s">
        <v>348</v>
      </c>
      <c r="F36" s="1" t="s">
        <v>362</v>
      </c>
      <c r="G36" s="1" t="s">
        <v>363</v>
      </c>
      <c r="H36" s="1" t="s">
        <v>364</v>
      </c>
      <c r="I36" s="1" t="s">
        <v>365</v>
      </c>
      <c r="J36" s="1" t="s">
        <v>366</v>
      </c>
      <c r="K36" s="1" t="s">
        <v>367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368</v>
      </c>
      <c r="B37" s="1" t="s">
        <v>369</v>
      </c>
      <c r="C37" s="1" t="s">
        <v>370</v>
      </c>
      <c r="D37" s="1" t="s">
        <v>371</v>
      </c>
      <c r="E37" s="1" t="s">
        <v>372</v>
      </c>
      <c r="F37" s="1" t="s">
        <v>373</v>
      </c>
      <c r="G37" s="1" t="s">
        <v>374</v>
      </c>
      <c r="H37" s="1" t="s">
        <v>375</v>
      </c>
      <c r="I37" s="1" t="s">
        <v>376</v>
      </c>
      <c r="J37" s="1" t="s">
        <v>377</v>
      </c>
      <c r="K37" s="1" t="s">
        <v>378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>
        <v>0.0</v>
      </c>
      <c r="C38" s="1">
        <v>0.0</v>
      </c>
      <c r="D38" s="1">
        <v>0.0</v>
      </c>
      <c r="E38" s="1" t="s">
        <v>380</v>
      </c>
      <c r="F38" s="1" t="s">
        <v>381</v>
      </c>
      <c r="G38" s="1" t="s">
        <v>382</v>
      </c>
      <c r="H38" s="1" t="s">
        <v>383</v>
      </c>
      <c r="I38" s="1" t="s">
        <v>384</v>
      </c>
      <c r="J38" s="1" t="s">
        <v>385</v>
      </c>
      <c r="K38" s="1" t="s">
        <v>386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387</v>
      </c>
      <c r="B39" s="1">
        <v>0.0</v>
      </c>
      <c r="C39" s="1">
        <v>0.0</v>
      </c>
      <c r="D39" s="1">
        <v>0.0</v>
      </c>
      <c r="E39" s="1" t="s">
        <v>388</v>
      </c>
      <c r="F39" s="1" t="s">
        <v>389</v>
      </c>
      <c r="G39" s="1" t="s">
        <v>390</v>
      </c>
      <c r="H39" s="1" t="s">
        <v>391</v>
      </c>
      <c r="I39" s="1" t="s">
        <v>392</v>
      </c>
      <c r="J39" s="1" t="s">
        <v>393</v>
      </c>
      <c r="K39" s="1" t="s">
        <v>394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395</v>
      </c>
      <c r="B40" s="1">
        <v>0.0</v>
      </c>
      <c r="C40" s="1">
        <v>0.0</v>
      </c>
      <c r="D40" s="1">
        <v>0.0</v>
      </c>
      <c r="E40" s="1" t="s">
        <v>388</v>
      </c>
      <c r="F40" s="1" t="s">
        <v>396</v>
      </c>
      <c r="G40" s="1" t="s">
        <v>390</v>
      </c>
      <c r="H40" s="1" t="s">
        <v>397</v>
      </c>
      <c r="I40" s="1" t="s">
        <v>398</v>
      </c>
      <c r="J40" s="1" t="s">
        <v>393</v>
      </c>
      <c r="K40" s="1" t="s">
        <v>394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399</v>
      </c>
      <c r="B41" s="1">
        <v>0.0</v>
      </c>
      <c r="C41" s="1">
        <v>0.0</v>
      </c>
      <c r="D41" s="1">
        <v>0.0</v>
      </c>
      <c r="E41" s="1" t="s">
        <v>400</v>
      </c>
      <c r="F41" s="1" t="s">
        <v>401</v>
      </c>
      <c r="G41" s="1" t="s">
        <v>402</v>
      </c>
      <c r="H41" s="1" t="s">
        <v>403</v>
      </c>
      <c r="I41" s="1" t="s">
        <v>404</v>
      </c>
      <c r="J41" s="1" t="s">
        <v>405</v>
      </c>
      <c r="K41" s="1" t="s">
        <v>406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407</v>
      </c>
      <c r="B42" s="1" t="s">
        <v>408</v>
      </c>
      <c r="C42" s="1" t="s">
        <v>409</v>
      </c>
      <c r="D42" s="1" t="s">
        <v>410</v>
      </c>
      <c r="E42" s="1" t="s">
        <v>105</v>
      </c>
      <c r="F42" s="1" t="s">
        <v>411</v>
      </c>
      <c r="G42" s="1" t="s">
        <v>412</v>
      </c>
      <c r="H42" s="1" t="s">
        <v>413</v>
      </c>
      <c r="I42" s="1" t="s">
        <v>414</v>
      </c>
      <c r="J42" s="1" t="s">
        <v>415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416</v>
      </c>
      <c r="B43" s="1">
        <v>0.0</v>
      </c>
      <c r="C43" s="1">
        <v>0.0</v>
      </c>
      <c r="D43" s="1">
        <v>0.0</v>
      </c>
      <c r="E43" s="1" t="s">
        <v>400</v>
      </c>
      <c r="F43" s="1" t="s">
        <v>417</v>
      </c>
      <c r="G43" s="1" t="s">
        <v>402</v>
      </c>
      <c r="H43" s="1" t="s">
        <v>403</v>
      </c>
      <c r="I43" s="1" t="s">
        <v>404</v>
      </c>
      <c r="J43" s="1" t="s">
        <v>405</v>
      </c>
      <c r="K43" s="1" t="s">
        <v>406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418</v>
      </c>
      <c r="B44" s="1" t="s">
        <v>419</v>
      </c>
      <c r="C44" s="1" t="s">
        <v>420</v>
      </c>
      <c r="D44" s="1" t="s">
        <v>421</v>
      </c>
      <c r="E44" s="1" t="s">
        <v>105</v>
      </c>
      <c r="F44" s="1" t="s">
        <v>422</v>
      </c>
      <c r="G44" s="1" t="s">
        <v>412</v>
      </c>
      <c r="H44" s="1" t="s">
        <v>413</v>
      </c>
      <c r="I44" s="1" t="s">
        <v>423</v>
      </c>
      <c r="J44" s="1" t="s">
        <v>415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426</v>
      </c>
      <c r="H46" s="1" t="s">
        <v>427</v>
      </c>
      <c r="I46" s="1" t="s">
        <v>428</v>
      </c>
      <c r="J46" s="1" t="s">
        <v>429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430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431</v>
      </c>
      <c r="H47" s="1" t="s">
        <v>432</v>
      </c>
      <c r="I47" s="1" t="s">
        <v>433</v>
      </c>
      <c r="J47" s="1" t="s">
        <v>429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434</v>
      </c>
      <c r="B48" s="1" t="s">
        <v>435</v>
      </c>
      <c r="C48" s="1" t="s">
        <v>292</v>
      </c>
      <c r="D48" s="1" t="s">
        <v>436</v>
      </c>
      <c r="E48" s="1" t="s">
        <v>437</v>
      </c>
      <c r="F48" s="1" t="s">
        <v>438</v>
      </c>
      <c r="G48" s="1" t="s">
        <v>439</v>
      </c>
      <c r="H48" s="1" t="s">
        <v>440</v>
      </c>
      <c r="I48" s="1" t="s">
        <v>441</v>
      </c>
      <c r="J48" s="1" t="s">
        <v>442</v>
      </c>
      <c r="K48" s="1" t="s">
        <v>443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444</v>
      </c>
      <c r="B49" s="1" t="s">
        <v>445</v>
      </c>
      <c r="C49" s="1" t="s">
        <v>446</v>
      </c>
      <c r="D49" s="1" t="s">
        <v>447</v>
      </c>
      <c r="E49" s="1" t="s">
        <v>448</v>
      </c>
      <c r="F49" s="1" t="s">
        <v>449</v>
      </c>
      <c r="G49" s="1" t="s">
        <v>450</v>
      </c>
      <c r="H49" s="1" t="s">
        <v>451</v>
      </c>
      <c r="I49" s="1" t="s">
        <v>452</v>
      </c>
      <c r="J49" s="1" t="s">
        <v>453</v>
      </c>
      <c r="K49" s="1" t="s">
        <v>454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455</v>
      </c>
      <c r="B50" s="1" t="s">
        <v>445</v>
      </c>
      <c r="C50" s="1" t="s">
        <v>446</v>
      </c>
      <c r="D50" s="1" t="s">
        <v>447</v>
      </c>
      <c r="E50" s="1" t="s">
        <v>448</v>
      </c>
      <c r="F50" s="1" t="s">
        <v>456</v>
      </c>
      <c r="G50" s="1" t="s">
        <v>457</v>
      </c>
      <c r="H50" s="1" t="s">
        <v>458</v>
      </c>
      <c r="I50" s="1" t="s">
        <v>459</v>
      </c>
      <c r="J50" s="1" t="s">
        <v>453</v>
      </c>
      <c r="K50" s="1" t="s">
        <v>454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460</v>
      </c>
      <c r="B51" s="1" t="s">
        <v>461</v>
      </c>
      <c r="C51" s="1" t="s">
        <v>462</v>
      </c>
      <c r="D51" s="1" t="s">
        <v>463</v>
      </c>
      <c r="E51" s="1" t="s">
        <v>464</v>
      </c>
      <c r="F51" s="1" t="s">
        <v>301</v>
      </c>
      <c r="G51" s="1" t="s">
        <v>465</v>
      </c>
      <c r="H51" s="1" t="s">
        <v>466</v>
      </c>
      <c r="I51" s="1" t="s">
        <v>300</v>
      </c>
      <c r="J51" s="1" t="s">
        <v>467</v>
      </c>
      <c r="K51" s="1" t="s">
        <v>468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469</v>
      </c>
      <c r="B52" s="1" t="s">
        <v>461</v>
      </c>
      <c r="C52" s="1" t="s">
        <v>462</v>
      </c>
      <c r="D52" s="1" t="s">
        <v>463</v>
      </c>
      <c r="E52" s="1" t="s">
        <v>464</v>
      </c>
      <c r="F52" s="1" t="s">
        <v>301</v>
      </c>
      <c r="G52" s="1" t="s">
        <v>465</v>
      </c>
      <c r="H52" s="1" t="s">
        <v>466</v>
      </c>
      <c r="I52" s="1" t="s">
        <v>300</v>
      </c>
      <c r="J52" s="1" t="s">
        <v>467</v>
      </c>
      <c r="K52" s="1" t="s">
        <v>468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470</v>
      </c>
      <c r="B53" s="1" t="s">
        <v>461</v>
      </c>
      <c r="C53" s="1" t="s">
        <v>462</v>
      </c>
      <c r="D53" s="1" t="s">
        <v>463</v>
      </c>
      <c r="E53" s="1" t="s">
        <v>464</v>
      </c>
      <c r="F53" s="1" t="s">
        <v>301</v>
      </c>
      <c r="G53" s="1" t="s">
        <v>465</v>
      </c>
      <c r="H53" s="1" t="s">
        <v>471</v>
      </c>
      <c r="I53" s="1" t="s">
        <v>472</v>
      </c>
      <c r="J53" s="1" t="s">
        <v>467</v>
      </c>
      <c r="K53" s="1" t="s">
        <v>468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473</v>
      </c>
      <c r="B54" s="1" t="s">
        <v>474</v>
      </c>
      <c r="C54" s="1" t="s">
        <v>475</v>
      </c>
      <c r="D54" s="1" t="s">
        <v>476</v>
      </c>
      <c r="E54" s="1" t="s">
        <v>477</v>
      </c>
      <c r="F54" s="1" t="s">
        <v>478</v>
      </c>
      <c r="G54" s="1" t="s">
        <v>479</v>
      </c>
      <c r="H54" s="1" t="s">
        <v>480</v>
      </c>
      <c r="I54" s="1" t="s">
        <v>481</v>
      </c>
      <c r="J54" s="1" t="s">
        <v>482</v>
      </c>
      <c r="K54" s="1" t="s">
        <v>483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485</v>
      </c>
      <c r="H55" s="1" t="s">
        <v>486</v>
      </c>
      <c r="I55" s="1" t="s">
        <v>487</v>
      </c>
      <c r="J55" s="1" t="s">
        <v>488</v>
      </c>
      <c r="K55" s="1" t="s">
        <v>489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 t="s">
        <v>491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492</v>
      </c>
      <c r="B57" s="1" t="s">
        <v>493</v>
      </c>
      <c r="C57" s="1" t="s">
        <v>494</v>
      </c>
      <c r="D57" s="1" t="s">
        <v>495</v>
      </c>
      <c r="E57" s="1" t="s">
        <v>496</v>
      </c>
      <c r="F57" s="1">
        <v>59.0</v>
      </c>
      <c r="G57" s="1" t="s">
        <v>497</v>
      </c>
      <c r="H57" s="1" t="s">
        <v>498</v>
      </c>
      <c r="I57" s="1" t="s">
        <v>499</v>
      </c>
      <c r="J57" s="1" t="s">
        <v>500</v>
      </c>
      <c r="K57" s="1" t="s">
        <v>501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502</v>
      </c>
      <c r="B58" s="1" t="s">
        <v>503</v>
      </c>
      <c r="C58" s="1" t="s">
        <v>504</v>
      </c>
      <c r="D58" s="1" t="s">
        <v>505</v>
      </c>
      <c r="E58" s="1" t="s">
        <v>506</v>
      </c>
      <c r="F58" s="1" t="s">
        <v>507</v>
      </c>
      <c r="G58" s="1" t="s">
        <v>508</v>
      </c>
      <c r="H58" s="1" t="s">
        <v>509</v>
      </c>
      <c r="I58" s="1" t="s">
        <v>510</v>
      </c>
      <c r="J58" s="1" t="s">
        <v>511</v>
      </c>
      <c r="K58" s="1" t="s">
        <v>512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513</v>
      </c>
      <c r="B59" s="1" t="s">
        <v>514</v>
      </c>
      <c r="C59" s="1" t="s">
        <v>515</v>
      </c>
      <c r="D59" s="1" t="s">
        <v>516</v>
      </c>
      <c r="E59" s="1" t="s">
        <v>517</v>
      </c>
      <c r="F59" s="1" t="s">
        <v>518</v>
      </c>
      <c r="G59" s="1" t="s">
        <v>519</v>
      </c>
      <c r="H59" s="1" t="s">
        <v>520</v>
      </c>
      <c r="I59" s="1" t="s">
        <v>521</v>
      </c>
      <c r="J59" s="1" t="s">
        <v>522</v>
      </c>
      <c r="K59" s="1" t="s">
        <v>523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524</v>
      </c>
      <c r="B60" s="1" t="s">
        <v>514</v>
      </c>
      <c r="C60" s="1" t="s">
        <v>515</v>
      </c>
      <c r="D60" s="1" t="s">
        <v>516</v>
      </c>
      <c r="E60" s="1" t="s">
        <v>517</v>
      </c>
      <c r="F60" s="1" t="s">
        <v>525</v>
      </c>
      <c r="G60" s="1" t="s">
        <v>526</v>
      </c>
      <c r="H60" s="1">
        <v>0.0</v>
      </c>
      <c r="I60" s="1" t="s">
        <v>521</v>
      </c>
      <c r="J60" s="1" t="s">
        <v>522</v>
      </c>
      <c r="K60" s="1" t="s">
        <v>523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527</v>
      </c>
      <c r="B61" s="1" t="s">
        <v>528</v>
      </c>
      <c r="C61" s="1" t="s">
        <v>529</v>
      </c>
      <c r="D61" s="1" t="s">
        <v>530</v>
      </c>
      <c r="E61" s="1" t="s">
        <v>531</v>
      </c>
      <c r="F61" s="1" t="s">
        <v>532</v>
      </c>
      <c r="G61" s="1" t="s">
        <v>533</v>
      </c>
      <c r="H61" s="1" t="s">
        <v>534</v>
      </c>
      <c r="I61" s="1" t="s">
        <v>535</v>
      </c>
      <c r="J61" s="1" t="s">
        <v>536</v>
      </c>
      <c r="K61" s="1" t="s">
        <v>537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538</v>
      </c>
      <c r="B62" s="1">
        <v>0.0</v>
      </c>
      <c r="C62" s="1" t="s">
        <v>539</v>
      </c>
      <c r="D62" s="1" t="s">
        <v>540</v>
      </c>
      <c r="E62" s="1">
        <v>0.0</v>
      </c>
      <c r="F62" s="1">
        <v>0.0</v>
      </c>
      <c r="G62" s="1" t="s">
        <v>541</v>
      </c>
      <c r="H62" s="1" t="s">
        <v>542</v>
      </c>
      <c r="I62" s="1" t="s">
        <v>543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544</v>
      </c>
      <c r="B63" s="1" t="s">
        <v>545</v>
      </c>
      <c r="C63" s="1" t="s">
        <v>546</v>
      </c>
      <c r="D63" s="1" t="s">
        <v>547</v>
      </c>
      <c r="E63" s="1" t="s">
        <v>548</v>
      </c>
      <c r="F63" s="1" t="s">
        <v>549</v>
      </c>
      <c r="G63" s="1" t="s">
        <v>550</v>
      </c>
      <c r="H63" s="1" t="s">
        <v>551</v>
      </c>
      <c r="I63" s="1" t="s">
        <v>552</v>
      </c>
      <c r="J63" s="1" t="s">
        <v>553</v>
      </c>
      <c r="K63" s="1" t="s">
        <v>554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555</v>
      </c>
      <c r="B64" s="1" t="s">
        <v>545</v>
      </c>
      <c r="C64" s="1" t="s">
        <v>546</v>
      </c>
      <c r="D64" s="1" t="s">
        <v>547</v>
      </c>
      <c r="E64" s="1" t="s">
        <v>556</v>
      </c>
      <c r="F64" s="1" t="s">
        <v>557</v>
      </c>
      <c r="G64" s="1" t="s">
        <v>558</v>
      </c>
      <c r="H64" s="1" t="s">
        <v>559</v>
      </c>
      <c r="I64" s="1" t="s">
        <v>560</v>
      </c>
      <c r="J64" s="1" t="s">
        <v>561</v>
      </c>
      <c r="K64" s="1" t="s">
        <v>562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564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 t="s">
        <v>565</v>
      </c>
      <c r="I66" s="1" t="s">
        <v>566</v>
      </c>
      <c r="J66" s="1" t="s">
        <v>567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568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 t="s">
        <v>569</v>
      </c>
      <c r="I67" s="1" t="s">
        <v>570</v>
      </c>
      <c r="J67" s="1" t="s">
        <v>571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572</v>
      </c>
      <c r="B68" s="1" t="s">
        <v>573</v>
      </c>
      <c r="C68" s="1" t="s">
        <v>574</v>
      </c>
      <c r="D68" s="1" t="s">
        <v>575</v>
      </c>
      <c r="E68" s="1" t="s">
        <v>576</v>
      </c>
      <c r="F68" s="1" t="s">
        <v>577</v>
      </c>
      <c r="G68" s="1" t="s">
        <v>578</v>
      </c>
      <c r="H68" s="1" t="s">
        <v>579</v>
      </c>
      <c r="I68" s="1" t="s">
        <v>580</v>
      </c>
      <c r="J68" s="1" t="s">
        <v>445</v>
      </c>
      <c r="K68" s="1" t="s">
        <v>581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582</v>
      </c>
      <c r="B69" s="1" t="s">
        <v>583</v>
      </c>
      <c r="C69" s="1" t="s">
        <v>584</v>
      </c>
      <c r="D69" s="1" t="s">
        <v>585</v>
      </c>
      <c r="E69" s="1" t="s">
        <v>586</v>
      </c>
      <c r="F69" s="1" t="s">
        <v>587</v>
      </c>
      <c r="G69" s="1" t="s">
        <v>588</v>
      </c>
      <c r="H69" s="1" t="s">
        <v>589</v>
      </c>
      <c r="I69" s="1" t="s">
        <v>590</v>
      </c>
      <c r="J69" s="1" t="s">
        <v>591</v>
      </c>
      <c r="K69" s="1" t="s">
        <v>592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593</v>
      </c>
      <c r="B70" s="1" t="s">
        <v>583</v>
      </c>
      <c r="C70" s="1" t="s">
        <v>584</v>
      </c>
      <c r="D70" s="1" t="s">
        <v>585</v>
      </c>
      <c r="E70" s="1" t="s">
        <v>586</v>
      </c>
      <c r="F70" s="1" t="s">
        <v>594</v>
      </c>
      <c r="G70" s="1" t="s">
        <v>595</v>
      </c>
      <c r="H70" s="1" t="s">
        <v>596</v>
      </c>
      <c r="I70" s="1" t="s">
        <v>597</v>
      </c>
      <c r="J70" s="1" t="s">
        <v>598</v>
      </c>
      <c r="K70" s="1" t="s">
        <v>592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599</v>
      </c>
      <c r="B71" s="1" t="s">
        <v>600</v>
      </c>
      <c r="C71" s="1" t="s">
        <v>601</v>
      </c>
      <c r="D71" s="1" t="s">
        <v>602</v>
      </c>
      <c r="E71" s="1" t="s">
        <v>603</v>
      </c>
      <c r="F71" s="1" t="s">
        <v>604</v>
      </c>
      <c r="G71" s="1" t="s">
        <v>605</v>
      </c>
      <c r="H71" s="1" t="s">
        <v>606</v>
      </c>
      <c r="I71" s="1" t="s">
        <v>607</v>
      </c>
      <c r="J71" s="1" t="s">
        <v>608</v>
      </c>
      <c r="K71" s="1" t="s">
        <v>609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610</v>
      </c>
      <c r="B72" s="1" t="s">
        <v>600</v>
      </c>
      <c r="C72" s="1" t="s">
        <v>601</v>
      </c>
      <c r="D72" s="1" t="s">
        <v>602</v>
      </c>
      <c r="E72" s="1" t="s">
        <v>603</v>
      </c>
      <c r="F72" s="1" t="s">
        <v>604</v>
      </c>
      <c r="G72" s="1" t="s">
        <v>605</v>
      </c>
      <c r="H72" s="1" t="s">
        <v>606</v>
      </c>
      <c r="I72" s="1" t="s">
        <v>607</v>
      </c>
      <c r="J72" s="1" t="s">
        <v>608</v>
      </c>
      <c r="K72" s="1" t="s">
        <v>609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611</v>
      </c>
      <c r="B73" s="1" t="s">
        <v>600</v>
      </c>
      <c r="C73" s="1" t="s">
        <v>601</v>
      </c>
      <c r="D73" s="1" t="s">
        <v>602</v>
      </c>
      <c r="E73" s="1" t="s">
        <v>603</v>
      </c>
      <c r="F73" s="1" t="s">
        <v>604</v>
      </c>
      <c r="G73" s="1" t="s">
        <v>605</v>
      </c>
      <c r="H73" s="1" t="s">
        <v>612</v>
      </c>
      <c r="I73" s="1" t="s">
        <v>607</v>
      </c>
      <c r="J73" s="1" t="s">
        <v>613</v>
      </c>
      <c r="K73" s="1" t="s">
        <v>609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614</v>
      </c>
      <c r="B74" s="1" t="s">
        <v>615</v>
      </c>
      <c r="C74" s="1" t="s">
        <v>616</v>
      </c>
      <c r="D74" s="1" t="s">
        <v>617</v>
      </c>
      <c r="E74" s="1" t="s">
        <v>618</v>
      </c>
      <c r="F74" s="1" t="s">
        <v>619</v>
      </c>
      <c r="G74" s="1" t="s">
        <v>620</v>
      </c>
      <c r="H74" s="1" t="s">
        <v>621</v>
      </c>
      <c r="I74" s="1" t="s">
        <v>622</v>
      </c>
      <c r="J74" s="1" t="s">
        <v>623</v>
      </c>
      <c r="K74" s="1" t="s">
        <v>624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625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626</v>
      </c>
      <c r="I75" s="1" t="s">
        <v>627</v>
      </c>
      <c r="J75" s="1" t="s">
        <v>628</v>
      </c>
      <c r="K75" s="1" t="s">
        <v>629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630</v>
      </c>
      <c r="B76" s="1" t="s">
        <v>631</v>
      </c>
      <c r="C76" s="1" t="s">
        <v>632</v>
      </c>
      <c r="D76" s="1" t="s">
        <v>633</v>
      </c>
      <c r="E76" s="1" t="s">
        <v>634</v>
      </c>
      <c r="F76" s="1" t="s">
        <v>635</v>
      </c>
      <c r="G76" s="1" t="s">
        <v>636</v>
      </c>
      <c r="H76" s="1" t="s">
        <v>637</v>
      </c>
      <c r="I76" s="1" t="s">
        <v>638</v>
      </c>
      <c r="J76" s="1" t="s">
        <v>639</v>
      </c>
      <c r="K76" s="1" t="s">
        <v>640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641</v>
      </c>
      <c r="B77" s="1" t="s">
        <v>642</v>
      </c>
      <c r="C77" s="1" t="s">
        <v>643</v>
      </c>
      <c r="D77" s="1" t="s">
        <v>644</v>
      </c>
      <c r="E77" s="1" t="s">
        <v>645</v>
      </c>
      <c r="F77" s="1" t="s">
        <v>646</v>
      </c>
      <c r="G77" s="1" t="s">
        <v>647</v>
      </c>
      <c r="H77" s="1" t="s">
        <v>648</v>
      </c>
      <c r="I77" s="1" t="s">
        <v>649</v>
      </c>
      <c r="J77" s="1" t="s">
        <v>650</v>
      </c>
      <c r="K77" s="1" t="s">
        <v>651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652</v>
      </c>
      <c r="B78" s="1" t="s">
        <v>653</v>
      </c>
      <c r="C78" s="1" t="s">
        <v>654</v>
      </c>
      <c r="D78" s="1" t="s">
        <v>655</v>
      </c>
      <c r="E78" s="1" t="s">
        <v>656</v>
      </c>
      <c r="F78" s="1" t="s">
        <v>657</v>
      </c>
      <c r="G78" s="1" t="s">
        <v>658</v>
      </c>
      <c r="H78" s="1" t="s">
        <v>659</v>
      </c>
      <c r="I78" s="1" t="s">
        <v>660</v>
      </c>
      <c r="J78" s="1" t="s">
        <v>661</v>
      </c>
      <c r="K78" s="1" t="s">
        <v>662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663</v>
      </c>
      <c r="B79" s="1" t="s">
        <v>653</v>
      </c>
      <c r="C79" s="1" t="s">
        <v>654</v>
      </c>
      <c r="D79" s="1" t="s">
        <v>655</v>
      </c>
      <c r="E79" s="1" t="s">
        <v>656</v>
      </c>
      <c r="F79" s="1" t="s">
        <v>664</v>
      </c>
      <c r="G79" s="1" t="s">
        <v>665</v>
      </c>
      <c r="H79" s="1" t="s">
        <v>666</v>
      </c>
      <c r="I79" s="1" t="s">
        <v>667</v>
      </c>
      <c r="J79" s="1" t="s">
        <v>661</v>
      </c>
      <c r="K79" s="1" t="s">
        <v>662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668</v>
      </c>
      <c r="B80" s="1" t="s">
        <v>669</v>
      </c>
      <c r="C80" s="1" t="s">
        <v>670</v>
      </c>
      <c r="D80" s="1" t="s">
        <v>671</v>
      </c>
      <c r="E80" s="1" t="s">
        <v>672</v>
      </c>
      <c r="F80" s="1" t="s">
        <v>673</v>
      </c>
      <c r="G80" s="1" t="s">
        <v>674</v>
      </c>
      <c r="H80" s="1" t="s">
        <v>675</v>
      </c>
      <c r="I80" s="1" t="s">
        <v>676</v>
      </c>
      <c r="J80" s="1" t="s">
        <v>677</v>
      </c>
      <c r="K80" s="1" t="s">
        <v>678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679</v>
      </c>
      <c r="B81" s="1" t="s">
        <v>680</v>
      </c>
      <c r="C81" s="1" t="s">
        <v>681</v>
      </c>
      <c r="D81" s="1" t="s">
        <v>682</v>
      </c>
      <c r="E81" s="1">
        <v>0.0</v>
      </c>
      <c r="F81" s="1" t="s">
        <v>683</v>
      </c>
      <c r="G81" s="1">
        <v>0.0</v>
      </c>
      <c r="H81" s="1" t="s">
        <v>684</v>
      </c>
      <c r="I81" s="1" t="s">
        <v>685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686</v>
      </c>
      <c r="B82" s="1" t="s">
        <v>687</v>
      </c>
      <c r="C82" s="1">
        <v>52.0</v>
      </c>
      <c r="D82" s="1" t="s">
        <v>688</v>
      </c>
      <c r="E82" s="1" t="s">
        <v>689</v>
      </c>
      <c r="F82" s="1" t="s">
        <v>690</v>
      </c>
      <c r="G82" s="1" t="s">
        <v>691</v>
      </c>
      <c r="H82" s="1" t="s">
        <v>692</v>
      </c>
      <c r="I82" s="1" t="s">
        <v>693</v>
      </c>
      <c r="J82" s="1" t="s">
        <v>694</v>
      </c>
      <c r="K82" s="1" t="s">
        <v>695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696</v>
      </c>
      <c r="B83" s="1" t="s">
        <v>687</v>
      </c>
      <c r="C83" s="1">
        <v>52.0</v>
      </c>
      <c r="D83" s="1" t="s">
        <v>688</v>
      </c>
      <c r="E83" s="1" t="s">
        <v>697</v>
      </c>
      <c r="F83" s="1" t="s">
        <v>698</v>
      </c>
      <c r="G83" s="1" t="s">
        <v>699</v>
      </c>
      <c r="H83" s="1" t="s">
        <v>700</v>
      </c>
      <c r="I83" s="1" t="s">
        <v>701</v>
      </c>
      <c r="J83" s="1" t="s">
        <v>702</v>
      </c>
      <c r="K83" s="1" t="s">
        <v>703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704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705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>
        <v>0.0</v>
      </c>
      <c r="I85" s="1" t="s">
        <v>706</v>
      </c>
      <c r="J85" s="1" t="s">
        <v>707</v>
      </c>
      <c r="K85" s="1">
        <v>0.0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708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 t="s">
        <v>709</v>
      </c>
      <c r="J86" s="1" t="s">
        <v>710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711</v>
      </c>
      <c r="B87" s="1" t="s">
        <v>712</v>
      </c>
      <c r="C87" s="1" t="s">
        <v>713</v>
      </c>
      <c r="D87" s="1" t="s">
        <v>714</v>
      </c>
      <c r="E87" s="1" t="s">
        <v>715</v>
      </c>
      <c r="F87" s="1" t="s">
        <v>716</v>
      </c>
      <c r="G87" s="1" t="s">
        <v>717</v>
      </c>
      <c r="H87" s="1" t="s">
        <v>718</v>
      </c>
      <c r="I87" s="1" t="s">
        <v>719</v>
      </c>
      <c r="J87" s="1" t="s">
        <v>720</v>
      </c>
      <c r="K87" s="1" t="s">
        <v>721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722</v>
      </c>
      <c r="B88" s="1" t="s">
        <v>723</v>
      </c>
      <c r="C88" s="1" t="s">
        <v>724</v>
      </c>
      <c r="D88" s="1" t="s">
        <v>725</v>
      </c>
      <c r="E88" s="1" t="s">
        <v>726</v>
      </c>
      <c r="F88" s="1" t="s">
        <v>702</v>
      </c>
      <c r="G88" s="1" t="s">
        <v>727</v>
      </c>
      <c r="H88" s="1" t="s">
        <v>649</v>
      </c>
      <c r="I88" s="1" t="s">
        <v>728</v>
      </c>
      <c r="J88" s="1" t="s">
        <v>729</v>
      </c>
      <c r="K88" s="1" t="s">
        <v>730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731</v>
      </c>
      <c r="B89" s="1" t="s">
        <v>723</v>
      </c>
      <c r="C89" s="1" t="s">
        <v>724</v>
      </c>
      <c r="D89" s="1" t="s">
        <v>725</v>
      </c>
      <c r="E89" s="1" t="s">
        <v>726</v>
      </c>
      <c r="F89" s="1" t="s">
        <v>732</v>
      </c>
      <c r="G89" s="1" t="s">
        <v>733</v>
      </c>
      <c r="H89" s="1" t="s">
        <v>734</v>
      </c>
      <c r="I89" s="1" t="s">
        <v>735</v>
      </c>
      <c r="J89" s="1" t="s">
        <v>736</v>
      </c>
      <c r="K89" s="1" t="s">
        <v>737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738</v>
      </c>
      <c r="B90" s="1" t="s">
        <v>739</v>
      </c>
      <c r="C90" s="1" t="s">
        <v>740</v>
      </c>
      <c r="D90" s="1" t="s">
        <v>318</v>
      </c>
      <c r="E90" s="1" t="s">
        <v>741</v>
      </c>
      <c r="F90" s="1" t="s">
        <v>742</v>
      </c>
      <c r="G90" s="1" t="s">
        <v>743</v>
      </c>
      <c r="H90" s="1" t="s">
        <v>744</v>
      </c>
      <c r="I90" s="1" t="s">
        <v>745</v>
      </c>
      <c r="J90" s="1" t="s">
        <v>746</v>
      </c>
      <c r="K90" s="1" t="s">
        <v>747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748</v>
      </c>
      <c r="B91" s="1" t="s">
        <v>739</v>
      </c>
      <c r="C91" s="1" t="s">
        <v>740</v>
      </c>
      <c r="D91" s="1" t="s">
        <v>318</v>
      </c>
      <c r="E91" s="1" t="s">
        <v>741</v>
      </c>
      <c r="F91" s="1" t="s">
        <v>742</v>
      </c>
      <c r="G91" s="1" t="s">
        <v>743</v>
      </c>
      <c r="H91" s="1" t="s">
        <v>744</v>
      </c>
      <c r="I91" s="1" t="s">
        <v>745</v>
      </c>
      <c r="J91" s="1" t="s">
        <v>746</v>
      </c>
      <c r="K91" s="1" t="s">
        <v>747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749</v>
      </c>
      <c r="B92" s="1" t="s">
        <v>739</v>
      </c>
      <c r="C92" s="1" t="s">
        <v>740</v>
      </c>
      <c r="D92" s="1" t="s">
        <v>318</v>
      </c>
      <c r="E92" s="1" t="s">
        <v>741</v>
      </c>
      <c r="F92" s="1" t="s">
        <v>742</v>
      </c>
      <c r="G92" s="1" t="s">
        <v>743</v>
      </c>
      <c r="H92" s="1" t="s">
        <v>327</v>
      </c>
      <c r="I92" s="1" t="s">
        <v>745</v>
      </c>
      <c r="J92" s="1" t="s">
        <v>746</v>
      </c>
      <c r="K92" s="1" t="s">
        <v>750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751</v>
      </c>
      <c r="B93" s="1" t="s">
        <v>752</v>
      </c>
      <c r="C93" s="1" t="s">
        <v>753</v>
      </c>
      <c r="D93" s="1" t="s">
        <v>754</v>
      </c>
      <c r="E93" s="1" t="s">
        <v>755</v>
      </c>
      <c r="F93" s="1" t="s">
        <v>756</v>
      </c>
      <c r="G93" s="1" t="s">
        <v>757</v>
      </c>
      <c r="H93" s="1" t="s">
        <v>758</v>
      </c>
      <c r="I93" s="1" t="s">
        <v>759</v>
      </c>
      <c r="J93" s="1" t="s">
        <v>760</v>
      </c>
      <c r="K93" s="1" t="s">
        <v>761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762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>
        <v>0.0</v>
      </c>
      <c r="I94" s="1" t="s">
        <v>763</v>
      </c>
      <c r="J94" s="1" t="s">
        <v>764</v>
      </c>
      <c r="K94" s="1" t="s">
        <v>765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766</v>
      </c>
      <c r="B95" s="1" t="s">
        <v>767</v>
      </c>
      <c r="C95" s="1" t="s">
        <v>768</v>
      </c>
      <c r="D95" s="1" t="s">
        <v>769</v>
      </c>
      <c r="E95" s="1" t="s">
        <v>770</v>
      </c>
      <c r="F95" s="1" t="s">
        <v>771</v>
      </c>
      <c r="G95" s="1" t="s">
        <v>772</v>
      </c>
      <c r="H95" s="1" t="s">
        <v>773</v>
      </c>
      <c r="I95" s="1" t="s">
        <v>774</v>
      </c>
      <c r="J95" s="1" t="s">
        <v>775</v>
      </c>
      <c r="K95" s="1" t="s">
        <v>776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777</v>
      </c>
      <c r="B96" s="1" t="s">
        <v>778</v>
      </c>
      <c r="C96" s="1" t="s">
        <v>779</v>
      </c>
      <c r="D96" s="1" t="s">
        <v>780</v>
      </c>
      <c r="E96" s="1" t="s">
        <v>781</v>
      </c>
      <c r="F96" s="1" t="s">
        <v>782</v>
      </c>
      <c r="G96" s="1" t="s">
        <v>783</v>
      </c>
      <c r="H96" s="1" t="s">
        <v>784</v>
      </c>
      <c r="I96" s="1" t="s">
        <v>785</v>
      </c>
      <c r="J96" s="1" t="s">
        <v>786</v>
      </c>
      <c r="K96" s="1" t="s">
        <v>787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788</v>
      </c>
      <c r="B97" s="1" t="s">
        <v>789</v>
      </c>
      <c r="C97" s="1" t="s">
        <v>790</v>
      </c>
      <c r="D97" s="1" t="s">
        <v>791</v>
      </c>
      <c r="E97" s="1" t="s">
        <v>153</v>
      </c>
      <c r="F97" s="1" t="s">
        <v>278</v>
      </c>
      <c r="G97" s="1" t="s">
        <v>792</v>
      </c>
      <c r="H97" s="1" t="s">
        <v>793</v>
      </c>
      <c r="I97" s="1" t="s">
        <v>794</v>
      </c>
      <c r="J97" s="1" t="s">
        <v>795</v>
      </c>
      <c r="K97" s="1" t="s">
        <v>796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797</v>
      </c>
      <c r="B98" s="1" t="s">
        <v>789</v>
      </c>
      <c r="C98" s="1" t="s">
        <v>790</v>
      </c>
      <c r="D98" s="1" t="s">
        <v>791</v>
      </c>
      <c r="E98" s="1" t="s">
        <v>153</v>
      </c>
      <c r="F98" s="1" t="s">
        <v>798</v>
      </c>
      <c r="G98" s="1" t="s">
        <v>799</v>
      </c>
      <c r="H98" s="1" t="s">
        <v>793</v>
      </c>
      <c r="I98" s="1" t="s">
        <v>800</v>
      </c>
      <c r="J98" s="1" t="s">
        <v>801</v>
      </c>
      <c r="K98" s="1" t="s">
        <v>796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802</v>
      </c>
      <c r="B99" s="1" t="s">
        <v>803</v>
      </c>
      <c r="C99" s="1" t="s">
        <v>804</v>
      </c>
      <c r="D99" s="1" t="s">
        <v>805</v>
      </c>
      <c r="E99" s="1" t="s">
        <v>806</v>
      </c>
      <c r="F99" s="1" t="s">
        <v>807</v>
      </c>
      <c r="G99" s="1" t="s">
        <v>808</v>
      </c>
      <c r="H99" s="1" t="s">
        <v>809</v>
      </c>
      <c r="I99" s="1" t="s">
        <v>810</v>
      </c>
      <c r="J99" s="1" t="s">
        <v>811</v>
      </c>
      <c r="K99" s="1" t="s">
        <v>812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813</v>
      </c>
      <c r="B100" s="1" t="s">
        <v>814</v>
      </c>
      <c r="C100" s="1" t="s">
        <v>815</v>
      </c>
      <c r="D100" s="1" t="s">
        <v>816</v>
      </c>
      <c r="E100" s="1">
        <v>0.0</v>
      </c>
      <c r="F100" s="1" t="s">
        <v>817</v>
      </c>
      <c r="G100" s="1" t="s">
        <v>818</v>
      </c>
      <c r="H100" s="1">
        <v>0.0</v>
      </c>
      <c r="I100" s="1" t="s">
        <v>819</v>
      </c>
      <c r="J100" s="1">
        <v>0.0</v>
      </c>
      <c r="K100" s="1">
        <v>0.0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820</v>
      </c>
      <c r="B101" s="1" t="s">
        <v>821</v>
      </c>
      <c r="C101" s="1" t="s">
        <v>822</v>
      </c>
      <c r="D101" s="1" t="s">
        <v>823</v>
      </c>
      <c r="E101" s="1" t="s">
        <v>824</v>
      </c>
      <c r="F101" s="1" t="s">
        <v>825</v>
      </c>
      <c r="G101" s="1" t="s">
        <v>826</v>
      </c>
      <c r="H101" s="1" t="s">
        <v>827</v>
      </c>
      <c r="I101" s="1" t="s">
        <v>514</v>
      </c>
      <c r="J101" s="1" t="s">
        <v>828</v>
      </c>
      <c r="K101" s="1" t="s">
        <v>829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830</v>
      </c>
      <c r="B102" s="1" t="s">
        <v>821</v>
      </c>
      <c r="C102" s="1" t="s">
        <v>822</v>
      </c>
      <c r="D102" s="1" t="s">
        <v>823</v>
      </c>
      <c r="E102" s="1" t="s">
        <v>831</v>
      </c>
      <c r="F102" s="1" t="s">
        <v>832</v>
      </c>
      <c r="G102" s="1" t="s">
        <v>833</v>
      </c>
      <c r="H102" s="1" t="s">
        <v>834</v>
      </c>
      <c r="I102" s="1" t="s">
        <v>835</v>
      </c>
      <c r="J102" s="1" t="s">
        <v>836</v>
      </c>
      <c r="K102" s="1" t="s">
        <v>837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838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839</v>
      </c>
      <c r="B104" s="1">
        <v>0.0</v>
      </c>
      <c r="C104" s="1">
        <v>0.0</v>
      </c>
      <c r="D104" s="1" t="s">
        <v>840</v>
      </c>
      <c r="E104" s="1">
        <v>16.0</v>
      </c>
      <c r="F104" s="1" t="s">
        <v>841</v>
      </c>
      <c r="G104" s="1" t="s">
        <v>842</v>
      </c>
      <c r="H104" s="1" t="s">
        <v>843</v>
      </c>
      <c r="I104" s="1" t="s">
        <v>844</v>
      </c>
      <c r="J104" s="1" t="s">
        <v>423</v>
      </c>
      <c r="K104" s="1" t="s">
        <v>184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845</v>
      </c>
      <c r="B105" s="1">
        <v>0.0</v>
      </c>
      <c r="C105" s="1" t="s">
        <v>846</v>
      </c>
      <c r="D105" s="1" t="s">
        <v>847</v>
      </c>
      <c r="E105" s="1" t="s">
        <v>848</v>
      </c>
      <c r="F105" s="1" t="s">
        <v>849</v>
      </c>
      <c r="G105" s="1" t="s">
        <v>850</v>
      </c>
      <c r="H105" s="1" t="s">
        <v>851</v>
      </c>
      <c r="I105" s="1" t="s">
        <v>852</v>
      </c>
      <c r="J105" s="1" t="s">
        <v>853</v>
      </c>
      <c r="K105" s="1" t="s">
        <v>854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855</v>
      </c>
      <c r="B106" s="1">
        <v>0.0</v>
      </c>
      <c r="C106" s="1" t="s">
        <v>846</v>
      </c>
      <c r="D106" s="1" t="s">
        <v>847</v>
      </c>
      <c r="E106" s="1" t="s">
        <v>848</v>
      </c>
      <c r="F106" s="1" t="s">
        <v>856</v>
      </c>
      <c r="G106" s="1" t="s">
        <v>857</v>
      </c>
      <c r="H106" s="1" t="s">
        <v>858</v>
      </c>
      <c r="I106" s="1" t="s">
        <v>852</v>
      </c>
      <c r="J106" s="1" t="s">
        <v>853</v>
      </c>
      <c r="K106" s="1" t="s">
        <v>859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860</v>
      </c>
      <c r="B107" s="1">
        <v>0.0</v>
      </c>
      <c r="C107" s="1" t="s">
        <v>861</v>
      </c>
      <c r="D107" s="1" t="s">
        <v>862</v>
      </c>
      <c r="E107" s="1" t="s">
        <v>863</v>
      </c>
      <c r="F107" s="1" t="s">
        <v>864</v>
      </c>
      <c r="G107" s="1" t="s">
        <v>865</v>
      </c>
      <c r="H107" s="1" t="s">
        <v>866</v>
      </c>
      <c r="I107" s="1" t="s">
        <v>867</v>
      </c>
      <c r="J107" s="1" t="s">
        <v>868</v>
      </c>
      <c r="K107" s="1" t="s">
        <v>869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870</v>
      </c>
      <c r="B108" s="1">
        <v>0.0</v>
      </c>
      <c r="C108" s="1" t="s">
        <v>861</v>
      </c>
      <c r="D108" s="1" t="s">
        <v>862</v>
      </c>
      <c r="E108" s="1" t="s">
        <v>863</v>
      </c>
      <c r="F108" s="1" t="s">
        <v>864</v>
      </c>
      <c r="G108" s="1" t="s">
        <v>865</v>
      </c>
      <c r="H108" s="1" t="s">
        <v>866</v>
      </c>
      <c r="I108" s="1" t="s">
        <v>867</v>
      </c>
      <c r="J108" s="1" t="s">
        <v>868</v>
      </c>
      <c r="K108" s="1" t="s">
        <v>869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871</v>
      </c>
      <c r="B109" s="1">
        <v>0.0</v>
      </c>
      <c r="C109" s="1" t="s">
        <v>861</v>
      </c>
      <c r="D109" s="1" t="s">
        <v>862</v>
      </c>
      <c r="E109" s="1" t="s">
        <v>863</v>
      </c>
      <c r="F109" s="1" t="s">
        <v>864</v>
      </c>
      <c r="G109" s="1" t="s">
        <v>865</v>
      </c>
      <c r="H109" s="1" t="s">
        <v>287</v>
      </c>
      <c r="I109" s="1" t="s">
        <v>867</v>
      </c>
      <c r="J109" s="1" t="s">
        <v>868</v>
      </c>
      <c r="K109" s="1" t="s">
        <v>869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872</v>
      </c>
      <c r="B110" s="1">
        <v>0.0</v>
      </c>
      <c r="C110" s="1" t="s">
        <v>873</v>
      </c>
      <c r="D110" s="1" t="s">
        <v>874</v>
      </c>
      <c r="E110" s="1" t="s">
        <v>875</v>
      </c>
      <c r="F110" s="1" t="s">
        <v>876</v>
      </c>
      <c r="G110" s="1" t="s">
        <v>877</v>
      </c>
      <c r="H110" s="1" t="s">
        <v>878</v>
      </c>
      <c r="I110" s="1" t="s">
        <v>879</v>
      </c>
      <c r="J110" s="1" t="s">
        <v>880</v>
      </c>
      <c r="K110" s="1" t="s">
        <v>881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882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>
        <v>0.0</v>
      </c>
      <c r="J111" s="1">
        <v>0.0</v>
      </c>
      <c r="K111" s="1" t="s">
        <v>883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884</v>
      </c>
      <c r="B112" s="1">
        <v>0.0</v>
      </c>
      <c r="C112" s="1" t="s">
        <v>885</v>
      </c>
      <c r="D112" s="1" t="s">
        <v>886</v>
      </c>
      <c r="E112" s="1" t="s">
        <v>887</v>
      </c>
      <c r="F112" s="1" t="s">
        <v>888</v>
      </c>
      <c r="G112" s="1" t="s">
        <v>889</v>
      </c>
      <c r="H112" s="1" t="s">
        <v>890</v>
      </c>
      <c r="I112" s="1" t="s">
        <v>891</v>
      </c>
      <c r="J112" s="1" t="s">
        <v>892</v>
      </c>
      <c r="K112" s="1" t="s">
        <v>893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894</v>
      </c>
      <c r="B113" s="1">
        <v>0.0</v>
      </c>
      <c r="C113" s="1" t="s">
        <v>895</v>
      </c>
      <c r="D113" s="1" t="s">
        <v>896</v>
      </c>
      <c r="E113" s="1" t="s">
        <v>897</v>
      </c>
      <c r="F113" s="1" t="s">
        <v>898</v>
      </c>
      <c r="G113" s="1" t="s">
        <v>899</v>
      </c>
      <c r="H113" s="1" t="s">
        <v>900</v>
      </c>
      <c r="I113" s="1" t="s">
        <v>901</v>
      </c>
      <c r="J113" s="1" t="s">
        <v>902</v>
      </c>
      <c r="K113" s="1" t="s">
        <v>903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904</v>
      </c>
      <c r="B114" s="1">
        <v>0.0</v>
      </c>
      <c r="C114" s="1" t="s">
        <v>905</v>
      </c>
      <c r="D114" s="1" t="s">
        <v>906</v>
      </c>
      <c r="E114" s="1" t="s">
        <v>907</v>
      </c>
      <c r="F114" s="1" t="s">
        <v>908</v>
      </c>
      <c r="G114" s="1" t="s">
        <v>909</v>
      </c>
      <c r="H114" s="1" t="s">
        <v>910</v>
      </c>
      <c r="I114" s="1" t="s">
        <v>911</v>
      </c>
      <c r="J114" s="1" t="s">
        <v>912</v>
      </c>
      <c r="K114" s="1">
        <v>-11.0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913</v>
      </c>
      <c r="B115" s="1">
        <v>0.0</v>
      </c>
      <c r="C115" s="1" t="s">
        <v>905</v>
      </c>
      <c r="D115" s="1" t="s">
        <v>906</v>
      </c>
      <c r="E115" s="1" t="s">
        <v>907</v>
      </c>
      <c r="F115" s="1" t="s">
        <v>902</v>
      </c>
      <c r="G115" s="1" t="s">
        <v>914</v>
      </c>
      <c r="H115" s="1" t="s">
        <v>910</v>
      </c>
      <c r="I115" s="1" t="s">
        <v>911</v>
      </c>
      <c r="J115" s="1" t="s">
        <v>912</v>
      </c>
      <c r="K115" s="1" t="s">
        <v>915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916</v>
      </c>
      <c r="B116" s="1">
        <v>0.0</v>
      </c>
      <c r="C116" s="1" t="s">
        <v>917</v>
      </c>
      <c r="D116" s="1" t="s">
        <v>918</v>
      </c>
      <c r="E116" s="1" t="s">
        <v>348</v>
      </c>
      <c r="F116" s="1" t="s">
        <v>919</v>
      </c>
      <c r="G116" s="1" t="s">
        <v>920</v>
      </c>
      <c r="H116" s="1" t="s">
        <v>921</v>
      </c>
      <c r="I116" s="1" t="s">
        <v>922</v>
      </c>
      <c r="J116" s="1" t="s">
        <v>923</v>
      </c>
      <c r="K116" s="1" t="s">
        <v>924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925</v>
      </c>
      <c r="B117" s="1">
        <v>0.0</v>
      </c>
      <c r="C117" s="1" t="s">
        <v>926</v>
      </c>
      <c r="D117" s="1" t="s">
        <v>927</v>
      </c>
      <c r="E117" s="1">
        <v>0.0</v>
      </c>
      <c r="F117" s="1" t="s">
        <v>928</v>
      </c>
      <c r="G117" s="1" t="s">
        <v>929</v>
      </c>
      <c r="H117" s="1">
        <v>-31.0</v>
      </c>
      <c r="I117" s="1" t="s">
        <v>930</v>
      </c>
      <c r="J117" s="1">
        <v>0.0</v>
      </c>
      <c r="K117" s="1">
        <v>0.0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931</v>
      </c>
      <c r="B118" s="1">
        <v>0.0</v>
      </c>
      <c r="C118" s="1">
        <v>0.0</v>
      </c>
      <c r="D118" s="1" t="s">
        <v>932</v>
      </c>
      <c r="E118" s="1" t="s">
        <v>933</v>
      </c>
      <c r="F118" s="1" t="s">
        <v>934</v>
      </c>
      <c r="G118" s="1" t="s">
        <v>935</v>
      </c>
      <c r="H118" s="1" t="s">
        <v>936</v>
      </c>
      <c r="I118" s="1" t="s">
        <v>937</v>
      </c>
      <c r="J118" s="1" t="s">
        <v>938</v>
      </c>
      <c r="K118" s="1" t="s">
        <v>939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940</v>
      </c>
      <c r="B119" s="1">
        <v>0.0</v>
      </c>
      <c r="C119" s="1">
        <v>0.0</v>
      </c>
      <c r="D119" s="1" t="s">
        <v>932</v>
      </c>
      <c r="E119" s="1" t="s">
        <v>941</v>
      </c>
      <c r="F119" s="1" t="s">
        <v>942</v>
      </c>
      <c r="G119" s="1" t="s">
        <v>943</v>
      </c>
      <c r="H119" s="1" t="s">
        <v>923</v>
      </c>
      <c r="I119" s="1" t="s">
        <v>944</v>
      </c>
      <c r="J119" s="1" t="s">
        <v>945</v>
      </c>
      <c r="K119" s="1" t="s">
        <v>858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946</v>
      </c>
      <c r="C1" s="1" t="s">
        <v>947</v>
      </c>
      <c r="D1" s="1" t="s">
        <v>948</v>
      </c>
      <c r="E1" s="1" t="s">
        <v>949</v>
      </c>
      <c r="F1" s="1" t="s">
        <v>950</v>
      </c>
      <c r="G1" s="1" t="s">
        <v>951</v>
      </c>
      <c r="H1" s="1" t="s">
        <v>952</v>
      </c>
      <c r="I1" s="1" t="s">
        <v>953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954</v>
      </c>
      <c r="B2" s="1" t="s">
        <v>955</v>
      </c>
      <c r="C2" s="1" t="s">
        <v>956</v>
      </c>
      <c r="D2" s="1" t="s">
        <v>957</v>
      </c>
      <c r="E2" s="1" t="s">
        <v>958</v>
      </c>
      <c r="F2" s="1" t="s">
        <v>959</v>
      </c>
      <c r="G2" s="1" t="s">
        <v>960</v>
      </c>
      <c r="H2" s="1" t="s">
        <v>961</v>
      </c>
      <c r="I2" s="1" t="s">
        <v>961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962</v>
      </c>
      <c r="B3" s="1" t="s">
        <v>961</v>
      </c>
      <c r="C3" s="1" t="s">
        <v>963</v>
      </c>
      <c r="D3" s="1" t="s">
        <v>964</v>
      </c>
      <c r="E3" s="1" t="s">
        <v>965</v>
      </c>
      <c r="F3" s="1" t="s">
        <v>966</v>
      </c>
      <c r="G3" s="1" t="s">
        <v>967</v>
      </c>
      <c r="H3" s="1" t="s">
        <v>961</v>
      </c>
      <c r="I3" s="1" t="s">
        <v>961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968</v>
      </c>
      <c r="B4" s="1" t="s">
        <v>955</v>
      </c>
      <c r="C4" s="1" t="s">
        <v>956</v>
      </c>
      <c r="D4" s="1" t="s">
        <v>957</v>
      </c>
      <c r="E4" s="1" t="s">
        <v>958</v>
      </c>
      <c r="F4" s="1" t="s">
        <v>959</v>
      </c>
      <c r="G4" s="1" t="s">
        <v>960</v>
      </c>
      <c r="H4" s="1" t="s">
        <v>960</v>
      </c>
      <c r="I4" s="1" t="s">
        <v>960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962</v>
      </c>
      <c r="B5" s="1" t="s">
        <v>961</v>
      </c>
      <c r="C5" s="1" t="s">
        <v>963</v>
      </c>
      <c r="D5" s="1" t="s">
        <v>964</v>
      </c>
      <c r="E5" s="1" t="s">
        <v>965</v>
      </c>
      <c r="F5" s="1" t="s">
        <v>966</v>
      </c>
      <c r="G5" s="1" t="s">
        <v>967</v>
      </c>
      <c r="H5" s="1" t="s">
        <v>969</v>
      </c>
      <c r="I5" s="1" t="s">
        <v>969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970</v>
      </c>
      <c r="B6" s="1" t="s">
        <v>971</v>
      </c>
      <c r="C6" s="1" t="s">
        <v>972</v>
      </c>
      <c r="D6" s="1" t="s">
        <v>973</v>
      </c>
      <c r="E6" s="1" t="s">
        <v>974</v>
      </c>
      <c r="F6" s="1" t="s">
        <v>975</v>
      </c>
      <c r="G6" s="1" t="s">
        <v>976</v>
      </c>
      <c r="H6" s="1" t="s">
        <v>977</v>
      </c>
      <c r="I6" s="1" t="s">
        <v>978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979</v>
      </c>
      <c r="B7" s="1" t="s">
        <v>961</v>
      </c>
      <c r="C7" s="1" t="s">
        <v>961</v>
      </c>
      <c r="D7" s="1" t="s">
        <v>961</v>
      </c>
      <c r="E7" s="1" t="s">
        <v>961</v>
      </c>
      <c r="F7" s="1" t="s">
        <v>961</v>
      </c>
      <c r="G7" s="1" t="s">
        <v>961</v>
      </c>
      <c r="H7" s="1" t="s">
        <v>961</v>
      </c>
      <c r="I7" s="1" t="s">
        <v>961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980</v>
      </c>
      <c r="B8" s="1" t="s">
        <v>961</v>
      </c>
      <c r="C8" s="1" t="s">
        <v>981</v>
      </c>
      <c r="D8" s="1" t="s">
        <v>982</v>
      </c>
      <c r="E8" s="1" t="s">
        <v>983</v>
      </c>
      <c r="F8" s="1" t="s">
        <v>984</v>
      </c>
      <c r="G8" s="1" t="s">
        <v>981</v>
      </c>
      <c r="H8" s="1" t="s">
        <v>981</v>
      </c>
      <c r="I8" s="1" t="s">
        <v>981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985</v>
      </c>
      <c r="B9" s="1" t="s">
        <v>986</v>
      </c>
      <c r="C9" s="1" t="s">
        <v>987</v>
      </c>
      <c r="D9" s="1" t="s">
        <v>988</v>
      </c>
      <c r="E9" s="1" t="s">
        <v>989</v>
      </c>
      <c r="F9" s="1" t="s">
        <v>961</v>
      </c>
      <c r="G9" s="1" t="s">
        <v>990</v>
      </c>
      <c r="H9" s="1" t="s">
        <v>991</v>
      </c>
      <c r="I9" s="1" t="s">
        <v>992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993</v>
      </c>
      <c r="B10" s="1" t="s">
        <v>994</v>
      </c>
      <c r="C10" s="1" t="s">
        <v>994</v>
      </c>
      <c r="D10" s="1" t="s">
        <v>994</v>
      </c>
      <c r="E10" s="1" t="s">
        <v>994</v>
      </c>
      <c r="F10" s="1" t="s">
        <v>961</v>
      </c>
      <c r="G10" s="1" t="s">
        <v>990</v>
      </c>
      <c r="H10" s="1" t="s">
        <v>991</v>
      </c>
      <c r="I10" s="1" t="s">
        <v>992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995</v>
      </c>
      <c r="B11" s="1" t="s">
        <v>961</v>
      </c>
      <c r="C11" s="1" t="s">
        <v>961</v>
      </c>
      <c r="D11" s="1" t="s">
        <v>961</v>
      </c>
      <c r="E11" s="1" t="s">
        <v>961</v>
      </c>
      <c r="F11" s="1" t="s">
        <v>961</v>
      </c>
      <c r="G11" s="1" t="s">
        <v>961</v>
      </c>
      <c r="H11" s="1" t="s">
        <v>961</v>
      </c>
      <c r="I11" s="1" t="s">
        <v>961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996</v>
      </c>
      <c r="B12" s="1" t="s">
        <v>997</v>
      </c>
      <c r="C12" s="1" t="s">
        <v>997</v>
      </c>
      <c r="D12" s="1" t="s">
        <v>997</v>
      </c>
      <c r="E12" s="1" t="s">
        <v>997</v>
      </c>
      <c r="F12" s="1" t="s">
        <v>997</v>
      </c>
      <c r="G12" s="1" t="s">
        <v>998</v>
      </c>
      <c r="H12" s="1" t="s">
        <v>999</v>
      </c>
      <c r="I12" s="1" t="s">
        <v>1000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1001</v>
      </c>
      <c r="B13" s="1" t="s">
        <v>997</v>
      </c>
      <c r="C13" s="1" t="s">
        <v>961</v>
      </c>
      <c r="D13" s="1" t="s">
        <v>961</v>
      </c>
      <c r="E13" s="1" t="s">
        <v>961</v>
      </c>
      <c r="F13" s="1" t="s">
        <v>997</v>
      </c>
      <c r="G13" s="1" t="s">
        <v>1002</v>
      </c>
      <c r="H13" s="1" t="s">
        <v>1003</v>
      </c>
      <c r="I13" s="1" t="s">
        <v>1004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1005</v>
      </c>
      <c r="B14" s="1" t="s">
        <v>1006</v>
      </c>
      <c r="C14" s="1" t="s">
        <v>961</v>
      </c>
      <c r="D14" s="1" t="s">
        <v>961</v>
      </c>
      <c r="E14" s="1" t="s">
        <v>961</v>
      </c>
      <c r="F14" s="1" t="s">
        <v>1007</v>
      </c>
      <c r="G14" s="1" t="s">
        <v>1008</v>
      </c>
      <c r="H14" s="1" t="s">
        <v>1009</v>
      </c>
      <c r="I14" s="1" t="s">
        <v>1010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1011</v>
      </c>
      <c r="B15" s="1" t="s">
        <v>961</v>
      </c>
      <c r="C15" s="1" t="s">
        <v>961</v>
      </c>
      <c r="D15" s="1" t="s">
        <v>961</v>
      </c>
      <c r="E15" s="1" t="s">
        <v>961</v>
      </c>
      <c r="F15" s="1" t="s">
        <v>961</v>
      </c>
      <c r="G15" s="1" t="s">
        <v>961</v>
      </c>
      <c r="H15" s="1" t="s">
        <v>961</v>
      </c>
      <c r="I15" s="1" t="s">
        <v>961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1012</v>
      </c>
      <c r="B16" s="1" t="s">
        <v>961</v>
      </c>
      <c r="C16" s="1" t="s">
        <v>961</v>
      </c>
      <c r="D16" s="1" t="s">
        <v>961</v>
      </c>
      <c r="E16" s="1" t="s">
        <v>961</v>
      </c>
      <c r="F16" s="1" t="s">
        <v>961</v>
      </c>
      <c r="G16" s="1" t="s">
        <v>961</v>
      </c>
      <c r="H16" s="1" t="s">
        <v>961</v>
      </c>
      <c r="I16" s="1" t="s">
        <v>961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1013</v>
      </c>
      <c r="B17" s="1" t="s">
        <v>1014</v>
      </c>
      <c r="C17" s="1" t="s">
        <v>1015</v>
      </c>
      <c r="D17" s="1" t="s">
        <v>163</v>
      </c>
      <c r="E17" s="1" t="s">
        <v>1016</v>
      </c>
      <c r="F17" s="1" t="s">
        <v>158</v>
      </c>
      <c r="G17" s="1" t="s">
        <v>1017</v>
      </c>
      <c r="H17" s="1" t="s">
        <v>1018</v>
      </c>
      <c r="I17" s="1" t="s">
        <v>1019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1020</v>
      </c>
      <c r="B18" s="1" t="s">
        <v>961</v>
      </c>
      <c r="C18" s="1" t="s">
        <v>961</v>
      </c>
      <c r="D18" s="1" t="s">
        <v>961</v>
      </c>
      <c r="E18" s="1" t="s">
        <v>961</v>
      </c>
      <c r="F18" s="1" t="s">
        <v>961</v>
      </c>
      <c r="G18" s="1" t="s">
        <v>961</v>
      </c>
      <c r="H18" s="1" t="s">
        <v>961</v>
      </c>
      <c r="I18" s="1" t="s">
        <v>961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1021</v>
      </c>
      <c r="B19" s="1" t="s">
        <v>1022</v>
      </c>
      <c r="C19" s="1" t="s">
        <v>1023</v>
      </c>
      <c r="D19" s="1" t="s">
        <v>1024</v>
      </c>
      <c r="E19" s="1" t="s">
        <v>1025</v>
      </c>
      <c r="F19" s="1" t="s">
        <v>961</v>
      </c>
      <c r="G19" s="1" t="s">
        <v>1026</v>
      </c>
      <c r="H19" s="1" t="s">
        <v>1027</v>
      </c>
      <c r="I19" s="1" t="s">
        <v>1028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178</v>
      </c>
      <c r="B20" s="1" t="s">
        <v>961</v>
      </c>
      <c r="C20" s="1" t="s">
        <v>961</v>
      </c>
      <c r="D20" s="1" t="s">
        <v>961</v>
      </c>
      <c r="E20" s="1" t="s">
        <v>961</v>
      </c>
      <c r="F20" s="1" t="s">
        <v>961</v>
      </c>
      <c r="G20" s="1" t="s">
        <v>961</v>
      </c>
      <c r="H20" s="1" t="s">
        <v>961</v>
      </c>
      <c r="I20" s="1" t="s">
        <v>961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1029</v>
      </c>
      <c r="B21" s="1" t="s">
        <v>1030</v>
      </c>
      <c r="C21" s="1" t="s">
        <v>1031</v>
      </c>
      <c r="D21" s="1" t="s">
        <v>1032</v>
      </c>
      <c r="E21" s="1" t="s">
        <v>1033</v>
      </c>
      <c r="F21" s="1" t="s">
        <v>1034</v>
      </c>
      <c r="G21" s="1" t="s">
        <v>1035</v>
      </c>
      <c r="H21" s="1" t="s">
        <v>1036</v>
      </c>
      <c r="I21" s="1" t="s">
        <v>1037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1038</v>
      </c>
      <c r="B22" s="1" t="s">
        <v>1039</v>
      </c>
      <c r="C22" s="1" t="s">
        <v>1040</v>
      </c>
      <c r="D22" s="1" t="s">
        <v>1041</v>
      </c>
      <c r="E22" s="1" t="s">
        <v>1042</v>
      </c>
      <c r="F22" s="1" t="s">
        <v>1043</v>
      </c>
      <c r="G22" s="1" t="s">
        <v>1044</v>
      </c>
      <c r="H22" s="1" t="s">
        <v>1045</v>
      </c>
      <c r="I22" s="1" t="s">
        <v>1046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 t="s">
        <v>961</v>
      </c>
      <c r="C23" s="1" t="s">
        <v>961</v>
      </c>
      <c r="D23" s="1" t="s">
        <v>961</v>
      </c>
      <c r="E23" s="1" t="s">
        <v>961</v>
      </c>
      <c r="F23" s="1" t="s">
        <v>961</v>
      </c>
      <c r="G23" s="1" t="s">
        <v>961</v>
      </c>
      <c r="H23" s="1" t="s">
        <v>961</v>
      </c>
      <c r="I23" s="1" t="s">
        <v>961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1047</v>
      </c>
      <c r="B24" s="1" t="s">
        <v>1048</v>
      </c>
      <c r="C24" s="1" t="s">
        <v>1049</v>
      </c>
      <c r="D24" s="1" t="s">
        <v>1050</v>
      </c>
      <c r="E24" s="1" t="s">
        <v>1051</v>
      </c>
      <c r="F24" s="1" t="s">
        <v>1052</v>
      </c>
      <c r="G24" s="1" t="s">
        <v>1053</v>
      </c>
      <c r="H24" s="1" t="s">
        <v>1053</v>
      </c>
      <c r="I24" s="1" t="s">
        <v>1053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1054</v>
      </c>
      <c r="B25" s="1" t="s">
        <v>1055</v>
      </c>
      <c r="C25" s="1" t="s">
        <v>1056</v>
      </c>
      <c r="D25" s="1" t="s">
        <v>1057</v>
      </c>
      <c r="E25" s="1" t="s">
        <v>1058</v>
      </c>
      <c r="F25" s="1" t="s">
        <v>1059</v>
      </c>
      <c r="G25" s="1" t="s">
        <v>1060</v>
      </c>
      <c r="H25" s="1" t="s">
        <v>961</v>
      </c>
      <c r="I25" s="1" t="s">
        <v>961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1061</v>
      </c>
      <c r="B26" s="1" t="s">
        <v>1062</v>
      </c>
      <c r="C26" s="1" t="s">
        <v>1063</v>
      </c>
      <c r="D26" s="1" t="s">
        <v>1064</v>
      </c>
      <c r="E26" s="1" t="s">
        <v>1065</v>
      </c>
      <c r="F26" s="1" t="s">
        <v>1066</v>
      </c>
      <c r="G26" s="1" t="s">
        <v>961</v>
      </c>
      <c r="H26" s="1" t="s">
        <v>961</v>
      </c>
      <c r="I26" s="1" t="s">
        <v>961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1067</v>
      </c>
      <c r="B2" s="1" t="s">
        <v>1068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1069</v>
      </c>
      <c r="B3" s="1" t="s">
        <v>1070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1071</v>
      </c>
      <c r="B4" s="1" t="s">
        <v>1072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1073</v>
      </c>
      <c r="B5" s="1" t="s">
        <v>1074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1075</v>
      </c>
      <c r="B6" s="1" t="s">
        <v>1076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1077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1078</v>
      </c>
      <c r="B8" s="1" t="s">
        <v>1079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1080</v>
      </c>
      <c r="B9" s="4" t="s">
        <v>1081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1082</v>
      </c>
      <c r="B10" s="1" t="s">
        <v>1083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1084</v>
      </c>
      <c r="B11" s="1" t="s">
        <v>1085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1086</v>
      </c>
      <c r="B12" s="1" t="s">
        <v>1083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1087</v>
      </c>
      <c r="B13" s="1" t="s">
        <v>1088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1089</v>
      </c>
      <c r="B14" s="1" t="s">
        <v>1090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1091</v>
      </c>
      <c r="B15" s="1" t="s">
        <v>1088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1092</v>
      </c>
      <c r="B16" s="1" t="s">
        <v>1093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1094</v>
      </c>
      <c r="B17" s="1">
        <v>73.0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1095</v>
      </c>
      <c r="B18" s="1" t="s">
        <v>1096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1097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1098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1099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1100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1101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1102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1103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1104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1105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1106</v>
      </c>
      <c r="B28" s="1">
        <v>4.91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1107</v>
      </c>
      <c r="B29" s="1">
        <v>4.85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1108</v>
      </c>
      <c r="B30" s="1">
        <v>4.385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1109</v>
      </c>
      <c r="B31" s="1">
        <v>4.85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1110</v>
      </c>
      <c r="B32" s="1">
        <v>4.91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1111</v>
      </c>
      <c r="B33" s="1">
        <v>4.85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1112</v>
      </c>
      <c r="B34" s="1">
        <v>4.385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1113</v>
      </c>
      <c r="B35" s="1">
        <v>4.85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1114</v>
      </c>
      <c r="B36" s="1">
        <v>0.136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1115</v>
      </c>
      <c r="B37" s="1">
        <v>-1.8987342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1116</v>
      </c>
      <c r="B38" s="1">
        <v>672107.0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1117</v>
      </c>
      <c r="B39" s="1">
        <v>672107.0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1118</v>
      </c>
      <c r="B40" s="1">
        <v>996233.0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1119</v>
      </c>
      <c r="B41" s="1">
        <v>1174040.0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1120</v>
      </c>
      <c r="B42" s="1">
        <v>1174040.0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1121</v>
      </c>
      <c r="B43" s="1">
        <v>4.47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1122</v>
      </c>
      <c r="B44" s="1">
        <v>4.53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1123</v>
      </c>
      <c r="B45" s="1">
        <v>300.0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1124</v>
      </c>
      <c r="B46" s="1">
        <v>600.0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1125</v>
      </c>
      <c r="B47" s="1">
        <v>2.185272E8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1126</v>
      </c>
      <c r="B48" s="1">
        <v>2.1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1127</v>
      </c>
      <c r="B49" s="1">
        <v>14.22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1128</v>
      </c>
      <c r="B50" s="1">
        <v>21.85272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1129</v>
      </c>
      <c r="B51" s="1">
        <v>3.9062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1130</v>
      </c>
      <c r="B52" s="1">
        <v>5.6977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1131</v>
      </c>
      <c r="B53" s="1" t="s">
        <v>1132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1133</v>
      </c>
      <c r="B54" s="1">
        <v>1.4969336E8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1134</v>
      </c>
      <c r="B55" s="1">
        <v>4.4336066E7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1135</v>
      </c>
      <c r="B56" s="1">
        <v>4.45065E7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1136</v>
      </c>
      <c r="B57" s="1">
        <v>2004022.0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1137</v>
      </c>
      <c r="B58" s="1">
        <v>2462203.0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1138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1139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1140</v>
      </c>
      <c r="B61" s="1">
        <v>0.045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1141</v>
      </c>
      <c r="B62" s="1">
        <v>0.00826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1142</v>
      </c>
      <c r="B63" s="1">
        <v>0.59933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1143</v>
      </c>
      <c r="B64" s="1">
        <v>1.87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1144</v>
      </c>
      <c r="B65" s="1">
        <v>0.0452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1145</v>
      </c>
      <c r="B66" s="1">
        <v>4.85616E7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1146</v>
      </c>
      <c r="B67" s="1">
        <v>0.275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1147</v>
      </c>
      <c r="B68" s="1">
        <v>16.363636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1148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1149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1150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1151</v>
      </c>
      <c r="B72" s="1">
        <v>-9.3454E7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1152</v>
      </c>
      <c r="B73" s="1">
        <v>-3.14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1153</v>
      </c>
      <c r="B74" s="1">
        <v>-2.53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1154</v>
      </c>
      <c r="B75" s="1" t="s">
        <v>1155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1156</v>
      </c>
      <c r="B76" s="1">
        <v>1.6855776E9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1157</v>
      </c>
      <c r="B77" s="1">
        <v>14.969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1158</v>
      </c>
      <c r="B78" s="1">
        <v>-1.308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1159</v>
      </c>
      <c r="B79" s="1">
        <v>-0.4086728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1160</v>
      </c>
      <c r="B80" s="1">
        <v>0.2822646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1161</v>
      </c>
      <c r="B81" s="1" t="s">
        <v>1162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1163</v>
      </c>
      <c r="B82" s="1" t="s">
        <v>1164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1165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1166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1167</v>
      </c>
      <c r="B85" s="1" t="s">
        <v>1168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1169</v>
      </c>
      <c r="B86" s="1" t="s">
        <v>1168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1170</v>
      </c>
      <c r="B87" s="1">
        <v>1.3276746E9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1171</v>
      </c>
      <c r="B88" s="1" t="s">
        <v>1172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1173</v>
      </c>
      <c r="B89" s="1" t="s">
        <v>1174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1175</v>
      </c>
      <c r="B90" s="1" t="s">
        <v>1176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1177</v>
      </c>
      <c r="B91" s="1" t="s">
        <v>1178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1179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1180</v>
      </c>
      <c r="B93" s="1">
        <v>4.5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1181</v>
      </c>
      <c r="B94" s="1">
        <v>15.0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1182</v>
      </c>
      <c r="B95" s="1">
        <v>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1183</v>
      </c>
      <c r="B96" s="1">
        <v>11.125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1184</v>
      </c>
      <c r="B97" s="1">
        <v>13.0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1185</v>
      </c>
      <c r="B98" s="1" t="s">
        <v>1186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1187</v>
      </c>
      <c r="B99" s="1">
        <v>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1188</v>
      </c>
      <c r="B100" s="1">
        <v>1.13175E8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1189</v>
      </c>
      <c r="B101" s="1">
        <v>2.543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1190</v>
      </c>
      <c r="B102" s="1">
        <v>-1.14481E8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1191</v>
      </c>
      <c r="B103" s="1">
        <v>4.143E7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1192</v>
      </c>
      <c r="B104" s="1">
        <v>3.034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1193</v>
      </c>
      <c r="B105" s="1">
        <v>3.229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1194</v>
      </c>
      <c r="B106" s="1">
        <v>1.0E7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1195</v>
      </c>
      <c r="B107" s="1">
        <v>128.589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1196</v>
      </c>
      <c r="B108" s="1">
        <v>0.331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1197</v>
      </c>
      <c r="B109" s="1">
        <v>-0.47311002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1198</v>
      </c>
      <c r="B110" s="1">
        <v>-1.36871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1199</v>
      </c>
      <c r="B111" s="1">
        <v>-3.2024624E7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1200</v>
      </c>
      <c r="B112" s="1">
        <v>-1.09353E8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1201</v>
      </c>
      <c r="B113" s="1">
        <v>1.0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1202</v>
      </c>
      <c r="B114" s="1">
        <v>-11.4505005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1203</v>
      </c>
      <c r="B115" s="1" t="s">
        <v>1132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1204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-23.0</v>
      </c>
      <c r="C3" s="1">
        <v>-23.0</v>
      </c>
      <c r="D3" s="1">
        <v>-15.0</v>
      </c>
      <c r="E3" s="1">
        <v>-31.0</v>
      </c>
      <c r="F3" s="1">
        <v>-62.0</v>
      </c>
      <c r="G3" s="1">
        <v>-79.0</v>
      </c>
      <c r="H3" s="1">
        <v>-25.0</v>
      </c>
      <c r="I3" s="1">
        <v>-31.0</v>
      </c>
      <c r="J3" s="1">
        <v>-36.0</v>
      </c>
      <c r="K3" s="1">
        <v>-48.0</v>
      </c>
      <c r="L3" s="1">
        <f>IF(K3*FORECAST(L2,B3:K3,B2:K2)&gt;0,FORECAST(L2,B3:K3,B2:K2),K3)*$X$1</f>
        <v>-50.46666667</v>
      </c>
      <c r="M3" s="1">
        <f>IF(L3*FORECAST(M2,B3:L3,B2:L2)&gt;0,FORECAST(M2,B3:L3,B2:L2),L3)*$X$1</f>
        <v>-52.86060606</v>
      </c>
      <c r="N3" s="1">
        <f>IF(M3*FORECAST(N2,B3:M3,B2:M2)&gt;0,FORECAST(N2,B3:M3,B2:M2),M3)*$X$1</f>
        <v>-55.25454545</v>
      </c>
      <c r="O3" s="1">
        <f>IF(N3*FORECAST(O2,B3:N3,B2:N2)&gt;0,FORECAST(O2,B3:N3,B2:N2),N3)*$X$1</f>
        <v>-57.64848485</v>
      </c>
      <c r="P3" s="1">
        <f>IF(O3*FORECAST(P2,B3:O3,B2:O2)&gt;0,FORECAST(P2,B3:O3,B2:O2),O3)*$X$1</f>
        <v>-60.04242424</v>
      </c>
      <c r="Q3" s="1">
        <f>IF(P3*FORECAST(Q2,B3:P3,B2:P2)&gt;0,FORECAST(Q2,B3:P3,B2:P2),P3)*$X$1</f>
        <v>-62.43636364</v>
      </c>
      <c r="R3" s="1">
        <f>IF(Q3*FORECAST(R2,B3:Q3,B2:Q2)&gt;0,FORECAST(R2,B3:Q3,B2:Q2),Q3)*$X$1</f>
        <v>-64.83030303</v>
      </c>
      <c r="S3" s="5">
        <f>IF(R3*FORECAST(S2,B3:R3,B2:R2)&gt;0,FORECAST(S2,B3:R3,B2:R2),R3)*$X$1</f>
        <v>-67.22424242</v>
      </c>
      <c r="T3" s="5">
        <f>IF(S3*FORECAST(T2,B3:S3,B2:S2)&gt;0,FORECAST(T2,B3:S3,B2:S2),S3)*$X$1</f>
        <v>-69.61818182</v>
      </c>
      <c r="U3" s="5">
        <f>IF(T3*FORECAST(U2,B3:T3,B2:T2)&gt;0,FORECAST(U2,B3:T3,B2:T2),T3)*$X$1</f>
        <v>-72.01212121</v>
      </c>
      <c r="V3" s="5">
        <f>IF(U3*FORECAST(V2,B3:U3,B2:U2)&gt;0,FORECAST(V2,B3:U3,B2:U2),U3)*$X$1</f>
        <v>-74.40606061</v>
      </c>
      <c r="W3" s="5">
        <f>IF(V3*FORECAST(W2,B3:V3,B2:V2)&gt;0,FORECAST(W2,B3:V3,B2:V2),V3)*$X$1</f>
        <v>-76.8</v>
      </c>
      <c r="X3" s="2"/>
      <c r="Y3" s="2"/>
      <c r="Z3" s="2"/>
    </row>
    <row r="4">
      <c r="A4" s="3" t="s">
        <v>114</v>
      </c>
      <c r="B4" s="1">
        <v>-92.0</v>
      </c>
      <c r="C4" s="1">
        <v>-110.0</v>
      </c>
      <c r="D4" s="1">
        <v>-80.0</v>
      </c>
      <c r="E4" s="1">
        <v>-71.0</v>
      </c>
      <c r="F4" s="1">
        <v>-129.0</v>
      </c>
      <c r="G4" s="1">
        <v>32.0</v>
      </c>
      <c r="H4" s="1">
        <v>-119.0</v>
      </c>
      <c r="I4" s="1">
        <v>-97.0</v>
      </c>
      <c r="J4" s="1">
        <v>-60.0</v>
      </c>
      <c r="K4" s="1">
        <v>-91.0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1205</v>
      </c>
      <c r="B5" s="1">
        <v>2.0</v>
      </c>
      <c r="C5" s="1">
        <v>2.0</v>
      </c>
      <c r="D5" s="1">
        <v>3.0</v>
      </c>
      <c r="E5" s="1">
        <v>3.0</v>
      </c>
      <c r="F5" s="1">
        <v>5.0</v>
      </c>
      <c r="G5" s="1">
        <v>6.0</v>
      </c>
      <c r="H5" s="1">
        <v>12.0</v>
      </c>
      <c r="I5" s="1">
        <v>14.0</v>
      </c>
      <c r="J5" s="1">
        <v>16.0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1206</v>
      </c>
      <c r="L7" s="1">
        <f>IF(W3*FORECAST(W2,B3:W3,B2:W2)&gt;0,FORECAST(W2,B3:W3,B2:W2),V3)*$X$1 * (1+0.02)/(0.0868-0.02)</f>
        <v>-1172.694611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1207</v>
      </c>
      <c r="L8" s="6">
        <f t="array" ref="L8">NPV(0.0868,M3:W3)</f>
        <v>-434.3556221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1208</v>
      </c>
      <c r="L9" s="6">
        <f t="array" ref="L9">NPV(0.0868,M16:W16)</f>
        <v>-469.3955868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1209</v>
      </c>
      <c r="L10" s="6">
        <f>L8 + L9</f>
        <v>-903.7512089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1210</v>
      </c>
      <c r="L12" s="6">
        <f>L10 - L11</f>
        <v>-812.7512089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1211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-36.94323677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(1+0.02)/(0.0868-0.02)</f>
        <v>-1172.694611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-53.0</v>
      </c>
      <c r="C3" s="1">
        <v>-57.0</v>
      </c>
      <c r="D3" s="1">
        <v>-36.0</v>
      </c>
      <c r="E3" s="1">
        <v>-67.0</v>
      </c>
      <c r="F3" s="1">
        <v>-72.0</v>
      </c>
      <c r="G3" s="1">
        <v>-149.0</v>
      </c>
      <c r="H3" s="1">
        <v>-67.0</v>
      </c>
      <c r="I3" s="1">
        <v>-71.0</v>
      </c>
      <c r="J3" s="1">
        <v>-73.0</v>
      </c>
      <c r="K3" s="1">
        <v>-87.0</v>
      </c>
      <c r="L3" s="1">
        <f>IF(K3*FORECAST(L2,B3:K3,B2:K2)&gt;0,FORECAST(L2,B3:K3,B2:K2),K3)*$X$1</f>
        <v>-95.53333333</v>
      </c>
      <c r="M3" s="1">
        <f>IF(L3*FORECAST(M2,B3:L3,B2:L2)&gt;0,FORECAST(M2,B3:L3,B2:L2),L3)*$X$1</f>
        <v>-99.59393939</v>
      </c>
      <c r="N3" s="1">
        <f>IF(M3*FORECAST(N2,B3:M3,B2:M2)&gt;0,FORECAST(N2,B3:M3,B2:M2),M3)*$X$1</f>
        <v>-103.6545455</v>
      </c>
      <c r="O3" s="1">
        <f>IF(N3*FORECAST(O2,B3:N3,B2:N2)&gt;0,FORECAST(O2,B3:N3,B2:N2),N3)*$X$1</f>
        <v>-107.7151515</v>
      </c>
      <c r="P3" s="1">
        <f>IF(O3*FORECAST(P2,B3:O3,B2:O2)&gt;0,FORECAST(P2,B3:O3,B2:O2),O3)*$X$1</f>
        <v>-111.7757576</v>
      </c>
      <c r="Q3" s="1">
        <f>IF(P3*FORECAST(Q2,B3:P3,B2:P2)&gt;0,FORECAST(Q2,B3:P3,B2:P2),P3)*$X$1</f>
        <v>-115.8363636</v>
      </c>
      <c r="R3" s="1">
        <f>IF(Q3*FORECAST(R2,B3:Q3,B2:Q2)&gt;0,FORECAST(R2,B3:Q3,B2:Q2),Q3)*$X$1</f>
        <v>-119.8969697</v>
      </c>
      <c r="S3" s="5">
        <f>IF(R3*FORECAST(S2,B3:R3,B2:R2)&gt;0,FORECAST(S2,B3:R3,B2:R2),R3)*$X$1</f>
        <v>-123.9575758</v>
      </c>
      <c r="T3" s="5">
        <f>IF(S3*FORECAST(T2,B3:S3,B2:S2)&gt;0,FORECAST(T2,B3:S3,B2:S2),S3)*$X$1</f>
        <v>-128.0181818</v>
      </c>
      <c r="U3" s="5">
        <f>IF(T3*FORECAST(U2,B3:T3,B2:T2)&gt;0,FORECAST(U2,B3:T3,B2:T2),T3)*$X$1</f>
        <v>-132.0787879</v>
      </c>
      <c r="V3" s="5">
        <f>IF(U3*FORECAST(V2,B3:U3,B2:U2)&gt;0,FORECAST(V2,B3:U3,B2:U2),U3)*$X$1</f>
        <v>-136.1393939</v>
      </c>
      <c r="W3" s="5">
        <f>IF(V3*FORECAST(W2,B3:V3,B2:V2)&gt;0,FORECAST(W2,B3:V3,B2:V2),V3)*$X$1</f>
        <v>-140.2</v>
      </c>
      <c r="X3" s="2"/>
      <c r="Y3" s="2"/>
      <c r="Z3" s="2"/>
    </row>
    <row r="4">
      <c r="A4" s="3" t="s">
        <v>114</v>
      </c>
      <c r="B4" s="1">
        <v>-92.0</v>
      </c>
      <c r="C4" s="1">
        <v>-110.0</v>
      </c>
      <c r="D4" s="1">
        <v>-80.0</v>
      </c>
      <c r="E4" s="1">
        <v>-71.0</v>
      </c>
      <c r="F4" s="1">
        <v>-129.0</v>
      </c>
      <c r="G4" s="1">
        <v>32.0</v>
      </c>
      <c r="H4" s="1">
        <v>-119.0</v>
      </c>
      <c r="I4" s="1">
        <v>-97.0</v>
      </c>
      <c r="J4" s="1">
        <v>-60.0</v>
      </c>
      <c r="K4" s="1">
        <v>-91.0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1205</v>
      </c>
      <c r="B5" s="1">
        <v>2.0</v>
      </c>
      <c r="C5" s="1">
        <v>2.0</v>
      </c>
      <c r="D5" s="1">
        <v>3.0</v>
      </c>
      <c r="E5" s="1">
        <v>3.0</v>
      </c>
      <c r="F5" s="1">
        <v>5.0</v>
      </c>
      <c r="G5" s="1">
        <v>6.0</v>
      </c>
      <c r="H5" s="1">
        <v>12.0</v>
      </c>
      <c r="I5" s="1">
        <v>14.0</v>
      </c>
      <c r="J5" s="1">
        <v>16.0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1206</v>
      </c>
      <c r="L7" s="1">
        <f>IF(W3*FORECAST(W2,B3:W3,B2:W2)&gt;0,FORECAST(W2,B3:W3,B2:W2),V3)*$X$1 * (1+0.02)/(0.0868-0.02)</f>
        <v>-2140.778443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1207</v>
      </c>
      <c r="L8" s="6">
        <f t="array" ref="L8">NPV(0.0868,M3:W3)</f>
        <v>-805.3760316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1208</v>
      </c>
      <c r="L9" s="6">
        <f t="array" ref="L9">NPV(0.0868,M16:W16)</f>
        <v>-856.8914228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1209</v>
      </c>
      <c r="L10" s="6">
        <f>L8 + L9</f>
        <v>-1662.267454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1210</v>
      </c>
      <c r="L12" s="6">
        <f>L10 - L11</f>
        <v>-1571.267454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1211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-71.42124793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(1+0.02)/(0.0868-0.02)</f>
        <v>-2140.778443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