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<sst xmlns="http://schemas.openxmlformats.org/spreadsheetml/2006/main" count="866" uniqueCount="660">
  <si>
    <t>ticker</t>
  </si>
  <si>
    <t>VOR</t>
  </si>
  <si>
    <t>nombre</t>
  </si>
  <si>
    <t>VOR BIOPHARMA INC</t>
  </si>
  <si>
    <t>empresa</t>
  </si>
  <si>
    <t>Biotechnology &amp; Medical Research</t>
  </si>
  <si>
    <t>Open</t>
  </si>
  <si>
    <t>Target Price</t>
  </si>
  <si>
    <t>Upside</t>
  </si>
  <si>
    <t>-3433.96%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</si>
  <si>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</si>
  <si>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</si>
  <si>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</si>
  <si>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</si>
  <si>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</si>
  <si>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</si>
  <si>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</si>
  <si>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</si>
  <si>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</si>
  <si>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</si>
  <si>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Depreciation &amp; Amortization, Total</t>
  </si>
  <si>
    <t>Stock-Based Compensation (CF)</t>
  </si>
  <si>
    <t>Other Operating Activities, Total</t>
  </si>
  <si>
    <t>Change In Accounts Payable</t>
  </si>
  <si>
    <t>Change in Other Net Operating Assets</t>
  </si>
  <si>
    <t>Cash from Operations</t>
  </si>
  <si>
    <t>Capital Expenditure</t>
  </si>
  <si>
    <t>Investment in Marketable and Equity Securities, Total</t>
  </si>
  <si>
    <t>Cash from Investing</t>
  </si>
  <si>
    <t>Short Term Debt Issued, Total</t>
  </si>
  <si>
    <t>Total Debt Issued</t>
  </si>
  <si>
    <t>Issuance of Common Stock</t>
  </si>
  <si>
    <t>Repurchase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</si>
  <si>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</si>
  <si>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</si>
  <si>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</si>
  <si>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</si>
  <si>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</si>
  <si>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</si>
  <si>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</si>
  <si>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</si>
  <si>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</si>
  <si>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</si>
  <si>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</si>
  <si>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</si>
  <si>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</si>
  <si>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</si>
  <si>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</si>
  <si>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</si>
  <si>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</si>
  <si>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</si>
  <si>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</si>
  <si>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</si>
  <si>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</si>
  <si>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</si>
  <si>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</si>
  <si>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</si>
  <si>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</si>
  <si>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Leases</t>
  </si>
  <si>
    <t>Other Current Liabilities</t>
  </si>
  <si>
    <t>Total Current Liabilities</t>
  </si>
  <si>
    <t>Long-Term Leases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</si>
  <si>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</si>
  <si>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</si>
  <si>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</si>
  <si>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</si>
  <si>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</si>
  <si>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</si>
  <si>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</si>
  <si>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</si>
  <si>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</si>
  <si>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</si>
  <si>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</si>
  <si>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</si>
  <si>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</si>
  <si>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-77.11</t>
  </si>
  <si>
    <t>-145.3</t>
  </si>
  <si>
    <t>-116.94</t>
  </si>
  <si>
    <t>5.82</t>
  </si>
  <si>
    <t>3.8</t>
  </si>
  <si>
    <t>2.22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</si>
  <si>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</si>
  <si>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</si>
  <si>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</si>
  <si>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</si>
  <si>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</si>
  <si>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</si>
  <si>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Account Code - Inventory Valuation</t>
  </si>
  <si>
    <t>Machinery, Total</t>
  </si>
  <si>
    <t>Full Time Employees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</si>
  <si>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</si>
  <si>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</si>
  <si>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</si>
  <si>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</si>
  <si>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</si>
  <si>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</si>
  <si>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</si>
  <si>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</si>
  <si>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</si>
  <si>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EBT, Incl. Unusual Items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</si>
  <si>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</si>
  <si>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</si>
  <si>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</si>
  <si>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</si>
  <si>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</si>
  <si>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</si>
  <si>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</si>
  <si>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</si>
  <si>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-47.3</t>
  </si>
  <si>
    <t>-109.7</t>
  </si>
  <si>
    <t>-230.56</t>
  </si>
  <si>
    <t>-2.1</t>
  </si>
  <si>
    <t>-2.33</t>
  </si>
  <si>
    <t>-1.75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</si>
  <si>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</si>
  <si>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</si>
  <si>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</si>
  <si>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</si>
  <si>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</si>
  <si>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</si>
  <si>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-29.56</t>
  </si>
  <si>
    <t>-58.92</t>
  </si>
  <si>
    <t>-126.77</t>
  </si>
  <si>
    <t>-1.29</t>
  </si>
  <si>
    <t>-1.46</t>
  </si>
  <si>
    <t>-1.1</t>
  </si>
  <si>
    <t>Normalized Diluted EPS</t>
  </si>
  <si>
    <t>EBITDA</t>
  </si>
  <si>
    <t>EBITA</t>
  </si>
  <si>
    <t>EBIT</t>
  </si>
  <si>
    <t>EBITDAR</t>
  </si>
  <si>
    <t>Normalized Net Income</t>
  </si>
  <si>
    <t>Supplemental Operating Expense Items</t>
  </si>
  <si>
    <t>General and Administrative Expenses</t>
  </si>
  <si>
    <t>Research And Development Expense From Footnotes</t>
  </si>
  <si>
    <t>Net Rental Expense, Total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</si>
  <si>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</si>
  <si>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</si>
  <si>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</si>
  <si>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</si>
  <si>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</si>
  <si>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-120.2</t>
  </si>
  <si>
    <t>-63.23</t>
  </si>
  <si>
    <t>-27.09</t>
  </si>
  <si>
    <t>-21.55</t>
  </si>
  <si>
    <t>-31.67</t>
  </si>
  <si>
    <t>Return on Total Capital</t>
  </si>
  <si>
    <t>-244.21</t>
  </si>
  <si>
    <t>-73.05</t>
  </si>
  <si>
    <t>-28.68</t>
  </si>
  <si>
    <t>-22.29</t>
  </si>
  <si>
    <t>-33.1</t>
  </si>
  <si>
    <t>Return On Equity %</t>
  </si>
  <si>
    <t>-155.02</t>
  </si>
  <si>
    <t>-52.09</t>
  </si>
  <si>
    <t>-39.45</t>
  </si>
  <si>
    <t>-58.74</t>
  </si>
  <si>
    <t>Return on Common Equity</t>
  </si>
  <si>
    <t>104.24</t>
  </si>
  <si>
    <t>128.8</t>
  </si>
  <si>
    <t>-89.22</t>
  </si>
  <si>
    <t>Short Term Liquidity</t>
  </si>
  <si>
    <t>Current Ratio</t>
  </si>
  <si>
    <t>0.12</t>
  </si>
  <si>
    <t>3.45</t>
  </si>
  <si>
    <t>4.81</t>
  </si>
  <si>
    <t>21.12</t>
  </si>
  <si>
    <t>18.06</t>
  </si>
  <si>
    <t>9.04</t>
  </si>
  <si>
    <t>Quick Ratio</t>
  </si>
  <si>
    <t>2.96</t>
  </si>
  <si>
    <t>4.76</t>
  </si>
  <si>
    <t>20.43</t>
  </si>
  <si>
    <t>17.55</t>
  </si>
  <si>
    <t>8.81</t>
  </si>
  <si>
    <t>Operating Cash Flow to Current Liabilities</t>
  </si>
  <si>
    <t>-0.34</t>
  </si>
  <si>
    <t>-4.51</t>
  </si>
  <si>
    <t>-3.56</t>
  </si>
  <si>
    <t>-6.81</t>
  </si>
  <si>
    <t>-6.49</t>
  </si>
  <si>
    <t>-6.44</t>
  </si>
  <si>
    <t>Long Term Solvency</t>
  </si>
  <si>
    <t>Total Debt/Equity</t>
  </si>
  <si>
    <t>-65.89</t>
  </si>
  <si>
    <t>37.9</t>
  </si>
  <si>
    <t>8.33</t>
  </si>
  <si>
    <t>15.53</t>
  </si>
  <si>
    <t>23.66</t>
  </si>
  <si>
    <t>Total Debt / Total Capital</t>
  </si>
  <si>
    <t>-193.2</t>
  </si>
  <si>
    <t>27.48</t>
  </si>
  <si>
    <t>7.69</t>
  </si>
  <si>
    <t>13.44</t>
  </si>
  <si>
    <t>19.13</t>
  </si>
  <si>
    <t>LT Debt/Equity</t>
  </si>
  <si>
    <t>36.11</t>
  </si>
  <si>
    <t>7.48</t>
  </si>
  <si>
    <t>14.22</t>
  </si>
  <si>
    <t>Long-Term Debt / Total Capital</t>
  </si>
  <si>
    <t>26.19</t>
  </si>
  <si>
    <t>6.9</t>
  </si>
  <si>
    <t>12.31</t>
  </si>
  <si>
    <t>17.08</t>
  </si>
  <si>
    <t>Total Liabilities / Total Assets</t>
  </si>
  <si>
    <t>22.25</t>
  </si>
  <si>
    <t>36.41</t>
  </si>
  <si>
    <t>10.85</t>
  </si>
  <si>
    <t>16.29</t>
  </si>
  <si>
    <t>23.93</t>
  </si>
  <si>
    <t>EBIT / Interest Expense</t>
  </si>
  <si>
    <t>-2.85</t>
  </si>
  <si>
    <t>-17.13</t>
  </si>
  <si>
    <t>EBITDA / Interest Expense</t>
  </si>
  <si>
    <t>-2.83</t>
  </si>
  <si>
    <t>-16.98</t>
  </si>
  <si>
    <t>(EBITDA - Capex) / Interest Expense</t>
  </si>
  <si>
    <t>-18.21</t>
  </si>
  <si>
    <t>Total Debt / EBITDA</t>
  </si>
  <si>
    <t>-1.57</t>
  </si>
  <si>
    <t>-0.45</t>
  </si>
  <si>
    <t>-0.28</t>
  </si>
  <si>
    <t>-0.47</t>
  </si>
  <si>
    <t>-0.32</t>
  </si>
  <si>
    <t>Net Debt / EBITDA</t>
  </si>
  <si>
    <t>-1.24</t>
  </si>
  <si>
    <t>0.63</t>
  </si>
  <si>
    <t>0.75</t>
  </si>
  <si>
    <t>2.99</t>
  </si>
  <si>
    <t>2.31</t>
  </si>
  <si>
    <t>0.91</t>
  </si>
  <si>
    <t>Total Debt / (EBITDA - Capex)</t>
  </si>
  <si>
    <t>-0.41</t>
  </si>
  <si>
    <t>-0.27</t>
  </si>
  <si>
    <t>-0.43</t>
  </si>
  <si>
    <t>Net Debt / (EBITDA - Capex)</t>
  </si>
  <si>
    <t>0.58</t>
  </si>
  <si>
    <t>0.68</t>
  </si>
  <si>
    <t>2.81</t>
  </si>
  <si>
    <t>2.1</t>
  </si>
  <si>
    <t>0.9</t>
  </si>
  <si>
    <t>Growth Over Prior Year</t>
  </si>
  <si>
    <t>EBITDA, 1 Yr. Growth %</t>
  </si>
  <si>
    <t>263.59</t>
  </si>
  <si>
    <t>314.11</t>
  </si>
  <si>
    <t>58.05</t>
  </si>
  <si>
    <t>34.49</t>
  </si>
  <si>
    <t>34.82</t>
  </si>
  <si>
    <t>EBITA, 1 Yr. Growth %</t>
  </si>
  <si>
    <t>264.23</t>
  </si>
  <si>
    <t>316.3</t>
  </si>
  <si>
    <t>59.15</t>
  </si>
  <si>
    <t>35.35</t>
  </si>
  <si>
    <t>34.92</t>
  </si>
  <si>
    <t>EBIT, 1 Yr. Growth %</t>
  </si>
  <si>
    <t>Earnings From Cont. Operations, 1 Yr. Growth %</t>
  </si>
  <si>
    <t>161.05</t>
  </si>
  <si>
    <t>299.82</t>
  </si>
  <si>
    <t>58.98</t>
  </si>
  <si>
    <t>33.67</t>
  </si>
  <si>
    <t>27.98</t>
  </si>
  <si>
    <t>Net Income, 1 Yr. Growth %</t>
  </si>
  <si>
    <t>Normalized Net Income, 1 Yr. Growth %</t>
  </si>
  <si>
    <t>Diluted EPS Before Extra, 1 Yr. Growth %</t>
  </si>
  <si>
    <t>131.92</t>
  </si>
  <si>
    <t>110.16</t>
  </si>
  <si>
    <t>-99.09</t>
  </si>
  <si>
    <t>11.01</t>
  </si>
  <si>
    <t>-24.67</t>
  </si>
  <si>
    <t>Net Property, Plant and Equip., 1 Yr. Growth %</t>
  </si>
  <si>
    <t>925.35</t>
  </si>
  <si>
    <t>3.1</t>
  </si>
  <si>
    <t>153.42</t>
  </si>
  <si>
    <t>-12.23</t>
  </si>
  <si>
    <t>Total Assets, 1 Yr. Growth %</t>
  </si>
  <si>
    <t>875.77</t>
  </si>
  <si>
    <t>672.52</t>
  </si>
  <si>
    <t>219.58</t>
  </si>
  <si>
    <t>23.4</t>
  </si>
  <si>
    <t>-33.82</t>
  </si>
  <si>
    <t>Tangible Book Value, 1 Yr. Growth %</t>
  </si>
  <si>
    <t>157.48</t>
  </si>
  <si>
    <t>238.89</t>
  </si>
  <si>
    <t>-466.14</t>
  </si>
  <si>
    <t>15.88</t>
  </si>
  <si>
    <t>-39.86</t>
  </si>
  <si>
    <t>Common Equity, 1 Yr. Growth %</t>
  </si>
  <si>
    <t>Cash From Operations, 1 Yr. Growth %</t>
  </si>
  <si>
    <t>270.35</t>
  </si>
  <si>
    <t>268.26</t>
  </si>
  <si>
    <t>90.52</t>
  </si>
  <si>
    <t>23.14</t>
  </si>
  <si>
    <t>17.79</t>
  </si>
  <si>
    <t>Capital Expenditures, 1 Yr. Growth %</t>
  </si>
  <si>
    <t>456.28</t>
  </si>
  <si>
    <t>-6.42</t>
  </si>
  <si>
    <t>117.31</t>
  </si>
  <si>
    <t>-87.37</t>
  </si>
  <si>
    <t>Levered Free Cash Flow, 1 Yr. Growth %</t>
  </si>
  <si>
    <t>126.25</t>
  </si>
  <si>
    <t>124.78</t>
  </si>
  <si>
    <t>6.57</t>
  </si>
  <si>
    <t>11.85</t>
  </si>
  <si>
    <t>Unlevered Free Cash Flow, 1 Yr. Growth %</t>
  </si>
  <si>
    <t>135.61</t>
  </si>
  <si>
    <t>Compound Annual Growth Rate Over Two Years</t>
  </si>
  <si>
    <t>EBITDA, 2 Yr. CAGR %</t>
  </si>
  <si>
    <t>288.03</t>
  </si>
  <si>
    <t>155.83</t>
  </si>
  <si>
    <t>45.79</t>
  </si>
  <si>
    <t>34.66</t>
  </si>
  <si>
    <t>EBITA, 2 Yr. CAGR %</t>
  </si>
  <si>
    <t>289.4</t>
  </si>
  <si>
    <t>157.4</t>
  </si>
  <si>
    <t>46.77</t>
  </si>
  <si>
    <t>35.13</t>
  </si>
  <si>
    <t>EBIT, 2 Yr. CAGR %</t>
  </si>
  <si>
    <t>Earnings From Cont. Operations, 2 Yr. CAGR %</t>
  </si>
  <si>
    <t>223.07</t>
  </si>
  <si>
    <t>152.12</t>
  </si>
  <si>
    <t>45.78</t>
  </si>
  <si>
    <t>30.79</t>
  </si>
  <si>
    <t>Net Income, 2 Yr. CAGR %</t>
  </si>
  <si>
    <t>Normalized Net Income, 2 Yr. CAGR %</t>
  </si>
  <si>
    <t>Diluted EPS Before Extra, 2 Yr. CAGR %</t>
  </si>
  <si>
    <t>120.78</t>
  </si>
  <si>
    <t>-86.17</t>
  </si>
  <si>
    <t>-89.95</t>
  </si>
  <si>
    <t>-8.55</t>
  </si>
  <si>
    <t>Net Property, Plant and Equip., 2 Yr. CAGR %</t>
  </si>
  <si>
    <t>456.22</t>
  </si>
  <si>
    <t>61.64</t>
  </si>
  <si>
    <t>49.14</t>
  </si>
  <si>
    <t>Total Assets, 2 Yr. CAGR %</t>
  </si>
  <si>
    <t>768.22</t>
  </si>
  <si>
    <t>396.88</t>
  </si>
  <si>
    <t>98.59</t>
  </si>
  <si>
    <t>-9.63</t>
  </si>
  <si>
    <t>Tangible Book Value, 2 Yr. CAGR %</t>
  </si>
  <si>
    <t>195.39</t>
  </si>
  <si>
    <t>252.25</t>
  </si>
  <si>
    <t>105.98</t>
  </si>
  <si>
    <t>-16.52</t>
  </si>
  <si>
    <t>Common Equity, 2 Yr. CAGR %</t>
  </si>
  <si>
    <t>Cash From Operations, 2 Yr. CAGR %</t>
  </si>
  <si>
    <t>269.3</t>
  </si>
  <si>
    <t>164.88</t>
  </si>
  <si>
    <t>53.17</t>
  </si>
  <si>
    <t>20.44</t>
  </si>
  <si>
    <t>Capital Expenditures, 2 Yr. CAGR %</t>
  </si>
  <si>
    <t>128.16</t>
  </si>
  <si>
    <t>42.61</t>
  </si>
  <si>
    <t>-47.6</t>
  </si>
  <si>
    <t>Levered Free Cash Flow, 2 Yr. CAGR %</t>
  </si>
  <si>
    <t>125.52</t>
  </si>
  <si>
    <t>54.77</t>
  </si>
  <si>
    <t>9.17</t>
  </si>
  <si>
    <t>Unlevered Free Cash Flow, 2 Yr. CAGR %</t>
  </si>
  <si>
    <t>130.13</t>
  </si>
  <si>
    <t>Compound Annual Growth Rate Over Three Years</t>
  </si>
  <si>
    <t>EBITDA, 3 Yr. CAGR %</t>
  </si>
  <si>
    <t>187.64</t>
  </si>
  <si>
    <t>106.47</t>
  </si>
  <si>
    <t>42.04</t>
  </si>
  <si>
    <t>EBITA, 3 Yr. CAGR %</t>
  </si>
  <si>
    <t>188.98</t>
  </si>
  <si>
    <t>107.76</t>
  </si>
  <si>
    <t>42.71</t>
  </si>
  <si>
    <t>EBIT, 3 Yr. CAGR %</t>
  </si>
  <si>
    <t>Earnings From Cont. Operations, 3 Yr. CAGR %</t>
  </si>
  <si>
    <t>155.07</t>
  </si>
  <si>
    <t>104.06</t>
  </si>
  <si>
    <t>39.59</t>
  </si>
  <si>
    <t>Net Income, 3 Yr. CAGR %</t>
  </si>
  <si>
    <t>Normalized Net Income, 3 Yr. CAGR %</t>
  </si>
  <si>
    <t>Diluted EPS Before Extra, 3 Yr. CAGR %</t>
  </si>
  <si>
    <t>-64.6</t>
  </si>
  <si>
    <t>-72.31</t>
  </si>
  <si>
    <t>-80.33</t>
  </si>
  <si>
    <t>Net Property, Plant and Equip., 3 Yr. CAGR %</t>
  </si>
  <si>
    <t>582.01</t>
  </si>
  <si>
    <t>31.87</t>
  </si>
  <si>
    <t>Total Assets, 3 Yr. CAGR %</t>
  </si>
  <si>
    <t>522.23</t>
  </si>
  <si>
    <t>212.33</t>
  </si>
  <si>
    <t>37.68</t>
  </si>
  <si>
    <t>Tangible Book Value, 3 Yr. CAGR %</t>
  </si>
  <si>
    <t>217.31</t>
  </si>
  <si>
    <t>143.17</t>
  </si>
  <si>
    <t>36.65</t>
  </si>
  <si>
    <t>Common Equity, 3 Yr. CAGR %</t>
  </si>
  <si>
    <t>Cash From Operations, 3 Yr. CAGR %</t>
  </si>
  <si>
    <t>196.19</t>
  </si>
  <si>
    <t>105.19</t>
  </si>
  <si>
    <t>40.33</t>
  </si>
  <si>
    <t>Capital Expenditures, 3 Yr. CAGR %</t>
  </si>
  <si>
    <t>124.49</t>
  </si>
  <si>
    <t>-36.43</t>
  </si>
  <si>
    <t>Levered Free Cash Flow, 3 Yr. CAGR %</t>
  </si>
  <si>
    <t>75.65</t>
  </si>
  <si>
    <t>38.89</t>
  </si>
  <si>
    <t>Unlevered Free Cash Flow, 3 Yr. CAGR %</t>
  </si>
  <si>
    <t>78.04</t>
  </si>
  <si>
    <t>Compound Annual Growth Rate Over Five Years</t>
  </si>
  <si>
    <t>EBITDA, 5 Yr. CAGR %</t>
  </si>
  <si>
    <t>112.32</t>
  </si>
  <si>
    <t>EBITA, 5 Yr. CAGR %</t>
  </si>
  <si>
    <t>113.22</t>
  </si>
  <si>
    <t>EBIT, 5 Yr. CAGR %</t>
  </si>
  <si>
    <t>Earnings From Cont. Operations, 5 Yr. CAGR %</t>
  </si>
  <si>
    <t>95.26</t>
  </si>
  <si>
    <t>Net Income, 5 Yr. CAGR %</t>
  </si>
  <si>
    <t>Normalized Net Income, 5 Yr. CAGR %</t>
  </si>
  <si>
    <t>Diluted EPS Before Extra, 5 Yr. CAGR %</t>
  </si>
  <si>
    <t>-48.26</t>
  </si>
  <si>
    <t>Net Property, Plant and Equip., 5 Yr. CAGR %</t>
  </si>
  <si>
    <t>271.29</t>
  </si>
  <si>
    <t>Total Assets, 5 Yr. CAGR %</t>
  </si>
  <si>
    <t>187.6</t>
  </si>
  <si>
    <t>Tangible Book Value, 5 Yr. CAGR %</t>
  </si>
  <si>
    <t>86.01</t>
  </si>
  <si>
    <t>Common Equity, 5 Yr. CAGR %</t>
  </si>
  <si>
    <t>Cash From Operations, 5 Yr. CAGR %</t>
  </si>
  <si>
    <t>106.65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</si>
  <si>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</si>
  <si>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</si>
  <si>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</si>
  <si>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</si>
  <si>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</si>
  <si>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</si>
  <si>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</si>
  <si>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433.3</t>
  </si>
  <si>
    <t>436.6</t>
  </si>
  <si>
    <t>152.6</t>
  </si>
  <si>
    <t>90.65</t>
  </si>
  <si>
    <t>-</t>
  </si>
  <si>
    <t>Change</t>
  </si>
  <si>
    <t>0.75%</t>
  </si>
  <si>
    <t>-65.05%</t>
  </si>
  <si>
    <t>-40.58%</t>
  </si>
  <si>
    <t>0%</t>
  </si>
  <si>
    <t>Enterprise Value (EV)</t>
  </si>
  <si>
    <t>206.3</t>
  </si>
  <si>
    <t>156.9</t>
  </si>
  <si>
    <t>-52.38%</t>
  </si>
  <si>
    <t>-23.97%</t>
  </si>
  <si>
    <t>-42.21%</t>
  </si>
  <si>
    <t>P/E ratio</t>
  </si>
  <si>
    <t>-5.53x</t>
  </si>
  <si>
    <t>-2.85x</t>
  </si>
  <si>
    <t>-1.29x</t>
  </si>
  <si>
    <t>-1.21x</t>
  </si>
  <si>
    <t>-1.59x</t>
  </si>
  <si>
    <t>-1.63x</t>
  </si>
  <si>
    <t>PBR</t>
  </si>
  <si>
    <t>PEG</t>
  </si>
  <si>
    <t>0.1x</t>
  </si>
  <si>
    <t>-0.3x</t>
  </si>
  <si>
    <t>0.66x</t>
  </si>
  <si>
    <t>Capitalization / Revenue</t>
  </si>
  <si>
    <t>63.5x</t>
  </si>
  <si>
    <t>10.9x</t>
  </si>
  <si>
    <t>EV / Revenue</t>
  </si>
  <si>
    <t>EV / EBITDA</t>
  </si>
  <si>
    <t>-2.27x</t>
  </si>
  <si>
    <t>-1.28x</t>
  </si>
  <si>
    <t>EV / EBIT</t>
  </si>
  <si>
    <t>-0x</t>
  </si>
  <si>
    <t>-0.77x</t>
  </si>
  <si>
    <t>-0.83x</t>
  </si>
  <si>
    <t>EV / FCF</t>
  </si>
  <si>
    <t>-0.78x</t>
  </si>
  <si>
    <t>-0.79x</t>
  </si>
  <si>
    <t>-1.08x</t>
  </si>
  <si>
    <t>FCF Yield</t>
  </si>
  <si>
    <t>-16.9%</t>
  </si>
  <si>
    <t>-21.4%</t>
  </si>
  <si>
    <t>-66.4%</t>
  </si>
  <si>
    <t>-128%</t>
  </si>
  <si>
    <t>-127%</t>
  </si>
  <si>
    <t>-92.9%</t>
  </si>
  <si>
    <t>Dividend per Share
                                    2</t>
  </si>
  <si>
    <t>Rate of return</t>
  </si>
  <si>
    <t>EPS
                                    2</t>
  </si>
  <si>
    <t>-1.437</t>
  </si>
  <si>
    <t>-1.093</t>
  </si>
  <si>
    <t>-1.066</t>
  </si>
  <si>
    <t>Distribution rate</t>
  </si>
  <si>
    <t>Net sales
                                    1</t>
  </si>
  <si>
    <t>1.429</t>
  </si>
  <si>
    <t>8.333</t>
  </si>
  <si>
    <t>-90.89</t>
  </si>
  <si>
    <t>-122.5</t>
  </si>
  <si>
    <t>EBIT
                                    1</t>
  </si>
  <si>
    <t>-69.02</t>
  </si>
  <si>
    <t>-93.42</t>
  </si>
  <si>
    <t>-126</t>
  </si>
  <si>
    <t>-117.7</t>
  </si>
  <si>
    <t>-118</t>
  </si>
  <si>
    <t>-109.5</t>
  </si>
  <si>
    <t>Net income
                                    1</t>
  </si>
  <si>
    <t>-70.13</t>
  </si>
  <si>
    <t>-92.09</t>
  </si>
  <si>
    <t>-117.9</t>
  </si>
  <si>
    <t>-114</t>
  </si>
  <si>
    <t>-115.3</t>
  </si>
  <si>
    <t>-121.6</t>
  </si>
  <si>
    <t>-230.2</t>
  </si>
  <si>
    <t>4.3</t>
  </si>
  <si>
    <t>Reference price
                                    2</t>
  </si>
  <si>
    <t>11.620</t>
  </si>
  <si>
    <t>6.650</t>
  </si>
  <si>
    <t>2.250</t>
  </si>
  <si>
    <t>1.740</t>
  </si>
  <si>
    <t>Nbr of stocks (in thousands)</t>
  </si>
  <si>
    <t>37,290</t>
  </si>
  <si>
    <t>65,649</t>
  </si>
  <si>
    <t>67,806</t>
  </si>
  <si>
    <t>68,674</t>
  </si>
  <si>
    <t>Announcement Date</t>
  </si>
  <si>
    <t>3/14/22</t>
  </si>
  <si>
    <t>3/23/23</t>
  </si>
  <si>
    <t>3/20/24</t>
  </si>
  <si>
    <t>address1</t>
  </si>
  <si>
    <t>100 Cambridgepark Drive</t>
  </si>
  <si>
    <t>address2</t>
  </si>
  <si>
    <t>Suite 101</t>
  </si>
  <si>
    <t>city</t>
  </si>
  <si>
    <t>Cambridge</t>
  </si>
  <si>
    <t>state</t>
  </si>
  <si>
    <t>MA</t>
  </si>
  <si>
    <t>zip</t>
  </si>
  <si>
    <t>02140</t>
  </si>
  <si>
    <t>country</t>
  </si>
  <si>
    <t>phone</t>
  </si>
  <si>
    <t>617 655 6580</t>
  </si>
  <si>
    <t>website</t>
  </si>
  <si>
    <t>https://www.vorbio.com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</si>
  <si>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</si>
  <si>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</si>
  <si>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</si>
  <si>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</si>
  <si>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</si>
  <si>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</si>
  <si>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</si>
  <si>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</si>
  <si>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</si>
  <si>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</si>
  <si>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</si>
  <si>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Vor Biopharma Inc. operates as a clinical-stage cell and genome engineering company. Its lead product is tremtelectogene empogeditemcel (trem-cel), an engineered hematopoietic stem cell (eHSC) product candidate that is in phase 1/2 trial to treat acute myeloid leukemia (AML) and other hematological malignancies. The company is also developing Mylotarg, a CD33-directed antibody drug conjugate (ADC) therapy for patients with leukemia; VCAR33, a CAR-T therapy designed to target CD33, a clinically validated target for AML, which are under preclinical and Phase 1/2 clinical studies; trem-cel + VCAR33 treatment system that is under preclinical studies for the treatment of AML; and CD33-CLL1 treatment system made with CD33-CLL1 multiplex-engineered eHSC and CD33-CLL1 multi-specific CAR-T, which are under preclinical studies for the treatment of AML. The company was incorporated in 2015 and is headquartered in Cambridge, Massachusetts.</t>
  </si>
  <si>
    <t>fullTimeEmployees</t>
  </si>
  <si>
    <t>companyOfficers</t>
  </si>
  <si>
    <t>[{'maxAge': 1, 'name': 'Dr. Robert  Ang M.B.A., M.D., MBBS', 'age': 48, 'title': 'President, CEO &amp; Director', 'yearBorn': 1975, 'fiscalYear': 2023, 'totalPay': 943906, 'exercisedValue': 0, 'unexercisedValue': 205257}, {'maxAge': 1, 'name': 'Dr. Tirtha  Chakraborty Ph.D.', 'age': 50, 'title': 'Chief Scientific Officer', 'yearBorn': 1973, 'fiscalYear': 2023, 'totalPay': 661976, 'exercisedValue': 0, 'unexercisedValue': 48464}, {'maxAge': 1, 'name': 'Dr. Eyal C. Attar M.D.', 'age': 52, 'title': 'Chief Medical Officer', 'yearBorn': 1971, 'fiscalYear': 2023, 'totalPay': 660555, 'exercisedValue': 0, 'unexercisedValue': 0}, {'maxAge': 1, 'name': 'Dr. Siddhartha  Mukherjee DPHIL, M.D., Ph.D.', 'age': 52, 'title': 'Scientific Founder &amp; Chairman of Scientific Advisory Board', 'yearBorn': 1971, 'fiscalYear': 2023, 'exercisedValue': 0, 'unexercisedValue': 0}, {'maxAge': 1, 'name': 'Dr. Han  Choi M.D.', 'title': 'Chief Financial Officer', 'fiscalYear': 2023, 'exercisedValue': 0, 'unexercisedValue': 0}, {'maxAge': 1, 'name': 'Ms. Amy  Quinlan', 'age': 48, 'title': 'Interim Principal Accounting Officer', 'yearBorn': 1975, 'fiscalYear': 2023, 'exercisedValue': 0, 'unexercisedValue': 0}, {'maxAge': 1, 'name': 'Ms. Tania  Philipp', 'age': 51, 'title': 'Chief People Officer', 'yearBorn': 1972, 'fiscalYear': 2023, 'exercisedValue': 0, 'unexercisedValue': 0}, {'maxAge': 1, 'name': 'Mr. John C. King M.B.A.', 'age': 47, 'title': 'Chief Commercial Officer &amp; Head of Business Development', 'yearBorn': 1976, 'fiscalYear': 2023, 'exercisedValue': 0, 'unexercisedValue': 0}, {'maxAge': 1, 'name': 'Mr. Samir  Vattompadam M.S.', 'title': 'Senior Vice President of Portfolio Strategy &amp; Program Management', 'fiscalYear': 2023, 'exercisedValue': 0, 'unexercisedValue': 0}, {'maxAge': 1, 'name': 'Mr. David  Phillips M.B.A.', 'title': 'Senior VP &amp; Head of Quality',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</si>
  <si>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</si>
  <si>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</si>
  <si>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</si>
  <si>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</si>
  <si>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</si>
  <si>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</si>
  <si>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</si>
  <si>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</si>
  <si>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</si>
  <si>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</si>
  <si>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</si>
  <si>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</si>
  <si>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</si>
  <si>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</si>
  <si>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</si>
  <si>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</si>
  <si>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</si>
  <si>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</si>
  <si>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</si>
  <si>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</si>
  <si>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</si>
  <si>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</si>
  <si>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</si>
  <si>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</si>
  <si>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</si>
  <si>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</si>
  <si>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</si>
  <si>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</si>
  <si>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</si>
  <si>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</si>
  <si>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</si>
  <si>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</si>
  <si>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</si>
  <si>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</si>
  <si>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</si>
  <si>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</si>
  <si>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</si>
  <si>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</si>
  <si>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</si>
  <si>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</si>
  <si>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</si>
  <si>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</si>
  <si>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</si>
  <si>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</si>
  <si>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</si>
  <si>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</si>
  <si>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</si>
  <si>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</si>
  <si>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</si>
  <si>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</si>
  <si>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</si>
  <si>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</si>
  <si>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</si>
  <si>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</si>
  <si>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</si>
  <si>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</si>
  <si>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</si>
  <si>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</si>
  <si>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</si>
  <si>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</si>
  <si>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</si>
  <si>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</si>
  <si>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</si>
  <si>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</si>
  <si>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</si>
  <si>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</si>
  <si>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Vor Biopharma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</si>
  <si>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</si>
  <si>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</si>
  <si>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</si>
  <si>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</si>
  <si>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</si>
  <si>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</si>
  <si>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</si>
  <si>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15672ec0-8f36-33f0-97ad-c393eafaad16</t>
  </si>
  <si>
    <t>messageBoardId</t>
  </si>
  <si>
    <t>finmb_572078292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</si>
  <si>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</si>
  <si>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</si>
  <si>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</si>
  <si>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</si>
  <si>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</si>
  <si>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</si>
  <si>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</si>
  <si>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</si>
  <si>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</si>
  <si>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</si>
  <si>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</si>
  <si>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</si>
  <si>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</si>
  <si>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</si>
  <si>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</si>
  <si>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</si>
  <si>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debtToEquity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</si>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</sst>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vorbio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1.38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-46.00865995076119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2.16708304E8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2.22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-1.5064936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-4.0</v>
      </c>
      <c r="C2" s="1">
        <v>-10.0</v>
      </c>
      <c r="D2" s="1">
        <v>-43.0</v>
      </c>
      <c r="E2" s="1">
        <v>-68.0</v>
      </c>
      <c r="F2" s="1">
        <v>-92.0</v>
      </c>
      <c r="G2" s="1">
        <v>-118.0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2.0</v>
      </c>
      <c r="C3" s="1">
        <v>9.0</v>
      </c>
      <c r="D3" s="1">
        <v>60.0</v>
      </c>
      <c r="E3" s="1">
        <v>1.0</v>
      </c>
      <c r="F3" s="1">
        <v>2.0</v>
      </c>
      <c r="G3" s="1">
        <v>3.0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2.0</v>
      </c>
      <c r="C4" s="1">
        <v>9.0</v>
      </c>
      <c r="D4" s="1">
        <v>60.0</v>
      </c>
      <c r="E4" s="1">
        <v>1.0</v>
      </c>
      <c r="F4" s="1">
        <v>2.0</v>
      </c>
      <c r="G4" s="1">
        <v>3.0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11.0</v>
      </c>
      <c r="C5" s="1">
        <v>17.0</v>
      </c>
      <c r="D5" s="1">
        <v>1.0</v>
      </c>
      <c r="E5" s="1">
        <v>4.0</v>
      </c>
      <c r="F5" s="1">
        <v>10.0</v>
      </c>
      <c r="G5" s="1">
        <v>13.0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1.0</v>
      </c>
      <c r="C6" s="1">
        <v>57.0</v>
      </c>
      <c r="D6" s="1">
        <v>78.0</v>
      </c>
      <c r="E6" s="1">
        <v>3.0</v>
      </c>
      <c r="F6" s="1">
        <v>6.0</v>
      </c>
      <c r="G6" s="1">
        <v>6.0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6.0</v>
      </c>
      <c r="C7" s="1">
        <v>1.0</v>
      </c>
      <c r="D7" s="1">
        <v>5.0</v>
      </c>
      <c r="E7" s="1">
        <v>40.0</v>
      </c>
      <c r="F7" s="1">
        <v>1.0</v>
      </c>
      <c r="G7" s="1">
        <v>2.0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0.0</v>
      </c>
      <c r="C8" s="1">
        <v>-1.0</v>
      </c>
      <c r="D8" s="1">
        <v>-1.0</v>
      </c>
      <c r="E8" s="1">
        <v>-9.0</v>
      </c>
      <c r="F8" s="1">
        <v>-13.0</v>
      </c>
      <c r="G8" s="1">
        <v>-2.0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-2.0</v>
      </c>
      <c r="C9" s="1">
        <v>-9.0</v>
      </c>
      <c r="D9" s="1">
        <v>-36.0</v>
      </c>
      <c r="E9" s="1">
        <v>-69.0</v>
      </c>
      <c r="F9" s="1">
        <v>-85.0</v>
      </c>
      <c r="G9" s="1">
        <v>-100.0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0.0</v>
      </c>
      <c r="C10" s="1">
        <v>-74.0</v>
      </c>
      <c r="D10" s="1">
        <v>-4.0</v>
      </c>
      <c r="E10" s="1">
        <v>-3.0</v>
      </c>
      <c r="F10" s="1">
        <v>-8.0</v>
      </c>
      <c r="G10" s="1">
        <v>-1.0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0.0</v>
      </c>
      <c r="C11" s="1">
        <v>0.0</v>
      </c>
      <c r="D11" s="1">
        <v>0.0</v>
      </c>
      <c r="E11" s="1">
        <v>-87.0</v>
      </c>
      <c r="F11" s="1">
        <v>-85.0</v>
      </c>
      <c r="G11" s="1">
        <v>72.0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0.0</v>
      </c>
      <c r="C12" s="1">
        <v>-74.0</v>
      </c>
      <c r="D12" s="1">
        <v>-4.0</v>
      </c>
      <c r="E12" s="1">
        <v>-91.0</v>
      </c>
      <c r="F12" s="1">
        <v>-94.0</v>
      </c>
      <c r="G12" s="1">
        <v>71.0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2.0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2.0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0.0</v>
      </c>
      <c r="C15" s="1">
        <v>0.0</v>
      </c>
      <c r="D15" s="1">
        <v>25.0</v>
      </c>
      <c r="E15" s="1">
        <v>190.0</v>
      </c>
      <c r="F15" s="1">
        <v>117.0</v>
      </c>
      <c r="G15" s="1">
        <v>4.0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-1.0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0.0</v>
      </c>
      <c r="C17" s="1">
        <v>17.0</v>
      </c>
      <c r="D17" s="1">
        <v>82.0</v>
      </c>
      <c r="E17" s="1">
        <v>45.0</v>
      </c>
      <c r="F17" s="1">
        <v>0.0</v>
      </c>
      <c r="G17" s="1">
        <v>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0.0</v>
      </c>
      <c r="C18" s="1">
        <v>0.0</v>
      </c>
      <c r="D18" s="1">
        <v>0.0</v>
      </c>
      <c r="E18" s="1">
        <v>-2.0</v>
      </c>
      <c r="F18" s="1">
        <v>0.0</v>
      </c>
      <c r="G18" s="1">
        <v>-71.0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2.0</v>
      </c>
      <c r="C19" s="1">
        <v>17.0</v>
      </c>
      <c r="D19" s="1">
        <v>82.0</v>
      </c>
      <c r="E19" s="1">
        <v>233.0</v>
      </c>
      <c r="F19" s="1">
        <v>117.0</v>
      </c>
      <c r="G19" s="1">
        <v>2.0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-19.0</v>
      </c>
      <c r="C20" s="1">
        <v>7.0</v>
      </c>
      <c r="D20" s="1">
        <v>42.0</v>
      </c>
      <c r="E20" s="1">
        <v>72.0</v>
      </c>
      <c r="F20" s="1">
        <v>-62.0</v>
      </c>
      <c r="G20" s="1">
        <v>-26.0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-9.0</v>
      </c>
      <c r="D22" s="1">
        <v>-21.0</v>
      </c>
      <c r="E22" s="1">
        <v>-48.0</v>
      </c>
      <c r="F22" s="1">
        <v>-51.0</v>
      </c>
      <c r="G22" s="1">
        <v>-58.0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-9.0</v>
      </c>
      <c r="D23" s="1">
        <v>-21.0</v>
      </c>
      <c r="E23" s="1">
        <v>-48.0</v>
      </c>
      <c r="F23" s="1">
        <v>-51.0</v>
      </c>
      <c r="G23" s="1">
        <v>-58.0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0.0</v>
      </c>
      <c r="C24" s="1">
        <v>2.0</v>
      </c>
      <c r="D24" s="1">
        <v>-7.0</v>
      </c>
      <c r="E24" s="1">
        <v>7.0</v>
      </c>
      <c r="F24" s="1">
        <v>-1.0</v>
      </c>
      <c r="G24" s="1">
        <v>-4.0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2.0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43</v>
      </c>
      <c r="B3" s="1">
        <v>92.0</v>
      </c>
      <c r="C3" s="1">
        <v>6.0</v>
      </c>
      <c r="D3" s="1">
        <v>48.0</v>
      </c>
      <c r="E3" s="1">
        <v>120.0</v>
      </c>
      <c r="F3" s="1">
        <v>57.0</v>
      </c>
      <c r="G3" s="1">
        <v>31.0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44</v>
      </c>
      <c r="B4" s="1">
        <v>0.0</v>
      </c>
      <c r="C4" s="1">
        <v>0.0</v>
      </c>
      <c r="D4" s="1">
        <v>0.0</v>
      </c>
      <c r="E4" s="1">
        <v>87.0</v>
      </c>
      <c r="F4" s="1">
        <v>173.0</v>
      </c>
      <c r="G4" s="1">
        <v>106.0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45</v>
      </c>
      <c r="B5" s="1">
        <v>92.0</v>
      </c>
      <c r="C5" s="1">
        <v>6.0</v>
      </c>
      <c r="D5" s="1">
        <v>48.0</v>
      </c>
      <c r="E5" s="1">
        <v>207.0</v>
      </c>
      <c r="F5" s="1">
        <v>230.0</v>
      </c>
      <c r="G5" s="1">
        <v>137.0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46</v>
      </c>
      <c r="B6" s="1">
        <v>0.0</v>
      </c>
      <c r="C6" s="1">
        <v>86.0</v>
      </c>
      <c r="D6" s="1">
        <v>46.0</v>
      </c>
      <c r="E6" s="1">
        <v>4.0</v>
      </c>
      <c r="F6" s="1">
        <v>4.0</v>
      </c>
      <c r="G6" s="1">
        <v>3.0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47</v>
      </c>
      <c r="B7" s="1">
        <v>0.0</v>
      </c>
      <c r="C7" s="1">
        <v>20.0</v>
      </c>
      <c r="D7" s="1">
        <v>10.0</v>
      </c>
      <c r="E7" s="1">
        <v>2.0</v>
      </c>
      <c r="F7" s="1">
        <v>2.0</v>
      </c>
      <c r="G7" s="1">
        <v>47.0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48</v>
      </c>
      <c r="B8" s="1">
        <v>93.0</v>
      </c>
      <c r="C8" s="1">
        <v>7.0</v>
      </c>
      <c r="D8" s="1">
        <v>49.0</v>
      </c>
      <c r="E8" s="1">
        <v>214.0</v>
      </c>
      <c r="F8" s="1">
        <v>237.0</v>
      </c>
      <c r="G8" s="1">
        <v>141.0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49</v>
      </c>
      <c r="B9" s="1">
        <v>10.0</v>
      </c>
      <c r="C9" s="1">
        <v>84.0</v>
      </c>
      <c r="D9" s="1">
        <v>22.0</v>
      </c>
      <c r="E9" s="1">
        <v>24.0</v>
      </c>
      <c r="F9" s="1">
        <v>61.0</v>
      </c>
      <c r="G9" s="1">
        <v>58.0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50</v>
      </c>
      <c r="B10" s="1">
        <v>-3.0</v>
      </c>
      <c r="C10" s="1">
        <v>-12.0</v>
      </c>
      <c r="D10" s="1">
        <v>-72.0</v>
      </c>
      <c r="E10" s="1">
        <v>-2.0</v>
      </c>
      <c r="F10" s="1">
        <v>-4.0</v>
      </c>
      <c r="G10" s="1">
        <v>-8.0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51</v>
      </c>
      <c r="B11" s="1">
        <v>7.0</v>
      </c>
      <c r="C11" s="1">
        <v>72.0</v>
      </c>
      <c r="D11" s="1">
        <v>21.0</v>
      </c>
      <c r="E11" s="1">
        <v>22.0</v>
      </c>
      <c r="F11" s="1">
        <v>57.0</v>
      </c>
      <c r="G11" s="1">
        <v>50.0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52</v>
      </c>
      <c r="B12" s="1">
        <v>0.0</v>
      </c>
      <c r="C12" s="1">
        <v>1.0</v>
      </c>
      <c r="D12" s="1">
        <v>4.0</v>
      </c>
      <c r="E12" s="1">
        <v>5.0</v>
      </c>
      <c r="F12" s="1">
        <v>5.0</v>
      </c>
      <c r="G12" s="1">
        <v>7.0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53</v>
      </c>
      <c r="B13" s="1">
        <v>1.0</v>
      </c>
      <c r="C13" s="1">
        <v>9.0</v>
      </c>
      <c r="D13" s="1">
        <v>75.0</v>
      </c>
      <c r="E13" s="1">
        <v>243.0</v>
      </c>
      <c r="F13" s="1">
        <v>299.0</v>
      </c>
      <c r="G13" s="1">
        <v>198.0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54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55</v>
      </c>
      <c r="B15" s="1">
        <v>3.0</v>
      </c>
      <c r="C15" s="1">
        <v>69.0</v>
      </c>
      <c r="D15" s="1">
        <v>2.0</v>
      </c>
      <c r="E15" s="1">
        <v>1.0</v>
      </c>
      <c r="F15" s="1">
        <v>1.0</v>
      </c>
      <c r="G15" s="1">
        <v>81.0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56</v>
      </c>
      <c r="B16" s="1">
        <v>57.0</v>
      </c>
      <c r="C16" s="1">
        <v>93.0</v>
      </c>
      <c r="D16" s="1">
        <v>6.0</v>
      </c>
      <c r="E16" s="1">
        <v>6.0</v>
      </c>
      <c r="F16" s="1">
        <v>7.0</v>
      </c>
      <c r="G16" s="1">
        <v>10.0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57</v>
      </c>
      <c r="B17" s="1">
        <v>4.0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58</v>
      </c>
      <c r="B18" s="1">
        <v>0.0</v>
      </c>
      <c r="C18" s="1">
        <v>0.0</v>
      </c>
      <c r="D18" s="1">
        <v>86.0</v>
      </c>
      <c r="E18" s="1">
        <v>1.0</v>
      </c>
      <c r="F18" s="1">
        <v>3.0</v>
      </c>
      <c r="G18" s="1">
        <v>3.0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59</v>
      </c>
      <c r="B19" s="1">
        <v>2.0</v>
      </c>
      <c r="C19" s="1">
        <v>55.0</v>
      </c>
      <c r="D19" s="1">
        <v>72.0</v>
      </c>
      <c r="E19" s="1">
        <v>43.0</v>
      </c>
      <c r="F19" s="1">
        <v>18.0</v>
      </c>
      <c r="G19" s="1">
        <v>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60</v>
      </c>
      <c r="B20" s="1">
        <v>7.0</v>
      </c>
      <c r="C20" s="1">
        <v>2.0</v>
      </c>
      <c r="D20" s="1">
        <v>10.0</v>
      </c>
      <c r="E20" s="1">
        <v>10.0</v>
      </c>
      <c r="F20" s="1">
        <v>13.0</v>
      </c>
      <c r="G20" s="1">
        <v>15.0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61</v>
      </c>
      <c r="B21" s="1">
        <v>0.0</v>
      </c>
      <c r="C21" s="1">
        <v>0.0</v>
      </c>
      <c r="D21" s="1">
        <v>17.0</v>
      </c>
      <c r="E21" s="1">
        <v>16.0</v>
      </c>
      <c r="F21" s="1">
        <v>35.0</v>
      </c>
      <c r="G21" s="1">
        <v>31.0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62</v>
      </c>
      <c r="B22" s="1">
        <v>7.0</v>
      </c>
      <c r="C22" s="1">
        <v>2.0</v>
      </c>
      <c r="D22" s="1">
        <v>27.0</v>
      </c>
      <c r="E22" s="1">
        <v>26.0</v>
      </c>
      <c r="F22" s="1">
        <v>48.0</v>
      </c>
      <c r="G22" s="1">
        <v>47.0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63</v>
      </c>
      <c r="B23" s="1">
        <v>0.0</v>
      </c>
      <c r="C23" s="1">
        <v>25.0</v>
      </c>
      <c r="D23" s="1">
        <v>107.0</v>
      </c>
      <c r="E23" s="1">
        <v>0.0</v>
      </c>
      <c r="F23" s="1">
        <v>0.0</v>
      </c>
      <c r="G23" s="1">
        <v>0.0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64</v>
      </c>
      <c r="B24" s="1">
        <v>0.0</v>
      </c>
      <c r="C24" s="1">
        <v>25.0</v>
      </c>
      <c r="D24" s="1">
        <v>107.0</v>
      </c>
      <c r="E24" s="1">
        <v>0.0</v>
      </c>
      <c r="F24" s="1">
        <v>0.0</v>
      </c>
      <c r="G24" s="1">
        <v>0.0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65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66</v>
      </c>
      <c r="B26" s="1">
        <v>27.0</v>
      </c>
      <c r="C26" s="1">
        <v>45.0</v>
      </c>
      <c r="D26" s="1">
        <v>2.0</v>
      </c>
      <c r="E26" s="1">
        <v>346.0</v>
      </c>
      <c r="F26" s="1">
        <v>474.0</v>
      </c>
      <c r="G26" s="1">
        <v>491.0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67</v>
      </c>
      <c r="B27" s="1">
        <v>-7.0</v>
      </c>
      <c r="C27" s="1">
        <v>-17.0</v>
      </c>
      <c r="D27" s="1">
        <v>-61.0</v>
      </c>
      <c r="E27" s="1">
        <v>-130.0</v>
      </c>
      <c r="F27" s="1">
        <v>-222.0</v>
      </c>
      <c r="G27" s="1">
        <v>-340.0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68</v>
      </c>
      <c r="B28" s="1">
        <v>0.0</v>
      </c>
      <c r="C28" s="1">
        <v>0.0</v>
      </c>
      <c r="D28" s="1">
        <v>0.0</v>
      </c>
      <c r="E28" s="1">
        <v>0.0</v>
      </c>
      <c r="F28" s="1">
        <v>-77.0</v>
      </c>
      <c r="G28" s="1">
        <v>-7.0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69</v>
      </c>
      <c r="B29" s="1">
        <v>-6.0</v>
      </c>
      <c r="C29" s="1">
        <v>-17.0</v>
      </c>
      <c r="D29" s="1">
        <v>-59.0</v>
      </c>
      <c r="E29" s="1">
        <v>216.0</v>
      </c>
      <c r="F29" s="1">
        <v>251.0</v>
      </c>
      <c r="G29" s="1">
        <v>151.0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70</v>
      </c>
      <c r="B30" s="1">
        <v>-6.0</v>
      </c>
      <c r="C30" s="1">
        <v>7.0</v>
      </c>
      <c r="D30" s="1">
        <v>48.0</v>
      </c>
      <c r="E30" s="1">
        <v>216.0</v>
      </c>
      <c r="F30" s="1">
        <v>251.0</v>
      </c>
      <c r="G30" s="1">
        <v>151.0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71</v>
      </c>
      <c r="B31" s="1">
        <v>1.0</v>
      </c>
      <c r="C31" s="1">
        <v>9.0</v>
      </c>
      <c r="D31" s="1">
        <v>75.0</v>
      </c>
      <c r="E31" s="1">
        <v>243.0</v>
      </c>
      <c r="F31" s="1">
        <v>299.0</v>
      </c>
      <c r="G31" s="1">
        <v>198.0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37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72</v>
      </c>
      <c r="B33" s="1">
        <v>8.0</v>
      </c>
      <c r="C33" s="1">
        <v>12.0</v>
      </c>
      <c r="D33" s="1">
        <v>37.0</v>
      </c>
      <c r="E33" s="1">
        <v>37.0</v>
      </c>
      <c r="F33" s="1">
        <v>66.0</v>
      </c>
      <c r="G33" s="1">
        <v>68.0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73</v>
      </c>
      <c r="B34" s="1">
        <v>8.0</v>
      </c>
      <c r="C34" s="1">
        <v>12.0</v>
      </c>
      <c r="D34" s="1">
        <v>50.0</v>
      </c>
      <c r="E34" s="1">
        <v>37.0</v>
      </c>
      <c r="F34" s="1">
        <v>66.0</v>
      </c>
      <c r="G34" s="1">
        <v>67.0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74</v>
      </c>
      <c r="B35" s="1" t="s">
        <v>75</v>
      </c>
      <c r="C35" s="1" t="s">
        <v>76</v>
      </c>
      <c r="D35" s="1" t="s">
        <v>77</v>
      </c>
      <c r="E35" s="1" t="s">
        <v>78</v>
      </c>
      <c r="F35" s="1" t="s">
        <v>79</v>
      </c>
      <c r="G35" s="1" t="s">
        <v>80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81</v>
      </c>
      <c r="B36" s="1">
        <v>-6.0</v>
      </c>
      <c r="C36" s="1">
        <v>-17.0</v>
      </c>
      <c r="D36" s="1">
        <v>-59.0</v>
      </c>
      <c r="E36" s="1">
        <v>216.0</v>
      </c>
      <c r="F36" s="1">
        <v>251.0</v>
      </c>
      <c r="G36" s="1">
        <v>151.0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82</v>
      </c>
      <c r="B37" s="1" t="s">
        <v>75</v>
      </c>
      <c r="C37" s="1" t="s">
        <v>76</v>
      </c>
      <c r="D37" s="1" t="s">
        <v>77</v>
      </c>
      <c r="E37" s="1" t="s">
        <v>78</v>
      </c>
      <c r="F37" s="1" t="s">
        <v>79</v>
      </c>
      <c r="G37" s="1" t="s">
        <v>80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83</v>
      </c>
      <c r="B38" s="1">
        <v>4.0</v>
      </c>
      <c r="C38" s="1" t="s">
        <v>84</v>
      </c>
      <c r="D38" s="1">
        <v>18.0</v>
      </c>
      <c r="E38" s="1">
        <v>18.0</v>
      </c>
      <c r="F38" s="1">
        <v>38.0</v>
      </c>
      <c r="G38" s="1">
        <v>35.0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85</v>
      </c>
      <c r="B39" s="1">
        <v>3.0</v>
      </c>
      <c r="C39" s="1">
        <v>-6.0</v>
      </c>
      <c r="D39" s="1">
        <v>-30.0</v>
      </c>
      <c r="E39" s="1">
        <v>-189.0</v>
      </c>
      <c r="F39" s="1">
        <v>-191.0</v>
      </c>
      <c r="G39" s="1">
        <v>-102.0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86</v>
      </c>
      <c r="B40" s="1">
        <v>2.0</v>
      </c>
      <c r="C40" s="1">
        <v>3.0</v>
      </c>
      <c r="D40" s="1">
        <v>18.0</v>
      </c>
      <c r="E40" s="1">
        <v>33.0</v>
      </c>
      <c r="F40" s="1">
        <v>65.0</v>
      </c>
      <c r="G40" s="1">
        <v>83.0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87</v>
      </c>
      <c r="B41" s="1">
        <v>3.0</v>
      </c>
      <c r="C41" s="1">
        <v>3.0</v>
      </c>
      <c r="D41" s="1">
        <v>3.0</v>
      </c>
      <c r="E41" s="1">
        <v>3.0</v>
      </c>
      <c r="F41" s="1">
        <v>3.0</v>
      </c>
      <c r="G41" s="1">
        <v>0.0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88</v>
      </c>
      <c r="B42" s="1">
        <v>10.0</v>
      </c>
      <c r="C42" s="1">
        <v>84.0</v>
      </c>
      <c r="D42" s="1">
        <v>5.0</v>
      </c>
      <c r="E42" s="1">
        <v>8.0</v>
      </c>
      <c r="F42" s="1">
        <v>15.0</v>
      </c>
      <c r="G42" s="1">
        <v>17.0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89</v>
      </c>
      <c r="B43" s="1">
        <v>0.0</v>
      </c>
      <c r="C43" s="1">
        <v>0.0</v>
      </c>
      <c r="D43" s="1">
        <v>88.0</v>
      </c>
      <c r="E43" s="1">
        <v>135.0</v>
      </c>
      <c r="F43" s="1">
        <v>133.0</v>
      </c>
      <c r="G43" s="1">
        <v>168.0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90</v>
      </c>
      <c r="B2" s="1">
        <v>42.0</v>
      </c>
      <c r="C2" s="1">
        <v>4.0</v>
      </c>
      <c r="D2" s="1">
        <v>11.0</v>
      </c>
      <c r="E2" s="1">
        <v>21.0</v>
      </c>
      <c r="F2" s="1">
        <v>28.0</v>
      </c>
      <c r="G2" s="1">
        <v>31.0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91</v>
      </c>
      <c r="B3" s="1">
        <v>2.0</v>
      </c>
      <c r="C3" s="1">
        <v>6.0</v>
      </c>
      <c r="D3" s="1">
        <v>31.0</v>
      </c>
      <c r="E3" s="1">
        <v>47.0</v>
      </c>
      <c r="F3" s="1">
        <v>64.0</v>
      </c>
      <c r="G3" s="1">
        <v>94.0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92</v>
      </c>
      <c r="B4" s="1">
        <v>2.0</v>
      </c>
      <c r="C4" s="1">
        <v>10.0</v>
      </c>
      <c r="D4" s="1">
        <v>43.0</v>
      </c>
      <c r="E4" s="1">
        <v>69.0</v>
      </c>
      <c r="F4" s="1">
        <v>93.0</v>
      </c>
      <c r="G4" s="1">
        <v>126.0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93</v>
      </c>
      <c r="B5" s="1">
        <v>-2.0</v>
      </c>
      <c r="C5" s="1">
        <v>-10.0</v>
      </c>
      <c r="D5" s="1">
        <v>-43.0</v>
      </c>
      <c r="E5" s="1">
        <v>-69.0</v>
      </c>
      <c r="F5" s="1">
        <v>-93.0</v>
      </c>
      <c r="G5" s="1">
        <v>-126.0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94</v>
      </c>
      <c r="B6" s="1">
        <v>-1.0</v>
      </c>
      <c r="C6" s="1">
        <v>-60.0</v>
      </c>
      <c r="D6" s="1">
        <v>0.0</v>
      </c>
      <c r="E6" s="1">
        <v>0.0</v>
      </c>
      <c r="F6" s="1">
        <v>0.0</v>
      </c>
      <c r="G6" s="1">
        <v>0.0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95</v>
      </c>
      <c r="B7" s="1">
        <v>0.0</v>
      </c>
      <c r="C7" s="1">
        <v>15.0</v>
      </c>
      <c r="D7" s="1">
        <v>2.0</v>
      </c>
      <c r="E7" s="1">
        <v>11.0</v>
      </c>
      <c r="F7" s="1">
        <v>1.0</v>
      </c>
      <c r="G7" s="1">
        <v>8.0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96</v>
      </c>
      <c r="B8" s="1">
        <v>-1.0</v>
      </c>
      <c r="C8" s="1">
        <v>-45.0</v>
      </c>
      <c r="D8" s="1">
        <v>2.0</v>
      </c>
      <c r="E8" s="1">
        <v>11.0</v>
      </c>
      <c r="F8" s="1">
        <v>1.0</v>
      </c>
      <c r="G8" s="1">
        <v>8.0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97</v>
      </c>
      <c r="B9" s="1">
        <v>-28.0</v>
      </c>
      <c r="C9" s="1">
        <v>3.0</v>
      </c>
      <c r="D9" s="1">
        <v>0.0</v>
      </c>
      <c r="E9" s="1">
        <v>0.0</v>
      </c>
      <c r="F9" s="1">
        <v>0.0</v>
      </c>
      <c r="G9" s="1">
        <v>0.0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98</v>
      </c>
      <c r="B10" s="1">
        <v>-4.0</v>
      </c>
      <c r="C10" s="1">
        <v>-10.0</v>
      </c>
      <c r="D10" s="1">
        <v>-43.0</v>
      </c>
      <c r="E10" s="1">
        <v>-68.0</v>
      </c>
      <c r="F10" s="1">
        <v>-92.0</v>
      </c>
      <c r="G10" s="1">
        <v>-118.0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99</v>
      </c>
      <c r="B11" s="1">
        <v>-4.0</v>
      </c>
      <c r="C11" s="1">
        <v>-10.0</v>
      </c>
      <c r="D11" s="1">
        <v>-43.0</v>
      </c>
      <c r="E11" s="1">
        <v>-68.0</v>
      </c>
      <c r="F11" s="1">
        <v>-92.0</v>
      </c>
      <c r="G11" s="1">
        <v>-118.0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100</v>
      </c>
      <c r="B12" s="1">
        <v>-4.0</v>
      </c>
      <c r="C12" s="1">
        <v>-10.0</v>
      </c>
      <c r="D12" s="1">
        <v>-43.0</v>
      </c>
      <c r="E12" s="1">
        <v>-68.0</v>
      </c>
      <c r="F12" s="1">
        <v>-92.0</v>
      </c>
      <c r="G12" s="1">
        <v>-118.0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101</v>
      </c>
      <c r="B13" s="1">
        <v>-4.0</v>
      </c>
      <c r="C13" s="1">
        <v>-10.0</v>
      </c>
      <c r="D13" s="1">
        <v>-43.0</v>
      </c>
      <c r="E13" s="1">
        <v>-68.0</v>
      </c>
      <c r="F13" s="1">
        <v>-92.0</v>
      </c>
      <c r="G13" s="1">
        <v>-118.0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102</v>
      </c>
      <c r="B14" s="1">
        <v>-4.0</v>
      </c>
      <c r="C14" s="1">
        <v>-10.0</v>
      </c>
      <c r="D14" s="1">
        <v>-43.0</v>
      </c>
      <c r="E14" s="1">
        <v>-68.0</v>
      </c>
      <c r="F14" s="1">
        <v>-92.0</v>
      </c>
      <c r="G14" s="1">
        <v>-118.0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103</v>
      </c>
      <c r="B15" s="1">
        <v>0.0</v>
      </c>
      <c r="C15" s="1">
        <v>1.0</v>
      </c>
      <c r="D15" s="1">
        <v>5.0</v>
      </c>
      <c r="E15" s="1">
        <v>1.0</v>
      </c>
      <c r="F15" s="1">
        <v>0.0</v>
      </c>
      <c r="G15" s="1">
        <v>0.0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104</v>
      </c>
      <c r="B16" s="1">
        <v>-4.0</v>
      </c>
      <c r="C16" s="1">
        <v>-12.0</v>
      </c>
      <c r="D16" s="1">
        <v>-49.0</v>
      </c>
      <c r="E16" s="1">
        <v>-70.0</v>
      </c>
      <c r="F16" s="1">
        <v>-92.0</v>
      </c>
      <c r="G16" s="1">
        <v>-118.0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105</v>
      </c>
      <c r="B17" s="1">
        <v>-4.0</v>
      </c>
      <c r="C17" s="1">
        <v>-12.0</v>
      </c>
      <c r="D17" s="1">
        <v>-49.0</v>
      </c>
      <c r="E17" s="1">
        <v>-70.0</v>
      </c>
      <c r="F17" s="1">
        <v>-92.0</v>
      </c>
      <c r="G17" s="1">
        <v>-118.0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106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107</v>
      </c>
      <c r="B19" s="1" t="s">
        <v>108</v>
      </c>
      <c r="C19" s="1" t="s">
        <v>109</v>
      </c>
      <c r="D19" s="1" t="s">
        <v>110</v>
      </c>
      <c r="E19" s="1" t="s">
        <v>111</v>
      </c>
      <c r="F19" s="1" t="s">
        <v>112</v>
      </c>
      <c r="G19" s="1" t="s">
        <v>113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114</v>
      </c>
      <c r="B20" s="1" t="s">
        <v>108</v>
      </c>
      <c r="C20" s="1" t="s">
        <v>109</v>
      </c>
      <c r="D20" s="1" t="s">
        <v>110</v>
      </c>
      <c r="E20" s="1" t="s">
        <v>111</v>
      </c>
      <c r="F20" s="1" t="s">
        <v>112</v>
      </c>
      <c r="G20" s="1" t="s">
        <v>113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115</v>
      </c>
      <c r="B21" s="1">
        <v>8.0</v>
      </c>
      <c r="C21" s="1">
        <v>11.0</v>
      </c>
      <c r="D21" s="1">
        <v>21.0</v>
      </c>
      <c r="E21" s="1">
        <v>33.0</v>
      </c>
      <c r="F21" s="1">
        <v>39.0</v>
      </c>
      <c r="G21" s="1">
        <v>67.0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116</v>
      </c>
      <c r="B22" s="1" t="s">
        <v>108</v>
      </c>
      <c r="C22" s="1" t="s">
        <v>109</v>
      </c>
      <c r="D22" s="1" t="s">
        <v>110</v>
      </c>
      <c r="E22" s="1" t="s">
        <v>111</v>
      </c>
      <c r="F22" s="1" t="s">
        <v>112</v>
      </c>
      <c r="G22" s="1" t="s">
        <v>113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117</v>
      </c>
      <c r="B23" s="1" t="s">
        <v>108</v>
      </c>
      <c r="C23" s="1" t="s">
        <v>109</v>
      </c>
      <c r="D23" s="1" t="s">
        <v>110</v>
      </c>
      <c r="E23" s="1" t="s">
        <v>111</v>
      </c>
      <c r="F23" s="1" t="s">
        <v>112</v>
      </c>
      <c r="G23" s="1" t="s">
        <v>113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118</v>
      </c>
      <c r="B24" s="1">
        <v>8.0</v>
      </c>
      <c r="C24" s="1">
        <v>11.0</v>
      </c>
      <c r="D24" s="1">
        <v>21.0</v>
      </c>
      <c r="E24" s="1">
        <v>33.0</v>
      </c>
      <c r="F24" s="1">
        <v>39.0</v>
      </c>
      <c r="G24" s="1">
        <v>67.0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119</v>
      </c>
      <c r="B25" s="1" t="s">
        <v>120</v>
      </c>
      <c r="C25" s="1" t="s">
        <v>121</v>
      </c>
      <c r="D25" s="1" t="s">
        <v>122</v>
      </c>
      <c r="E25" s="1" t="s">
        <v>123</v>
      </c>
      <c r="F25" s="1" t="s">
        <v>124</v>
      </c>
      <c r="G25" s="1" t="s">
        <v>125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126</v>
      </c>
      <c r="B26" s="1" t="s">
        <v>120</v>
      </c>
      <c r="C26" s="1" t="s">
        <v>121</v>
      </c>
      <c r="D26" s="1" t="s">
        <v>122</v>
      </c>
      <c r="E26" s="1" t="s">
        <v>123</v>
      </c>
      <c r="F26" s="1" t="s">
        <v>124</v>
      </c>
      <c r="G26" s="1" t="s">
        <v>125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37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127</v>
      </c>
      <c r="B28" s="1">
        <v>-2.0</v>
      </c>
      <c r="C28" s="1">
        <v>-10.0</v>
      </c>
      <c r="D28" s="1">
        <v>-42.0</v>
      </c>
      <c r="E28" s="1">
        <v>-67.0</v>
      </c>
      <c r="F28" s="1">
        <v>-90.0</v>
      </c>
      <c r="G28" s="1">
        <v>-123.0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128</v>
      </c>
      <c r="B29" s="1">
        <v>-2.0</v>
      </c>
      <c r="C29" s="1">
        <v>-10.0</v>
      </c>
      <c r="D29" s="1">
        <v>-43.0</v>
      </c>
      <c r="E29" s="1">
        <v>-69.0</v>
      </c>
      <c r="F29" s="1">
        <v>-93.0</v>
      </c>
      <c r="G29" s="1">
        <v>-126.0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129</v>
      </c>
      <c r="B30" s="1">
        <v>-2.0</v>
      </c>
      <c r="C30" s="1">
        <v>-10.0</v>
      </c>
      <c r="D30" s="1">
        <v>-43.0</v>
      </c>
      <c r="E30" s="1">
        <v>-69.0</v>
      </c>
      <c r="F30" s="1">
        <v>-93.0</v>
      </c>
      <c r="G30" s="1">
        <v>-126.0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130</v>
      </c>
      <c r="B31" s="1">
        <v>-2.0</v>
      </c>
      <c r="C31" s="1">
        <v>-9.0</v>
      </c>
      <c r="D31" s="1">
        <v>-40.0</v>
      </c>
      <c r="E31" s="1">
        <v>-63.0</v>
      </c>
      <c r="F31" s="1">
        <v>-82.0</v>
      </c>
      <c r="G31" s="1">
        <v>-112.0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131</v>
      </c>
      <c r="B32" s="1">
        <v>-2.0</v>
      </c>
      <c r="C32" s="1">
        <v>-6.0</v>
      </c>
      <c r="D32" s="1">
        <v>-27.0</v>
      </c>
      <c r="E32" s="1">
        <v>-43.0</v>
      </c>
      <c r="F32" s="1">
        <v>-57.0</v>
      </c>
      <c r="G32" s="1">
        <v>-73.0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132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133</v>
      </c>
      <c r="B34" s="1">
        <v>42.0</v>
      </c>
      <c r="C34" s="1">
        <v>4.0</v>
      </c>
      <c r="D34" s="1">
        <v>11.0</v>
      </c>
      <c r="E34" s="1">
        <v>21.0</v>
      </c>
      <c r="F34" s="1">
        <v>28.0</v>
      </c>
      <c r="G34" s="1">
        <v>31.0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134</v>
      </c>
      <c r="B35" s="1">
        <v>2.0</v>
      </c>
      <c r="C35" s="1">
        <v>6.0</v>
      </c>
      <c r="D35" s="1">
        <v>31.0</v>
      </c>
      <c r="E35" s="1">
        <v>47.0</v>
      </c>
      <c r="F35" s="1">
        <v>64.0</v>
      </c>
      <c r="G35" s="1">
        <v>94.0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135</v>
      </c>
      <c r="B36" s="1">
        <v>30.0</v>
      </c>
      <c r="C36" s="1">
        <v>41.0</v>
      </c>
      <c r="D36" s="1">
        <v>2.0</v>
      </c>
      <c r="E36" s="1">
        <v>4.0</v>
      </c>
      <c r="F36" s="1">
        <v>8.0</v>
      </c>
      <c r="G36" s="1">
        <v>10.0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136</v>
      </c>
      <c r="B37" s="1">
        <v>10.0</v>
      </c>
      <c r="C37" s="1">
        <v>10.0</v>
      </c>
      <c r="D37" s="1">
        <v>66.0</v>
      </c>
      <c r="E37" s="1">
        <v>2.0</v>
      </c>
      <c r="F37" s="1">
        <v>6.0</v>
      </c>
      <c r="G37" s="1">
        <v>6.0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137</v>
      </c>
      <c r="B38" s="1">
        <v>0.0</v>
      </c>
      <c r="C38" s="1">
        <v>6.0</v>
      </c>
      <c r="D38" s="1">
        <v>67.0</v>
      </c>
      <c r="E38" s="1">
        <v>2.0</v>
      </c>
      <c r="F38" s="1">
        <v>4.0</v>
      </c>
      <c r="G38" s="1">
        <v>6.0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138</v>
      </c>
      <c r="B39" s="1">
        <v>11.0</v>
      </c>
      <c r="C39" s="1">
        <v>17.0</v>
      </c>
      <c r="D39" s="1">
        <v>1.0</v>
      </c>
      <c r="E39" s="1">
        <v>4.0</v>
      </c>
      <c r="F39" s="1">
        <v>10.0</v>
      </c>
      <c r="G39" s="1">
        <v>13.0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140</v>
      </c>
      <c r="B3" s="1">
        <v>0.0</v>
      </c>
      <c r="C3" s="1" t="s">
        <v>141</v>
      </c>
      <c r="D3" s="1" t="s">
        <v>142</v>
      </c>
      <c r="E3" s="1" t="s">
        <v>143</v>
      </c>
      <c r="F3" s="1" t="s">
        <v>144</v>
      </c>
      <c r="G3" s="1" t="s">
        <v>145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146</v>
      </c>
      <c r="B4" s="1">
        <v>0.0</v>
      </c>
      <c r="C4" s="1" t="s">
        <v>147</v>
      </c>
      <c r="D4" s="1" t="s">
        <v>148</v>
      </c>
      <c r="E4" s="1" t="s">
        <v>149</v>
      </c>
      <c r="F4" s="1" t="s">
        <v>150</v>
      </c>
      <c r="G4" s="1" t="s">
        <v>151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152</v>
      </c>
      <c r="B5" s="1">
        <v>0.0</v>
      </c>
      <c r="C5" s="1">
        <v>0.0</v>
      </c>
      <c r="D5" s="1" t="s">
        <v>153</v>
      </c>
      <c r="E5" s="1" t="s">
        <v>154</v>
      </c>
      <c r="F5" s="1" t="s">
        <v>155</v>
      </c>
      <c r="G5" s="1" t="s">
        <v>156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157</v>
      </c>
      <c r="B6" s="1">
        <v>0.0</v>
      </c>
      <c r="C6" s="1" t="s">
        <v>158</v>
      </c>
      <c r="D6" s="1" t="s">
        <v>159</v>
      </c>
      <c r="E6" s="1" t="s">
        <v>160</v>
      </c>
      <c r="F6" s="1" t="s">
        <v>155</v>
      </c>
      <c r="G6" s="1" t="s">
        <v>156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161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162</v>
      </c>
      <c r="B8" s="1" t="s">
        <v>163</v>
      </c>
      <c r="C8" s="1" t="s">
        <v>164</v>
      </c>
      <c r="D8" s="1" t="s">
        <v>165</v>
      </c>
      <c r="E8" s="1" t="s">
        <v>166</v>
      </c>
      <c r="F8" s="1" t="s">
        <v>167</v>
      </c>
      <c r="G8" s="1" t="s">
        <v>168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169</v>
      </c>
      <c r="B9" s="1" t="s">
        <v>163</v>
      </c>
      <c r="C9" s="1" t="s">
        <v>170</v>
      </c>
      <c r="D9" s="1" t="s">
        <v>171</v>
      </c>
      <c r="E9" s="1" t="s">
        <v>172</v>
      </c>
      <c r="F9" s="1" t="s">
        <v>173</v>
      </c>
      <c r="G9" s="1" t="s">
        <v>174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175</v>
      </c>
      <c r="B10" s="1" t="s">
        <v>176</v>
      </c>
      <c r="C10" s="1" t="s">
        <v>177</v>
      </c>
      <c r="D10" s="1" t="s">
        <v>178</v>
      </c>
      <c r="E10" s="1" t="s">
        <v>179</v>
      </c>
      <c r="F10" s="1" t="s">
        <v>180</v>
      </c>
      <c r="G10" s="1" t="s">
        <v>181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182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183</v>
      </c>
      <c r="B12" s="1" t="s">
        <v>184</v>
      </c>
      <c r="C12" s="1">
        <v>0.0</v>
      </c>
      <c r="D12" s="1" t="s">
        <v>185</v>
      </c>
      <c r="E12" s="1" t="s">
        <v>186</v>
      </c>
      <c r="F12" s="1" t="s">
        <v>187</v>
      </c>
      <c r="G12" s="1" t="s">
        <v>188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189</v>
      </c>
      <c r="B13" s="1" t="s">
        <v>190</v>
      </c>
      <c r="C13" s="1">
        <v>0.0</v>
      </c>
      <c r="D13" s="1" t="s">
        <v>191</v>
      </c>
      <c r="E13" s="1" t="s">
        <v>192</v>
      </c>
      <c r="F13" s="1" t="s">
        <v>193</v>
      </c>
      <c r="G13" s="1" t="s">
        <v>194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195</v>
      </c>
      <c r="B14" s="1">
        <v>0.0</v>
      </c>
      <c r="C14" s="1">
        <v>0.0</v>
      </c>
      <c r="D14" s="1" t="s">
        <v>196</v>
      </c>
      <c r="E14" s="1" t="s">
        <v>197</v>
      </c>
      <c r="F14" s="1" t="s">
        <v>198</v>
      </c>
      <c r="G14" s="1" t="s">
        <v>166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199</v>
      </c>
      <c r="B15" s="1">
        <v>0.0</v>
      </c>
      <c r="C15" s="1">
        <v>0.0</v>
      </c>
      <c r="D15" s="1" t="s">
        <v>200</v>
      </c>
      <c r="E15" s="1" t="s">
        <v>201</v>
      </c>
      <c r="F15" s="1" t="s">
        <v>202</v>
      </c>
      <c r="G15" s="1" t="s">
        <v>203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204</v>
      </c>
      <c r="B16" s="1">
        <v>772.0</v>
      </c>
      <c r="C16" s="1" t="s">
        <v>205</v>
      </c>
      <c r="D16" s="1" t="s">
        <v>206</v>
      </c>
      <c r="E16" s="1" t="s">
        <v>207</v>
      </c>
      <c r="F16" s="1" t="s">
        <v>208</v>
      </c>
      <c r="G16" s="1" t="s">
        <v>209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210</v>
      </c>
      <c r="B17" s="1" t="s">
        <v>211</v>
      </c>
      <c r="C17" s="1" t="s">
        <v>212</v>
      </c>
      <c r="D17" s="1">
        <v>0.0</v>
      </c>
      <c r="E17" s="1">
        <v>0.0</v>
      </c>
      <c r="F17" s="1">
        <v>0.0</v>
      </c>
      <c r="G17" s="1">
        <v>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213</v>
      </c>
      <c r="B18" s="1" t="s">
        <v>214</v>
      </c>
      <c r="C18" s="1" t="s">
        <v>215</v>
      </c>
      <c r="D18" s="1">
        <v>0.0</v>
      </c>
      <c r="E18" s="1">
        <v>0.0</v>
      </c>
      <c r="F18" s="1">
        <v>0.0</v>
      </c>
      <c r="G18" s="1">
        <v>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216</v>
      </c>
      <c r="B19" s="1" t="s">
        <v>214</v>
      </c>
      <c r="C19" s="1" t="s">
        <v>217</v>
      </c>
      <c r="D19" s="1">
        <v>0.0</v>
      </c>
      <c r="E19" s="1">
        <v>0.0</v>
      </c>
      <c r="F19" s="1">
        <v>0.0</v>
      </c>
      <c r="G19" s="1">
        <v>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218</v>
      </c>
      <c r="B20" s="1" t="s">
        <v>219</v>
      </c>
      <c r="C20" s="1">
        <v>0.0</v>
      </c>
      <c r="D20" s="1" t="s">
        <v>220</v>
      </c>
      <c r="E20" s="1" t="s">
        <v>221</v>
      </c>
      <c r="F20" s="1" t="s">
        <v>222</v>
      </c>
      <c r="G20" s="1" t="s">
        <v>223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224</v>
      </c>
      <c r="B21" s="1" t="s">
        <v>225</v>
      </c>
      <c r="C21" s="1" t="s">
        <v>226</v>
      </c>
      <c r="D21" s="1" t="s">
        <v>227</v>
      </c>
      <c r="E21" s="1" t="s">
        <v>228</v>
      </c>
      <c r="F21" s="1" t="s">
        <v>229</v>
      </c>
      <c r="G21" s="1" t="s">
        <v>230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231</v>
      </c>
      <c r="B22" s="1" t="s">
        <v>219</v>
      </c>
      <c r="C22" s="1">
        <v>0.0</v>
      </c>
      <c r="D22" s="1" t="s">
        <v>232</v>
      </c>
      <c r="E22" s="1" t="s">
        <v>233</v>
      </c>
      <c r="F22" s="1" t="s">
        <v>234</v>
      </c>
      <c r="G22" s="1" t="s">
        <v>223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235</v>
      </c>
      <c r="B23" s="1" t="s">
        <v>225</v>
      </c>
      <c r="C23" s="1" t="s">
        <v>236</v>
      </c>
      <c r="D23" s="1" t="s">
        <v>237</v>
      </c>
      <c r="E23" s="1" t="s">
        <v>238</v>
      </c>
      <c r="F23" s="1" t="s">
        <v>239</v>
      </c>
      <c r="G23" s="1" t="s">
        <v>240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241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242</v>
      </c>
      <c r="B25" s="1">
        <v>0.0</v>
      </c>
      <c r="C25" s="1" t="s">
        <v>243</v>
      </c>
      <c r="D25" s="1" t="s">
        <v>244</v>
      </c>
      <c r="E25" s="1" t="s">
        <v>245</v>
      </c>
      <c r="F25" s="1" t="s">
        <v>246</v>
      </c>
      <c r="G25" s="1" t="s">
        <v>247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248</v>
      </c>
      <c r="B26" s="1">
        <v>0.0</v>
      </c>
      <c r="C26" s="1" t="s">
        <v>249</v>
      </c>
      <c r="D26" s="1" t="s">
        <v>250</v>
      </c>
      <c r="E26" s="1" t="s">
        <v>251</v>
      </c>
      <c r="F26" s="1" t="s">
        <v>252</v>
      </c>
      <c r="G26" s="1" t="s">
        <v>253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254</v>
      </c>
      <c r="B27" s="1">
        <v>0.0</v>
      </c>
      <c r="C27" s="1" t="s">
        <v>249</v>
      </c>
      <c r="D27" s="1" t="s">
        <v>250</v>
      </c>
      <c r="E27" s="1" t="s">
        <v>251</v>
      </c>
      <c r="F27" s="1" t="s">
        <v>252</v>
      </c>
      <c r="G27" s="1" t="s">
        <v>253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255</v>
      </c>
      <c r="B28" s="1">
        <v>0.0</v>
      </c>
      <c r="C28" s="1" t="s">
        <v>256</v>
      </c>
      <c r="D28" s="1" t="s">
        <v>257</v>
      </c>
      <c r="E28" s="1" t="s">
        <v>258</v>
      </c>
      <c r="F28" s="1" t="s">
        <v>259</v>
      </c>
      <c r="G28" s="1" t="s">
        <v>260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261</v>
      </c>
      <c r="B29" s="1">
        <v>0.0</v>
      </c>
      <c r="C29" s="1" t="s">
        <v>256</v>
      </c>
      <c r="D29" s="1" t="s">
        <v>257</v>
      </c>
      <c r="E29" s="1" t="s">
        <v>258</v>
      </c>
      <c r="F29" s="1" t="s">
        <v>259</v>
      </c>
      <c r="G29" s="1" t="s">
        <v>260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262</v>
      </c>
      <c r="B30" s="1">
        <v>0.0</v>
      </c>
      <c r="C30" s="1" t="s">
        <v>256</v>
      </c>
      <c r="D30" s="1" t="s">
        <v>257</v>
      </c>
      <c r="E30" s="1" t="s">
        <v>258</v>
      </c>
      <c r="F30" s="1" t="s">
        <v>259</v>
      </c>
      <c r="G30" s="1" t="s">
        <v>260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263</v>
      </c>
      <c r="B31" s="1">
        <v>0.0</v>
      </c>
      <c r="C31" s="1" t="s">
        <v>264</v>
      </c>
      <c r="D31" s="1" t="s">
        <v>265</v>
      </c>
      <c r="E31" s="1" t="s">
        <v>266</v>
      </c>
      <c r="F31" s="1" t="s">
        <v>267</v>
      </c>
      <c r="G31" s="1" t="s">
        <v>268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269</v>
      </c>
      <c r="B32" s="1">
        <v>0.0</v>
      </c>
      <c r="C32" s="1" t="s">
        <v>270</v>
      </c>
      <c r="D32" s="1">
        <v>0.0</v>
      </c>
      <c r="E32" s="1" t="s">
        <v>271</v>
      </c>
      <c r="F32" s="1" t="s">
        <v>272</v>
      </c>
      <c r="G32" s="1" t="s">
        <v>273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274</v>
      </c>
      <c r="B33" s="1">
        <v>0.0</v>
      </c>
      <c r="C33" s="1" t="s">
        <v>275</v>
      </c>
      <c r="D33" s="1" t="s">
        <v>276</v>
      </c>
      <c r="E33" s="1" t="s">
        <v>277</v>
      </c>
      <c r="F33" s="1" t="s">
        <v>278</v>
      </c>
      <c r="G33" s="1" t="s">
        <v>279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280</v>
      </c>
      <c r="B34" s="1">
        <v>0.0</v>
      </c>
      <c r="C34" s="1" t="s">
        <v>281</v>
      </c>
      <c r="D34" s="1" t="s">
        <v>282</v>
      </c>
      <c r="E34" s="1" t="s">
        <v>283</v>
      </c>
      <c r="F34" s="1" t="s">
        <v>284</v>
      </c>
      <c r="G34" s="1" t="s">
        <v>285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286</v>
      </c>
      <c r="B35" s="1">
        <v>0.0</v>
      </c>
      <c r="C35" s="1" t="s">
        <v>281</v>
      </c>
      <c r="D35" s="1" t="s">
        <v>282</v>
      </c>
      <c r="E35" s="1" t="s">
        <v>283</v>
      </c>
      <c r="F35" s="1" t="s">
        <v>284</v>
      </c>
      <c r="G35" s="1" t="s">
        <v>285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287</v>
      </c>
      <c r="B36" s="1">
        <v>0.0</v>
      </c>
      <c r="C36" s="1" t="s">
        <v>288</v>
      </c>
      <c r="D36" s="1" t="s">
        <v>289</v>
      </c>
      <c r="E36" s="1" t="s">
        <v>290</v>
      </c>
      <c r="F36" s="1" t="s">
        <v>291</v>
      </c>
      <c r="G36" s="1" t="s">
        <v>292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293</v>
      </c>
      <c r="B37" s="1">
        <v>0.0</v>
      </c>
      <c r="C37" s="1">
        <v>0.0</v>
      </c>
      <c r="D37" s="1" t="s">
        <v>294</v>
      </c>
      <c r="E37" s="1" t="s">
        <v>295</v>
      </c>
      <c r="F37" s="1" t="s">
        <v>296</v>
      </c>
      <c r="G37" s="1" t="s">
        <v>297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298</v>
      </c>
      <c r="B38" s="1">
        <v>0.0</v>
      </c>
      <c r="C38" s="1">
        <v>0.0</v>
      </c>
      <c r="D38" s="1" t="s">
        <v>299</v>
      </c>
      <c r="E38" s="1" t="s">
        <v>300</v>
      </c>
      <c r="F38" s="1" t="s">
        <v>301</v>
      </c>
      <c r="G38" s="1" t="s">
        <v>302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303</v>
      </c>
      <c r="B39" s="1">
        <v>0.0</v>
      </c>
      <c r="C39" s="1">
        <v>0.0</v>
      </c>
      <c r="D39" s="1" t="s">
        <v>304</v>
      </c>
      <c r="E39" s="1" t="s">
        <v>300</v>
      </c>
      <c r="F39" s="1" t="s">
        <v>301</v>
      </c>
      <c r="G39" s="1" t="s">
        <v>302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305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306</v>
      </c>
      <c r="B41" s="1">
        <v>0.0</v>
      </c>
      <c r="C41" s="1">
        <v>0.0</v>
      </c>
      <c r="D41" s="1" t="s">
        <v>307</v>
      </c>
      <c r="E41" s="1" t="s">
        <v>308</v>
      </c>
      <c r="F41" s="1" t="s">
        <v>309</v>
      </c>
      <c r="G41" s="1" t="s">
        <v>310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311</v>
      </c>
      <c r="B42" s="1">
        <v>0.0</v>
      </c>
      <c r="C42" s="1">
        <v>0.0</v>
      </c>
      <c r="D42" s="1" t="s">
        <v>312</v>
      </c>
      <c r="E42" s="1" t="s">
        <v>313</v>
      </c>
      <c r="F42" s="1" t="s">
        <v>314</v>
      </c>
      <c r="G42" s="1" t="s">
        <v>315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316</v>
      </c>
      <c r="B43" s="1">
        <v>0.0</v>
      </c>
      <c r="C43" s="1">
        <v>0.0</v>
      </c>
      <c r="D43" s="1" t="s">
        <v>312</v>
      </c>
      <c r="E43" s="1" t="s">
        <v>313</v>
      </c>
      <c r="F43" s="1" t="s">
        <v>314</v>
      </c>
      <c r="G43" s="1" t="s">
        <v>315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317</v>
      </c>
      <c r="B44" s="1">
        <v>0.0</v>
      </c>
      <c r="C44" s="1">
        <v>0.0</v>
      </c>
      <c r="D44" s="1" t="s">
        <v>318</v>
      </c>
      <c r="E44" s="1" t="s">
        <v>319</v>
      </c>
      <c r="F44" s="1" t="s">
        <v>320</v>
      </c>
      <c r="G44" s="1" t="s">
        <v>321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322</v>
      </c>
      <c r="B45" s="1">
        <v>0.0</v>
      </c>
      <c r="C45" s="1">
        <v>0.0</v>
      </c>
      <c r="D45" s="1" t="s">
        <v>318</v>
      </c>
      <c r="E45" s="1" t="s">
        <v>319</v>
      </c>
      <c r="F45" s="1" t="s">
        <v>320</v>
      </c>
      <c r="G45" s="1" t="s">
        <v>321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323</v>
      </c>
      <c r="B46" s="1">
        <v>0.0</v>
      </c>
      <c r="C46" s="1">
        <v>0.0</v>
      </c>
      <c r="D46" s="1" t="s">
        <v>318</v>
      </c>
      <c r="E46" s="1" t="s">
        <v>319</v>
      </c>
      <c r="F46" s="1" t="s">
        <v>320</v>
      </c>
      <c r="G46" s="1" t="s">
        <v>321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324</v>
      </c>
      <c r="B47" s="1">
        <v>0.0</v>
      </c>
      <c r="C47" s="1">
        <v>0.0</v>
      </c>
      <c r="D47" s="1" t="s">
        <v>325</v>
      </c>
      <c r="E47" s="1" t="s">
        <v>326</v>
      </c>
      <c r="F47" s="1" t="s">
        <v>327</v>
      </c>
      <c r="G47" s="1" t="s">
        <v>328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329</v>
      </c>
      <c r="B48" s="1">
        <v>0.0</v>
      </c>
      <c r="C48" s="1">
        <v>0.0</v>
      </c>
      <c r="D48" s="1">
        <v>0.0</v>
      </c>
      <c r="E48" s="1" t="s">
        <v>330</v>
      </c>
      <c r="F48" s="1" t="s">
        <v>331</v>
      </c>
      <c r="G48" s="1" t="s">
        <v>332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333</v>
      </c>
      <c r="B49" s="1">
        <v>0.0</v>
      </c>
      <c r="C49" s="1">
        <v>0.0</v>
      </c>
      <c r="D49" s="1" t="s">
        <v>334</v>
      </c>
      <c r="E49" s="1" t="s">
        <v>335</v>
      </c>
      <c r="F49" s="1" t="s">
        <v>336</v>
      </c>
      <c r="G49" s="1" t="s">
        <v>337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338</v>
      </c>
      <c r="B50" s="1">
        <v>0.0</v>
      </c>
      <c r="C50" s="1">
        <v>0.0</v>
      </c>
      <c r="D50" s="1" t="s">
        <v>339</v>
      </c>
      <c r="E50" s="1" t="s">
        <v>340</v>
      </c>
      <c r="F50" s="1" t="s">
        <v>341</v>
      </c>
      <c r="G50" s="1" t="s">
        <v>342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343</v>
      </c>
      <c r="B51" s="1">
        <v>0.0</v>
      </c>
      <c r="C51" s="1">
        <v>0.0</v>
      </c>
      <c r="D51" s="1" t="s">
        <v>339</v>
      </c>
      <c r="E51" s="1" t="s">
        <v>340</v>
      </c>
      <c r="F51" s="1" t="s">
        <v>341</v>
      </c>
      <c r="G51" s="1" t="s">
        <v>342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344</v>
      </c>
      <c r="B52" s="1">
        <v>0.0</v>
      </c>
      <c r="C52" s="1">
        <v>0.0</v>
      </c>
      <c r="D52" s="1" t="s">
        <v>345</v>
      </c>
      <c r="E52" s="1" t="s">
        <v>346</v>
      </c>
      <c r="F52" s="1" t="s">
        <v>347</v>
      </c>
      <c r="G52" s="1" t="s">
        <v>348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349</v>
      </c>
      <c r="B53" s="1">
        <v>0.0</v>
      </c>
      <c r="C53" s="1">
        <v>0.0</v>
      </c>
      <c r="D53" s="1">
        <v>0.0</v>
      </c>
      <c r="E53" s="1" t="s">
        <v>350</v>
      </c>
      <c r="F53" s="1" t="s">
        <v>351</v>
      </c>
      <c r="G53" s="1" t="s">
        <v>352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353</v>
      </c>
      <c r="B54" s="1">
        <v>0.0</v>
      </c>
      <c r="C54" s="1">
        <v>0.0</v>
      </c>
      <c r="D54" s="1">
        <v>0.0</v>
      </c>
      <c r="E54" s="1" t="s">
        <v>354</v>
      </c>
      <c r="F54" s="1" t="s">
        <v>355</v>
      </c>
      <c r="G54" s="1" t="s">
        <v>356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357</v>
      </c>
      <c r="B55" s="1">
        <v>0.0</v>
      </c>
      <c r="C55" s="1">
        <v>0.0</v>
      </c>
      <c r="D55" s="1">
        <v>0.0</v>
      </c>
      <c r="E55" s="1" t="s">
        <v>358</v>
      </c>
      <c r="F55" s="1" t="s">
        <v>355</v>
      </c>
      <c r="G55" s="1" t="s">
        <v>356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359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360</v>
      </c>
      <c r="B57" s="1">
        <v>0.0</v>
      </c>
      <c r="C57" s="1">
        <v>0.0</v>
      </c>
      <c r="D57" s="1">
        <v>0.0</v>
      </c>
      <c r="E57" s="1" t="s">
        <v>361</v>
      </c>
      <c r="F57" s="1" t="s">
        <v>362</v>
      </c>
      <c r="G57" s="1" t="s">
        <v>363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364</v>
      </c>
      <c r="B58" s="1">
        <v>0.0</v>
      </c>
      <c r="C58" s="1">
        <v>0.0</v>
      </c>
      <c r="D58" s="1">
        <v>0.0</v>
      </c>
      <c r="E58" s="1" t="s">
        <v>365</v>
      </c>
      <c r="F58" s="1" t="s">
        <v>366</v>
      </c>
      <c r="G58" s="1" t="s">
        <v>367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368</v>
      </c>
      <c r="B59" s="1">
        <v>0.0</v>
      </c>
      <c r="C59" s="1">
        <v>0.0</v>
      </c>
      <c r="D59" s="1">
        <v>0.0</v>
      </c>
      <c r="E59" s="1" t="s">
        <v>365</v>
      </c>
      <c r="F59" s="1" t="s">
        <v>366</v>
      </c>
      <c r="G59" s="1" t="s">
        <v>367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369</v>
      </c>
      <c r="B60" s="1">
        <v>0.0</v>
      </c>
      <c r="C60" s="1">
        <v>0.0</v>
      </c>
      <c r="D60" s="1">
        <v>0.0</v>
      </c>
      <c r="E60" s="1" t="s">
        <v>370</v>
      </c>
      <c r="F60" s="1" t="s">
        <v>371</v>
      </c>
      <c r="G60" s="1" t="s">
        <v>372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373</v>
      </c>
      <c r="B61" s="1">
        <v>0.0</v>
      </c>
      <c r="C61" s="1">
        <v>0.0</v>
      </c>
      <c r="D61" s="1">
        <v>0.0</v>
      </c>
      <c r="E61" s="1" t="s">
        <v>370</v>
      </c>
      <c r="F61" s="1" t="s">
        <v>371</v>
      </c>
      <c r="G61" s="1" t="s">
        <v>372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374</v>
      </c>
      <c r="B62" s="1">
        <v>0.0</v>
      </c>
      <c r="C62" s="1">
        <v>0.0</v>
      </c>
      <c r="D62" s="1">
        <v>0.0</v>
      </c>
      <c r="E62" s="1" t="s">
        <v>370</v>
      </c>
      <c r="F62" s="1" t="s">
        <v>371</v>
      </c>
      <c r="G62" s="1" t="s">
        <v>372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375</v>
      </c>
      <c r="B63" s="1">
        <v>0.0</v>
      </c>
      <c r="C63" s="1">
        <v>0.0</v>
      </c>
      <c r="D63" s="1">
        <v>0.0</v>
      </c>
      <c r="E63" s="1" t="s">
        <v>376</v>
      </c>
      <c r="F63" s="1" t="s">
        <v>377</v>
      </c>
      <c r="G63" s="1" t="s">
        <v>378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379</v>
      </c>
      <c r="B64" s="1">
        <v>0.0</v>
      </c>
      <c r="C64" s="1">
        <v>0.0</v>
      </c>
      <c r="D64" s="1">
        <v>0.0</v>
      </c>
      <c r="E64" s="1" t="s">
        <v>380</v>
      </c>
      <c r="F64" s="1">
        <v>328.0</v>
      </c>
      <c r="G64" s="1" t="s">
        <v>381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382</v>
      </c>
      <c r="B65" s="1">
        <v>0.0</v>
      </c>
      <c r="C65" s="1">
        <v>0.0</v>
      </c>
      <c r="D65" s="1">
        <v>0.0</v>
      </c>
      <c r="E65" s="1" t="s">
        <v>383</v>
      </c>
      <c r="F65" s="1" t="s">
        <v>384</v>
      </c>
      <c r="G65" s="1" t="s">
        <v>385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386</v>
      </c>
      <c r="B66" s="1">
        <v>0.0</v>
      </c>
      <c r="C66" s="1">
        <v>0.0</v>
      </c>
      <c r="D66" s="1">
        <v>0.0</v>
      </c>
      <c r="E66" s="1" t="s">
        <v>387</v>
      </c>
      <c r="F66" s="1" t="s">
        <v>388</v>
      </c>
      <c r="G66" s="1" t="s">
        <v>389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390</v>
      </c>
      <c r="B67" s="1">
        <v>0.0</v>
      </c>
      <c r="C67" s="1">
        <v>0.0</v>
      </c>
      <c r="D67" s="1">
        <v>0.0</v>
      </c>
      <c r="E67" s="1" t="s">
        <v>387</v>
      </c>
      <c r="F67" s="1" t="s">
        <v>388</v>
      </c>
      <c r="G67" s="1" t="s">
        <v>389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391</v>
      </c>
      <c r="B68" s="1">
        <v>0.0</v>
      </c>
      <c r="C68" s="1">
        <v>0.0</v>
      </c>
      <c r="D68" s="1">
        <v>0.0</v>
      </c>
      <c r="E68" s="1" t="s">
        <v>392</v>
      </c>
      <c r="F68" s="1" t="s">
        <v>393</v>
      </c>
      <c r="G68" s="1" t="s">
        <v>394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395</v>
      </c>
      <c r="B69" s="1">
        <v>0.0</v>
      </c>
      <c r="C69" s="1">
        <v>0.0</v>
      </c>
      <c r="D69" s="1">
        <v>0.0</v>
      </c>
      <c r="E69" s="1">
        <v>0.0</v>
      </c>
      <c r="F69" s="1" t="s">
        <v>396</v>
      </c>
      <c r="G69" s="1" t="s">
        <v>397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398</v>
      </c>
      <c r="B70" s="1">
        <v>0.0</v>
      </c>
      <c r="C70" s="1">
        <v>0.0</v>
      </c>
      <c r="D70" s="1">
        <v>0.0</v>
      </c>
      <c r="E70" s="1">
        <v>0.0</v>
      </c>
      <c r="F70" s="1" t="s">
        <v>399</v>
      </c>
      <c r="G70" s="1" t="s">
        <v>400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401</v>
      </c>
      <c r="B71" s="1">
        <v>0.0</v>
      </c>
      <c r="C71" s="1">
        <v>0.0</v>
      </c>
      <c r="D71" s="1">
        <v>0.0</v>
      </c>
      <c r="E71" s="1">
        <v>0.0</v>
      </c>
      <c r="F71" s="1" t="s">
        <v>402</v>
      </c>
      <c r="G71" s="1" t="s">
        <v>400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403</v>
      </c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404</v>
      </c>
      <c r="B73" s="1">
        <v>0.0</v>
      </c>
      <c r="C73" s="1">
        <v>0.0</v>
      </c>
      <c r="D73" s="1">
        <v>0.0</v>
      </c>
      <c r="E73" s="1">
        <v>0.0</v>
      </c>
      <c r="F73" s="1">
        <v>0.0</v>
      </c>
      <c r="G73" s="1" t="s">
        <v>405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406</v>
      </c>
      <c r="B74" s="1">
        <v>0.0</v>
      </c>
      <c r="C74" s="1">
        <v>0.0</v>
      </c>
      <c r="D74" s="1">
        <v>0.0</v>
      </c>
      <c r="E74" s="1">
        <v>0.0</v>
      </c>
      <c r="F74" s="1">
        <v>0.0</v>
      </c>
      <c r="G74" s="1" t="s">
        <v>407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408</v>
      </c>
      <c r="B75" s="1">
        <v>0.0</v>
      </c>
      <c r="C75" s="1">
        <v>0.0</v>
      </c>
      <c r="D75" s="1">
        <v>0.0</v>
      </c>
      <c r="E75" s="1">
        <v>0.0</v>
      </c>
      <c r="F75" s="1">
        <v>0.0</v>
      </c>
      <c r="G75" s="1" t="s">
        <v>407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409</v>
      </c>
      <c r="B76" s="1">
        <v>0.0</v>
      </c>
      <c r="C76" s="1">
        <v>0.0</v>
      </c>
      <c r="D76" s="1">
        <v>0.0</v>
      </c>
      <c r="E76" s="1">
        <v>0.0</v>
      </c>
      <c r="F76" s="1">
        <v>0.0</v>
      </c>
      <c r="G76" s="1" t="s">
        <v>410</v>
      </c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411</v>
      </c>
      <c r="B77" s="1">
        <v>0.0</v>
      </c>
      <c r="C77" s="1">
        <v>0.0</v>
      </c>
      <c r="D77" s="1">
        <v>0.0</v>
      </c>
      <c r="E77" s="1">
        <v>0.0</v>
      </c>
      <c r="F77" s="1">
        <v>0.0</v>
      </c>
      <c r="G77" s="1" t="s">
        <v>410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412</v>
      </c>
      <c r="B78" s="1">
        <v>0.0</v>
      </c>
      <c r="C78" s="1">
        <v>0.0</v>
      </c>
      <c r="D78" s="1">
        <v>0.0</v>
      </c>
      <c r="E78" s="1">
        <v>0.0</v>
      </c>
      <c r="F78" s="1">
        <v>0.0</v>
      </c>
      <c r="G78" s="1" t="s">
        <v>410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413</v>
      </c>
      <c r="B79" s="1">
        <v>0.0</v>
      </c>
      <c r="C79" s="1">
        <v>0.0</v>
      </c>
      <c r="D79" s="1">
        <v>0.0</v>
      </c>
      <c r="E79" s="1">
        <v>0.0</v>
      </c>
      <c r="F79" s="1">
        <v>0.0</v>
      </c>
      <c r="G79" s="1" t="s">
        <v>414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415</v>
      </c>
      <c r="B80" s="1">
        <v>0.0</v>
      </c>
      <c r="C80" s="1">
        <v>0.0</v>
      </c>
      <c r="D80" s="1">
        <v>0.0</v>
      </c>
      <c r="E80" s="1">
        <v>0.0</v>
      </c>
      <c r="F80" s="1">
        <v>0.0</v>
      </c>
      <c r="G80" s="1" t="s">
        <v>416</v>
      </c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417</v>
      </c>
      <c r="B81" s="1">
        <v>0.0</v>
      </c>
      <c r="C81" s="1">
        <v>0.0</v>
      </c>
      <c r="D81" s="1">
        <v>0.0</v>
      </c>
      <c r="E81" s="1">
        <v>0.0</v>
      </c>
      <c r="F81" s="1">
        <v>0.0</v>
      </c>
      <c r="G81" s="1" t="s">
        <v>418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419</v>
      </c>
      <c r="B82" s="1">
        <v>0.0</v>
      </c>
      <c r="C82" s="1">
        <v>0.0</v>
      </c>
      <c r="D82" s="1">
        <v>0.0</v>
      </c>
      <c r="E82" s="1">
        <v>0.0</v>
      </c>
      <c r="F82" s="1">
        <v>0.0</v>
      </c>
      <c r="G82" s="1" t="s">
        <v>420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421</v>
      </c>
      <c r="B83" s="1">
        <v>0.0</v>
      </c>
      <c r="C83" s="1">
        <v>0.0</v>
      </c>
      <c r="D83" s="1">
        <v>0.0</v>
      </c>
      <c r="E83" s="1">
        <v>0.0</v>
      </c>
      <c r="F83" s="1">
        <v>0.0</v>
      </c>
      <c r="G83" s="1" t="s">
        <v>420</v>
      </c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422</v>
      </c>
      <c r="B84" s="1">
        <v>0.0</v>
      </c>
      <c r="C84" s="1">
        <v>0.0</v>
      </c>
      <c r="D84" s="1">
        <v>0.0</v>
      </c>
      <c r="E84" s="1">
        <v>0.0</v>
      </c>
      <c r="F84" s="1">
        <v>0.0</v>
      </c>
      <c r="G84" s="1" t="s">
        <v>423</v>
      </c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 t="s">
        <v>424</v>
      </c>
      <c r="C1" s="1" t="s">
        <v>425</v>
      </c>
      <c r="D1" s="1" t="s">
        <v>426</v>
      </c>
      <c r="E1" s="1" t="s">
        <v>427</v>
      </c>
      <c r="F1" s="1" t="s">
        <v>428</v>
      </c>
      <c r="G1" s="1" t="s">
        <v>429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430</v>
      </c>
      <c r="B2" s="1" t="s">
        <v>431</v>
      </c>
      <c r="C2" s="1" t="s">
        <v>432</v>
      </c>
      <c r="D2" s="1" t="s">
        <v>433</v>
      </c>
      <c r="E2" s="1" t="s">
        <v>434</v>
      </c>
      <c r="F2" s="1" t="s">
        <v>434</v>
      </c>
      <c r="G2" s="1" t="s">
        <v>435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436</v>
      </c>
      <c r="B3" s="1" t="s">
        <v>435</v>
      </c>
      <c r="C3" s="1" t="s">
        <v>437</v>
      </c>
      <c r="D3" s="1" t="s">
        <v>438</v>
      </c>
      <c r="E3" s="1" t="s">
        <v>439</v>
      </c>
      <c r="F3" s="1" t="s">
        <v>440</v>
      </c>
      <c r="G3" s="1" t="s">
        <v>435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441</v>
      </c>
      <c r="B4" s="1" t="s">
        <v>431</v>
      </c>
      <c r="C4" s="1" t="s">
        <v>442</v>
      </c>
      <c r="D4" s="1" t="s">
        <v>443</v>
      </c>
      <c r="E4" s="1" t="s">
        <v>434</v>
      </c>
      <c r="F4" s="1" t="s">
        <v>434</v>
      </c>
      <c r="G4" s="1" t="s">
        <v>434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436</v>
      </c>
      <c r="B5" s="1" t="s">
        <v>435</v>
      </c>
      <c r="C5" s="1" t="s">
        <v>444</v>
      </c>
      <c r="D5" s="1" t="s">
        <v>445</v>
      </c>
      <c r="E5" s="1" t="s">
        <v>446</v>
      </c>
      <c r="F5" s="1" t="s">
        <v>440</v>
      </c>
      <c r="G5" s="1" t="s">
        <v>440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447</v>
      </c>
      <c r="B6" s="1" t="s">
        <v>448</v>
      </c>
      <c r="C6" s="1" t="s">
        <v>449</v>
      </c>
      <c r="D6" s="1" t="s">
        <v>450</v>
      </c>
      <c r="E6" s="1" t="s">
        <v>451</v>
      </c>
      <c r="F6" s="1" t="s">
        <v>452</v>
      </c>
      <c r="G6" s="1" t="s">
        <v>453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454</v>
      </c>
      <c r="B7" s="1" t="s">
        <v>435</v>
      </c>
      <c r="C7" s="1" t="s">
        <v>435</v>
      </c>
      <c r="D7" s="1" t="s">
        <v>435</v>
      </c>
      <c r="E7" s="1" t="s">
        <v>435</v>
      </c>
      <c r="F7" s="1" t="s">
        <v>435</v>
      </c>
      <c r="G7" s="1" t="s">
        <v>435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455</v>
      </c>
      <c r="B8" s="1" t="s">
        <v>456</v>
      </c>
      <c r="C8" s="1" t="s">
        <v>457</v>
      </c>
      <c r="D8" s="1" t="s">
        <v>456</v>
      </c>
      <c r="E8" s="1" t="s">
        <v>456</v>
      </c>
      <c r="F8" s="1" t="s">
        <v>456</v>
      </c>
      <c r="G8" s="1" t="s">
        <v>458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459</v>
      </c>
      <c r="B9" s="1" t="s">
        <v>435</v>
      </c>
      <c r="C9" s="1" t="s">
        <v>435</v>
      </c>
      <c r="D9" s="1" t="s">
        <v>435</v>
      </c>
      <c r="E9" s="1" t="s">
        <v>435</v>
      </c>
      <c r="F9" s="1" t="s">
        <v>460</v>
      </c>
      <c r="G9" s="1" t="s">
        <v>461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462</v>
      </c>
      <c r="B10" s="1" t="s">
        <v>435</v>
      </c>
      <c r="C10" s="1" t="s">
        <v>435</v>
      </c>
      <c r="D10" s="1" t="s">
        <v>435</v>
      </c>
      <c r="E10" s="1" t="s">
        <v>435</v>
      </c>
      <c r="F10" s="1" t="s">
        <v>460</v>
      </c>
      <c r="G10" s="1" t="s">
        <v>461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463</v>
      </c>
      <c r="B11" s="1" t="s">
        <v>435</v>
      </c>
      <c r="C11" s="1" t="s">
        <v>464</v>
      </c>
      <c r="D11" s="1" t="s">
        <v>465</v>
      </c>
      <c r="E11" s="1" t="s">
        <v>435</v>
      </c>
      <c r="F11" s="1" t="s">
        <v>435</v>
      </c>
      <c r="G11" s="1" t="s">
        <v>435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466</v>
      </c>
      <c r="B12" s="1" t="s">
        <v>467</v>
      </c>
      <c r="C12" s="1" t="s">
        <v>467</v>
      </c>
      <c r="D12" s="1" t="s">
        <v>467</v>
      </c>
      <c r="E12" s="1" t="s">
        <v>468</v>
      </c>
      <c r="F12" s="1" t="s">
        <v>468</v>
      </c>
      <c r="G12" s="1" t="s">
        <v>469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470</v>
      </c>
      <c r="B13" s="1" t="s">
        <v>467</v>
      </c>
      <c r="C13" s="1" t="s">
        <v>467</v>
      </c>
      <c r="D13" s="1" t="s">
        <v>467</v>
      </c>
      <c r="E13" s="1" t="s">
        <v>471</v>
      </c>
      <c r="F13" s="1" t="s">
        <v>472</v>
      </c>
      <c r="G13" s="1" t="s">
        <v>473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474</v>
      </c>
      <c r="B14" s="1" t="s">
        <v>475</v>
      </c>
      <c r="C14" s="1" t="s">
        <v>476</v>
      </c>
      <c r="D14" s="1" t="s">
        <v>477</v>
      </c>
      <c r="E14" s="1" t="s">
        <v>478</v>
      </c>
      <c r="F14" s="1" t="s">
        <v>479</v>
      </c>
      <c r="G14" s="1" t="s">
        <v>480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481</v>
      </c>
      <c r="B15" s="1" t="s">
        <v>435</v>
      </c>
      <c r="C15" s="1" t="s">
        <v>435</v>
      </c>
      <c r="D15" s="1" t="s">
        <v>435</v>
      </c>
      <c r="E15" s="1" t="s">
        <v>435</v>
      </c>
      <c r="F15" s="1" t="s">
        <v>435</v>
      </c>
      <c r="G15" s="1" t="s">
        <v>435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482</v>
      </c>
      <c r="B16" s="1" t="s">
        <v>435</v>
      </c>
      <c r="C16" s="1" t="s">
        <v>435</v>
      </c>
      <c r="D16" s="1" t="s">
        <v>435</v>
      </c>
      <c r="E16" s="1" t="s">
        <v>435</v>
      </c>
      <c r="F16" s="1" t="s">
        <v>435</v>
      </c>
      <c r="G16" s="1" t="s">
        <v>435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483</v>
      </c>
      <c r="B17" s="1" t="s">
        <v>111</v>
      </c>
      <c r="C17" s="1" t="s">
        <v>112</v>
      </c>
      <c r="D17" s="1" t="s">
        <v>113</v>
      </c>
      <c r="E17" s="1" t="s">
        <v>484</v>
      </c>
      <c r="F17" s="1" t="s">
        <v>485</v>
      </c>
      <c r="G17" s="1" t="s">
        <v>486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487</v>
      </c>
      <c r="B18" s="1" t="s">
        <v>435</v>
      </c>
      <c r="C18" s="1" t="s">
        <v>435</v>
      </c>
      <c r="D18" s="1" t="s">
        <v>435</v>
      </c>
      <c r="E18" s="1" t="s">
        <v>435</v>
      </c>
      <c r="F18" s="1" t="s">
        <v>435</v>
      </c>
      <c r="G18" s="1" t="s">
        <v>435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488</v>
      </c>
      <c r="B19" s="1" t="s">
        <v>435</v>
      </c>
      <c r="C19" s="1" t="s">
        <v>435</v>
      </c>
      <c r="D19" s="1" t="s">
        <v>435</v>
      </c>
      <c r="E19" s="1" t="s">
        <v>435</v>
      </c>
      <c r="F19" s="1" t="s">
        <v>489</v>
      </c>
      <c r="G19" s="1" t="s">
        <v>490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127</v>
      </c>
      <c r="B20" s="1" t="s">
        <v>435</v>
      </c>
      <c r="C20" s="1" t="s">
        <v>491</v>
      </c>
      <c r="D20" s="1" t="s">
        <v>492</v>
      </c>
      <c r="E20" s="1" t="s">
        <v>435</v>
      </c>
      <c r="F20" s="1" t="s">
        <v>435</v>
      </c>
      <c r="G20" s="1" t="s">
        <v>435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493</v>
      </c>
      <c r="B21" s="1" t="s">
        <v>494</v>
      </c>
      <c r="C21" s="1" t="s">
        <v>495</v>
      </c>
      <c r="D21" s="1" t="s">
        <v>496</v>
      </c>
      <c r="E21" s="1" t="s">
        <v>497</v>
      </c>
      <c r="F21" s="1" t="s">
        <v>498</v>
      </c>
      <c r="G21" s="1" t="s">
        <v>499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500</v>
      </c>
      <c r="B22" s="1" t="s">
        <v>501</v>
      </c>
      <c r="C22" s="1" t="s">
        <v>502</v>
      </c>
      <c r="D22" s="1" t="s">
        <v>503</v>
      </c>
      <c r="E22" s="1" t="s">
        <v>504</v>
      </c>
      <c r="F22" s="1" t="s">
        <v>505</v>
      </c>
      <c r="G22" s="1" t="s">
        <v>506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85</v>
      </c>
      <c r="B23" s="1" t="s">
        <v>435</v>
      </c>
      <c r="C23" s="1" t="s">
        <v>507</v>
      </c>
      <c r="D23" s="1" t="s">
        <v>508</v>
      </c>
      <c r="E23" s="1" t="s">
        <v>435</v>
      </c>
      <c r="F23" s="1" t="s">
        <v>435</v>
      </c>
      <c r="G23" s="1" t="s">
        <v>435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509</v>
      </c>
      <c r="B24" s="1" t="s">
        <v>510</v>
      </c>
      <c r="C24" s="1" t="s">
        <v>511</v>
      </c>
      <c r="D24" s="1" t="s">
        <v>512</v>
      </c>
      <c r="E24" s="1" t="s">
        <v>513</v>
      </c>
      <c r="F24" s="1" t="s">
        <v>513</v>
      </c>
      <c r="G24" s="1" t="s">
        <v>513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514</v>
      </c>
      <c r="B25" s="1" t="s">
        <v>515</v>
      </c>
      <c r="C25" s="1" t="s">
        <v>516</v>
      </c>
      <c r="D25" s="1" t="s">
        <v>517</v>
      </c>
      <c r="E25" s="1" t="s">
        <v>518</v>
      </c>
      <c r="F25" s="1" t="s">
        <v>518</v>
      </c>
      <c r="G25" s="1" t="s">
        <v>435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519</v>
      </c>
      <c r="B26" s="1" t="s">
        <v>520</v>
      </c>
      <c r="C26" s="1" t="s">
        <v>521</v>
      </c>
      <c r="D26" s="1" t="s">
        <v>522</v>
      </c>
      <c r="E26" s="1" t="s">
        <v>435</v>
      </c>
      <c r="F26" s="1" t="s">
        <v>435</v>
      </c>
      <c r="G26" s="1" t="s">
        <v>435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523</v>
      </c>
      <c r="B2" s="1" t="s">
        <v>524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525</v>
      </c>
      <c r="B3" s="1" t="s">
        <v>526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527</v>
      </c>
      <c r="B4" s="1" t="s">
        <v>528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529</v>
      </c>
      <c r="B5" s="1" t="s">
        <v>530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531</v>
      </c>
      <c r="B6" s="1" t="s">
        <v>532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533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534</v>
      </c>
      <c r="B8" s="1" t="s">
        <v>535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536</v>
      </c>
      <c r="B9" s="4" t="s">
        <v>537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538</v>
      </c>
      <c r="B10" s="1" t="s">
        <v>539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540</v>
      </c>
      <c r="B11" s="1" t="s">
        <v>541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542</v>
      </c>
      <c r="B12" s="1" t="s">
        <v>539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543</v>
      </c>
      <c r="B13" s="1" t="s">
        <v>544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545</v>
      </c>
      <c r="B14" s="1" t="s">
        <v>546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547</v>
      </c>
      <c r="B15" s="1" t="s">
        <v>544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548</v>
      </c>
      <c r="B16" s="1" t="s">
        <v>549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550</v>
      </c>
      <c r="B17" s="1">
        <v>168.0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551</v>
      </c>
      <c r="B18" s="1" t="s">
        <v>552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553</v>
      </c>
      <c r="B19" s="1">
        <v>7.0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554</v>
      </c>
      <c r="B20" s="1">
        <v>7.0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555</v>
      </c>
      <c r="B21" s="1">
        <v>8.0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556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557</v>
      </c>
      <c r="B23" s="1">
        <v>8.0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558</v>
      </c>
      <c r="B24" s="1">
        <v>1.7304192E9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559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560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561</v>
      </c>
      <c r="B27" s="1">
        <v>4.0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562</v>
      </c>
      <c r="B28" s="1">
        <v>1.32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563</v>
      </c>
      <c r="B29" s="1">
        <v>1.38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564</v>
      </c>
      <c r="B30" s="1">
        <v>1.3104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565</v>
      </c>
      <c r="B31" s="1">
        <v>1.8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566</v>
      </c>
      <c r="B32" s="1">
        <v>1.32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567</v>
      </c>
      <c r="B33" s="1">
        <v>1.38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568</v>
      </c>
      <c r="B34" s="1">
        <v>1.3104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569</v>
      </c>
      <c r="B35" s="1">
        <v>1.8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570</v>
      </c>
      <c r="B36" s="1">
        <v>-0.408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571</v>
      </c>
      <c r="B37" s="1">
        <v>-1.5064936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572</v>
      </c>
      <c r="B38" s="1">
        <v>3311187.0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573</v>
      </c>
      <c r="B39" s="1">
        <v>3311187.0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574</v>
      </c>
      <c r="B40" s="1">
        <v>694624.0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575</v>
      </c>
      <c r="B41" s="1">
        <v>1378910.0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576</v>
      </c>
      <c r="B42" s="1">
        <v>1378910.0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577</v>
      </c>
      <c r="B43" s="1">
        <v>1.27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578</v>
      </c>
      <c r="B44" s="1">
        <v>2.12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579</v>
      </c>
      <c r="B45" s="1">
        <v>200.0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580</v>
      </c>
      <c r="B46" s="1">
        <v>200.0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581</v>
      </c>
      <c r="B47" s="1">
        <v>2.16708304E8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582</v>
      </c>
      <c r="B48" s="1">
        <v>0.63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583</v>
      </c>
      <c r="B49" s="1">
        <v>3.14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584</v>
      </c>
      <c r="B50" s="1">
        <v>0.894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585</v>
      </c>
      <c r="B51" s="1">
        <v>1.15076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586</v>
      </c>
      <c r="B52" s="1" t="s">
        <v>587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588</v>
      </c>
      <c r="B53" s="1">
        <v>4933461.0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589</v>
      </c>
      <c r="B54" s="1">
        <v>3.1984659E7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590</v>
      </c>
      <c r="B55" s="1">
        <v>1.24545E8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591</v>
      </c>
      <c r="B56" s="1">
        <v>1705788.0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592</v>
      </c>
      <c r="B57" s="1">
        <v>2538934.0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593</v>
      </c>
      <c r="B58" s="1">
        <v>1.7261856E9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594</v>
      </c>
      <c r="B59" s="1">
        <v>1.7289504E9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595</v>
      </c>
      <c r="B60" s="1">
        <v>0.0249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596</v>
      </c>
      <c r="B61" s="1">
        <v>0.011729999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597</v>
      </c>
      <c r="B62" s="1">
        <v>0.8125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598</v>
      </c>
      <c r="B63" s="1">
        <v>2.99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599</v>
      </c>
      <c r="B64" s="1">
        <v>0.0458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600</v>
      </c>
      <c r="B65" s="1">
        <v>1.24545E8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601</v>
      </c>
      <c r="B66" s="1">
        <v>2.22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602</v>
      </c>
      <c r="B67" s="1">
        <v>0.7837838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603</v>
      </c>
      <c r="B68" s="1">
        <v>1.7039808E9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604</v>
      </c>
      <c r="B69" s="1">
        <v>1.7356032E9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605</v>
      </c>
      <c r="B70" s="1">
        <v>1.7197056E9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606</v>
      </c>
      <c r="B71" s="1">
        <v>-1.18094E8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607</v>
      </c>
      <c r="B72" s="1">
        <v>-1.64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608</v>
      </c>
      <c r="B73" s="1">
        <v>-1.18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609</v>
      </c>
      <c r="B74" s="1">
        <v>-0.041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610</v>
      </c>
      <c r="B75" s="1">
        <v>-0.39726025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611</v>
      </c>
      <c r="B76" s="1">
        <v>0.24749029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612</v>
      </c>
      <c r="B77" s="1" t="s">
        <v>613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614</v>
      </c>
      <c r="B78" s="1" t="s">
        <v>615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616</v>
      </c>
      <c r="B79" s="1" t="s">
        <v>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617</v>
      </c>
      <c r="B80" s="1" t="s">
        <v>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618</v>
      </c>
      <c r="B81" s="1" t="s">
        <v>619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620</v>
      </c>
      <c r="B82" s="1" t="s">
        <v>619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621</v>
      </c>
      <c r="B83" s="1">
        <v>1.6125354E9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622</v>
      </c>
      <c r="B84" s="1" t="s">
        <v>623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624</v>
      </c>
      <c r="B85" s="1" t="s">
        <v>625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626</v>
      </c>
      <c r="B86" s="1" t="s">
        <v>627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628</v>
      </c>
      <c r="B87" s="1" t="s">
        <v>629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630</v>
      </c>
      <c r="B88" s="1">
        <v>-1.8E7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631</v>
      </c>
      <c r="B89" s="1">
        <v>1.74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632</v>
      </c>
      <c r="B90" s="1">
        <v>18.0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633</v>
      </c>
      <c r="B91" s="1">
        <v>6.0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634</v>
      </c>
      <c r="B92" s="1">
        <v>11.78571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635</v>
      </c>
      <c r="B93" s="1">
        <v>12.0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636</v>
      </c>
      <c r="B94" s="1">
        <v>1.25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637</v>
      </c>
      <c r="B95" s="1" t="s">
        <v>638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639</v>
      </c>
      <c r="B96" s="1">
        <v>7.0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640</v>
      </c>
      <c r="B97" s="1">
        <v>8.5938E7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641</v>
      </c>
      <c r="B98" s="1">
        <v>1.256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642</v>
      </c>
      <c r="B99" s="1">
        <v>-1.21204E8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643</v>
      </c>
      <c r="B100" s="1">
        <v>3.382E7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644</v>
      </c>
      <c r="B101" s="1">
        <v>6.227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645</v>
      </c>
      <c r="B102" s="1">
        <v>6.54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646</v>
      </c>
      <c r="B103" s="1">
        <v>34.482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647</v>
      </c>
      <c r="B104" s="1">
        <v>-0.39738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648</v>
      </c>
      <c r="B105" s="1">
        <v>-0.78071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649</v>
      </c>
      <c r="B106" s="1">
        <v>-6.3337624E7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650</v>
      </c>
      <c r="B107" s="1">
        <v>-1.04236E8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651</v>
      </c>
      <c r="B108" s="1" t="s">
        <v>587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652</v>
      </c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39</v>
      </c>
      <c r="B3" s="1">
        <v>0.0</v>
      </c>
      <c r="C3" s="1">
        <v>-9.0</v>
      </c>
      <c r="D3" s="1">
        <v>-21.0</v>
      </c>
      <c r="E3" s="1">
        <v>-48.0</v>
      </c>
      <c r="F3" s="1">
        <v>-51.0</v>
      </c>
      <c r="G3" s="1">
        <v>-58.0</v>
      </c>
      <c r="H3" s="1">
        <f>IF(G3*FORECAST(H2,B3:G3,B2:G2)&gt;0,FORECAST(H2,B3:G3,B2:G2),G3)*$X$1</f>
        <v>-75.46666667</v>
      </c>
      <c r="I3" s="1">
        <f>IF(H3*FORECAST(I2,B3:H3,B2:H2)&gt;0,FORECAST(I2,B3:H3,B2:H2),H3)*$X$1</f>
        <v>-88.12380952</v>
      </c>
      <c r="J3" s="1">
        <f>IF(I3*FORECAST(J2,B3:I3,B2:I2)&gt;0,FORECAST(J2,B3:I3,B2:I2),I3)*$X$1</f>
        <v>-100.7809524</v>
      </c>
      <c r="K3" s="1">
        <f>IF(J3*FORECAST(K2,B3:J3,B2:J2)&gt;0,FORECAST(K2,B3:J3,B2:J2),J3)*$X$1</f>
        <v>-113.4380952</v>
      </c>
      <c r="L3" s="1">
        <f>IF(K3*FORECAST(L2,B3:K3,B2:K2)&gt;0,FORECAST(L2,B3:K3,B2:K2),K3)*$X$1</f>
        <v>-126.0952381</v>
      </c>
      <c r="M3" s="1">
        <f>IF(L3*FORECAST(M2,B3:L3,B2:L2)&gt;0,FORECAST(M2,B3:L3,B2:L2),L3)*$X$1</f>
        <v>-138.752381</v>
      </c>
      <c r="N3" s="1">
        <f>IF(M3*FORECAST(N2,B3:M3,B2:M2)&gt;0,FORECAST(N2,B3:M3,B2:M2),M3)*$X$1</f>
        <v>-151.4095238</v>
      </c>
      <c r="O3" s="5">
        <f>IF(N3*FORECAST(O2,B3:N3,B2:N2)&gt;0,FORECAST(O2,B3:N3,B2:N2),N3)*$X$1</f>
        <v>-164.0666667</v>
      </c>
      <c r="P3" s="5">
        <f>IF(O3*FORECAST(P2,B3:O3,B2:O2)&gt;0,FORECAST(P2,B3:O3,B2:O2),O3)*$X$1</f>
        <v>-176.7238095</v>
      </c>
      <c r="Q3" s="5">
        <f>IF(P3*FORECAST(Q2,B3:P3,B2:P2)&gt;0,FORECAST(Q2,B3:P3,B2:P2),P3)*$X$1</f>
        <v>-189.3809524</v>
      </c>
      <c r="R3" s="5">
        <f>IF(Q3*FORECAST(R2,B3:Q3,B2:Q2)&gt;0,FORECAST(R2,B3:Q3,B2:Q2),Q3)*$X$1</f>
        <v>-202.0380952</v>
      </c>
      <c r="S3" s="5">
        <f>IF(R3*FORECAST(S2,B3:R3,B2:R2)&gt;0,FORECAST(S2,B3:R3,B2:R2),R3)*$X$1</f>
        <v>-214.6952381</v>
      </c>
      <c r="T3" s="2"/>
      <c r="U3" s="2"/>
      <c r="V3" s="2"/>
      <c r="W3" s="2"/>
      <c r="X3" s="2"/>
      <c r="Y3" s="2"/>
      <c r="Z3" s="2"/>
    </row>
    <row r="4">
      <c r="A4" s="3" t="s">
        <v>83</v>
      </c>
      <c r="B4" s="1">
        <v>3.0</v>
      </c>
      <c r="C4" s="1">
        <v>-6.0</v>
      </c>
      <c r="D4" s="1">
        <v>-30.0</v>
      </c>
      <c r="E4" s="1">
        <v>-189.0</v>
      </c>
      <c r="F4" s="1">
        <v>-191.0</v>
      </c>
      <c r="G4" s="1">
        <v>-102.0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653</v>
      </c>
      <c r="B5" s="1">
        <v>8.0</v>
      </c>
      <c r="C5" s="1">
        <v>11.0</v>
      </c>
      <c r="D5" s="1">
        <v>21.0</v>
      </c>
      <c r="E5" s="1">
        <v>33.0</v>
      </c>
      <c r="F5" s="1">
        <v>39.0</v>
      </c>
      <c r="G5" s="1">
        <v>67.0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654</v>
      </c>
      <c r="L7" s="1">
        <f>IF(S3*FORECAST(S2,B3:S3,B2:S2)&gt;0,FORECAST(S2,B3:S3,B2:S2),R3)*$X$1 * (1+0.02)/(0.0874-0.02)</f>
        <v>-3249.097075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655</v>
      </c>
      <c r="L8" s="6">
        <f t="array" ref="L8">NPV(0.0874,I3:S3)</f>
        <v>-971.1080076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656</v>
      </c>
      <c r="L9" s="6">
        <f t="array" ref="L9">NPV(0.0874,I16:S16)</f>
        <v>-1292.647385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657</v>
      </c>
      <c r="L10" s="6">
        <f>L8 + L9</f>
        <v>-2263.755392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85</v>
      </c>
      <c r="L11" s="1">
        <v>-102.0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658</v>
      </c>
      <c r="L12" s="6">
        <f>L10 - L11</f>
        <v>-2161.755392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659</v>
      </c>
      <c r="L13" s="1">
        <v>67.0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-32.26500586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(1+0.02)/(0.0874-0.02)</f>
        <v>-3249.097075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-4.0</v>
      </c>
      <c r="C3" s="1">
        <v>-10.0</v>
      </c>
      <c r="D3" s="1">
        <v>-43.0</v>
      </c>
      <c r="E3" s="1">
        <v>-68.0</v>
      </c>
      <c r="F3" s="1">
        <v>-92.0</v>
      </c>
      <c r="G3" s="1">
        <v>-118.0</v>
      </c>
      <c r="H3" s="1">
        <f>IF(G3*FORECAST(H2,B3:G3,B2:G2)&gt;0,FORECAST(H2,B3:G3,B2:G2),G3)*$X$1</f>
        <v>-139.9333333</v>
      </c>
      <c r="I3" s="1">
        <f>IF(H3*FORECAST(I2,B3:H3,B2:H2)&gt;0,FORECAST(I2,B3:H3,B2:H2),H3)*$X$1</f>
        <v>-163.9619048</v>
      </c>
      <c r="J3" s="1">
        <f>IF(I3*FORECAST(J2,B3:I3,B2:I2)&gt;0,FORECAST(J2,B3:I3,B2:I2),I3)*$X$1</f>
        <v>-187.9904762</v>
      </c>
      <c r="K3" s="1">
        <f>IF(J3*FORECAST(K2,B3:J3,B2:J2)&gt;0,FORECAST(K2,B3:J3,B2:J2),J3)*$X$1</f>
        <v>-212.0190476</v>
      </c>
      <c r="L3" s="1">
        <f>IF(K3*FORECAST(L2,B3:K3,B2:K2)&gt;0,FORECAST(L2,B3:K3,B2:K2),K3)*$X$1</f>
        <v>-236.047619</v>
      </c>
      <c r="M3" s="1">
        <f>IF(L3*FORECAST(M2,B3:L3,B2:L2)&gt;0,FORECAST(M2,B3:L3,B2:L2),L3)*$X$1</f>
        <v>-260.0761905</v>
      </c>
      <c r="N3" s="1">
        <f>IF(M3*FORECAST(N2,B3:M3,B2:M2)&gt;0,FORECAST(N2,B3:M3,B2:M2),M3)*$X$1</f>
        <v>-284.1047619</v>
      </c>
      <c r="O3" s="5">
        <f>IF(N3*FORECAST(O2,B3:N3,B2:N2)&gt;0,FORECAST(O2,B3:N3,B2:N2),N3)*$X$1</f>
        <v>-308.1333333</v>
      </c>
      <c r="P3" s="5">
        <f>IF(O3*FORECAST(P2,B3:O3,B2:O2)&gt;0,FORECAST(P2,B3:O3,B2:O2),O3)*$X$1</f>
        <v>-332.1619048</v>
      </c>
      <c r="Q3" s="5">
        <f>IF(P3*FORECAST(Q2,B3:P3,B2:P2)&gt;0,FORECAST(Q2,B3:P3,B2:P2),P3)*$X$1</f>
        <v>-356.1904762</v>
      </c>
      <c r="R3" s="5">
        <f>IF(Q3*FORECAST(R2,B3:Q3,B2:Q2)&gt;0,FORECAST(R2,B3:Q3,B2:Q2),Q3)*$X$1</f>
        <v>-380.2190476</v>
      </c>
      <c r="S3" s="5">
        <f>IF(R3*FORECAST(S2,B3:R3,B2:R2)&gt;0,FORECAST(S2,B3:R3,B2:R2),R3)*$X$1</f>
        <v>-404.247619</v>
      </c>
      <c r="T3" s="2"/>
      <c r="U3" s="2"/>
      <c r="V3" s="2"/>
      <c r="W3" s="2"/>
      <c r="X3" s="2"/>
      <c r="Y3" s="2"/>
      <c r="Z3" s="2"/>
    </row>
    <row r="4">
      <c r="A4" s="3" t="s">
        <v>83</v>
      </c>
      <c r="B4" s="1">
        <v>3.0</v>
      </c>
      <c r="C4" s="1">
        <v>-6.0</v>
      </c>
      <c r="D4" s="1">
        <v>-30.0</v>
      </c>
      <c r="E4" s="1">
        <v>-189.0</v>
      </c>
      <c r="F4" s="1">
        <v>-191.0</v>
      </c>
      <c r="G4" s="1">
        <v>-102.0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653</v>
      </c>
      <c r="B5" s="1">
        <v>8.0</v>
      </c>
      <c r="C5" s="1">
        <v>11.0</v>
      </c>
      <c r="D5" s="1">
        <v>21.0</v>
      </c>
      <c r="E5" s="1">
        <v>33.0</v>
      </c>
      <c r="F5" s="1">
        <v>39.0</v>
      </c>
      <c r="G5" s="1">
        <v>67.0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654</v>
      </c>
      <c r="L7" s="1">
        <f>IF(S3*FORECAST(S2,B3:S3,B2:S2)&gt;0,FORECAST(S2,B3:S3,B2:S2),R3)*$X$1 * (1+0.02)/(0.0874-0.02)</f>
        <v>-6117.693938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655</v>
      </c>
      <c r="L8" s="6">
        <f t="array" ref="L8">NPV(0.0874,I3:S3)</f>
        <v>-1820.600185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656</v>
      </c>
      <c r="L9" s="6">
        <f t="array" ref="L9">NPV(0.0874,I16:S16)</f>
        <v>-2433.91345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657</v>
      </c>
      <c r="L10" s="6">
        <f>L8 + L9</f>
        <v>-4254.513635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85</v>
      </c>
      <c r="L11" s="1">
        <v>-102.0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658</v>
      </c>
      <c r="L12" s="6">
        <f>L10 - L11</f>
        <v>-4152.513635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659</v>
      </c>
      <c r="L13" s="1">
        <v>67.0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-61.97781545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(1+0.02)/(0.0874-0.02)</f>
        <v>-6117.693938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