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<sst xmlns="http://schemas.openxmlformats.org/spreadsheetml/2006/main" count="1884" uniqueCount="1633">
  <si>
    <t>ticker</t>
  </si>
  <si>
    <t>VNO</t>
  </si>
  <si>
    <t>nombre</t>
  </si>
  <si>
    <t>VORNADO REALTY TRUST</t>
  </si>
  <si>
    <t>empresa</t>
  </si>
  <si>
    <t>Commercial REITs</t>
  </si>
  <si>
    <t>Open</t>
  </si>
  <si>
    <t>Target Price</t>
  </si>
  <si>
    <t>Upside</t>
  </si>
  <si>
    <t>-172.03%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</si>
  <si>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</si>
  <si>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</si>
  <si>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</si>
  <si>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</si>
  <si>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</si>
  <si>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</si>
  <si>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</si>
  <si>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</si>
  <si>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</si>
  <si>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Amortization of Goodwill and Intangible Assets - (CF)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</si>
  <si>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</si>
  <si>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</si>
  <si>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</si>
  <si>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</si>
  <si>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Total Asset Writedown</t>
  </si>
  <si>
    <t>Provision for Credit Losses</t>
  </si>
  <si>
    <t>(Income) Loss On Equity Investments - (CF)</t>
  </si>
  <si>
    <t>Stock-Based Compensation (CF)</t>
  </si>
  <si>
    <t>Change in Accounts Receivable</t>
  </si>
  <si>
    <t>Change in Accounts Payable</t>
  </si>
  <si>
    <t>Change in Other Net Operating Assets (Collected)</t>
  </si>
  <si>
    <t>Other Operating Activities</t>
  </si>
  <si>
    <t>Net Cash From Discontinued Operations</t>
  </si>
  <si>
    <t>Cash from Operations</t>
  </si>
  <si>
    <t>Acquisition of Real Estate Assets, Total</t>
  </si>
  <si>
    <t>Sale of Real Estate Assets, Total</t>
  </si>
  <si>
    <t>Net Sale / Acquisition of Real Estate Assets</t>
  </si>
  <si>
    <t>Cash Acquisitions</t>
  </si>
  <si>
    <t>Divestitures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</si>
  <si>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</si>
  <si>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</si>
  <si>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</si>
  <si>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</si>
  <si>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</si>
  <si>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</si>
  <si>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</si>
  <si>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</si>
  <si>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</si>
  <si>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</si>
  <si>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</si>
  <si>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</si>
  <si>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</si>
  <si>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</si>
  <si>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</si>
  <si>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</si>
  <si>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</si>
  <si>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</si>
  <si>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</si>
  <si>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</si>
  <si>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</si>
  <si>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</si>
  <si>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</si>
  <si>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</si>
  <si>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</si>
  <si>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</si>
  <si>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Gross Property Plant And Equipment</t>
  </si>
  <si>
    <t>Accumulated Depreciation</t>
  </si>
  <si>
    <t>Net Property Plant And Equipment</t>
  </si>
  <si>
    <t>Total Real Estate Assets</t>
  </si>
  <si>
    <t>Cash And Equivalents</t>
  </si>
  <si>
    <t>Accounts Receivable, Total</t>
  </si>
  <si>
    <t>Investment In Debt and Equity Securities</t>
  </si>
  <si>
    <t>Other Intangibles, Total</t>
  </si>
  <si>
    <t>Mortgage Loans</t>
  </si>
  <si>
    <t>Restricted Cash</t>
  </si>
  <si>
    <t>Other Current Assets, Total</t>
  </si>
  <si>
    <t>Trading Asset Securities, Total</t>
  </si>
  <si>
    <t>Deferred Tax Assets Long-Term (Collected)</t>
  </si>
  <si>
    <t>Deferred Charges Long-Term</t>
  </si>
  <si>
    <t>Other Long-Term Assets, Total</t>
  </si>
  <si>
    <t>Total Assets</t>
  </si>
  <si>
    <t>Liabilities</t>
  </si>
  <si>
    <t>Current Portion of Long-Term Debt</t>
  </si>
  <si>
    <t>Current Portion of Leases</t>
  </si>
  <si>
    <t>Short-Term Borrowings</t>
  </si>
  <si>
    <t>Long-Term Debt</t>
  </si>
  <si>
    <t>Long-Term Leases</t>
  </si>
  <si>
    <t>Accounts Payable, Total</t>
  </si>
  <si>
    <t>Other Current Liabilities - (Brok / FS / Ins. / REIT Template)</t>
  </si>
  <si>
    <t>Unearned Revenue Non Current</t>
  </si>
  <si>
    <t>Deferred Tax Liability Non-Current</t>
  </si>
  <si>
    <t>Other Non Current Liabilities</t>
  </si>
  <si>
    <t>Total Liabilities</t>
  </si>
  <si>
    <t>Preferred Stock Redeemable</t>
  </si>
  <si>
    <t>Preferred Stock Convertible</t>
  </si>
  <si>
    <t>Total Preferred Equity</t>
  </si>
  <si>
    <t>Common Stock, Total</t>
  </si>
  <si>
    <t>Additional Paid In Capital</t>
  </si>
  <si>
    <t>Distributions In Excess Of Earnings</t>
  </si>
  <si>
    <t>Comprehensive Income and Other</t>
  </si>
  <si>
    <t>Total Common Equity</t>
  </si>
  <si>
    <t>Minority Interest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</si>
  <si>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</si>
  <si>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</si>
  <si>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</si>
  <si>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</si>
  <si>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</si>
  <si>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29.1</t>
  </si>
  <si>
    <t>28.74</t>
  </si>
  <si>
    <t>30.99</t>
  </si>
  <si>
    <t>18.14</t>
  </si>
  <si>
    <t>18.76</t>
  </si>
  <si>
    <t>30.58</t>
  </si>
  <si>
    <t>27.96</t>
  </si>
  <si>
    <t>26.36</t>
  </si>
  <si>
    <t>24.27</t>
  </si>
  <si>
    <t>22.72</t>
  </si>
  <si>
    <t>Tangible Book Value</t>
  </si>
  <si>
    <t>Tangible Book Value Per Share</t>
  </si>
  <si>
    <t>27.63</t>
  </si>
  <si>
    <t>27.54</t>
  </si>
  <si>
    <t>29.97</t>
  </si>
  <si>
    <t>17.3</t>
  </si>
  <si>
    <t>18.04</t>
  </si>
  <si>
    <t>30.42</t>
  </si>
  <si>
    <t>27.84</t>
  </si>
  <si>
    <t>25.55</t>
  </si>
  <si>
    <t>23.55</t>
  </si>
  <si>
    <t>22.06</t>
  </si>
  <si>
    <t>Total Debt</t>
  </si>
  <si>
    <t>Net Debt</t>
  </si>
  <si>
    <t>Debt Equivalent Oper. Leases</t>
  </si>
  <si>
    <t>Minority Interest, Total (Incl. Fin. Div)</t>
  </si>
  <si>
    <t>Equity Method Investments, Total</t>
  </si>
  <si>
    <t>Account Code - Inventory Valuation</t>
  </si>
  <si>
    <t>Land - (BS)</t>
  </si>
  <si>
    <t>Buildings, Total</t>
  </si>
  <si>
    <t>Full Time Employees</t>
  </si>
  <si>
    <t>Assets under Capital Lease - Gross</t>
  </si>
  <si>
    <t>Accumulated Allowance for Doubtful Accounts (Supple)</t>
  </si>
  <si>
    <t>Rental Revenues</t>
  </si>
  <si>
    <t>Tenant Reimbursements</t>
  </si>
  <si>
    <t>Other Revenues, Total</t>
  </si>
  <si>
    <t>Total Revenues</t>
  </si>
  <si>
    <t>Property Expenses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</si>
  <si>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</si>
  <si>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</si>
  <si>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</si>
  <si>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</si>
  <si>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</si>
  <si>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</si>
  <si>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</si>
  <si>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</si>
  <si>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</si>
  <si>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0</t>
  </si>
  <si>
    <t>EBT, Excl. Unusual Items</t>
  </si>
  <si>
    <t>Restructuring Charges</t>
  </si>
  <si>
    <t>Gain (Loss) on Sale of Investments</t>
  </si>
  <si>
    <t>Gain (Loss) on Sale of Assets</t>
  </si>
  <si>
    <t>Asset Writedown</t>
  </si>
  <si>
    <t>Other Unusual Items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</si>
  <si>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</si>
  <si>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</si>
  <si>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</si>
  <si>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</si>
  <si>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</si>
  <si>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</si>
  <si>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</si>
  <si>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</si>
  <si>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</si>
  <si>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</si>
  <si>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</si>
  <si>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4.18</t>
  </si>
  <si>
    <t>3.61</t>
  </si>
  <si>
    <t>4.36</t>
  </si>
  <si>
    <t>0.85</t>
  </si>
  <si>
    <t>2.02</t>
  </si>
  <si>
    <t>16.23</t>
  </si>
  <si>
    <t>-1.83</t>
  </si>
  <si>
    <t>0.53</t>
  </si>
  <si>
    <t>-2.13</t>
  </si>
  <si>
    <t>0.23</t>
  </si>
  <si>
    <t>Basic EPS - Continuing Operations</t>
  </si>
  <si>
    <t>1.43</t>
  </si>
  <si>
    <t>3.33</t>
  </si>
  <si>
    <t>4.32</t>
  </si>
  <si>
    <t>0.92</t>
  </si>
  <si>
    <t>Basic Weighted Average Shares Outstanding</t>
  </si>
  <si>
    <t>Net EPS - Diluted</t>
  </si>
  <si>
    <t>4.15</t>
  </si>
  <si>
    <t>3.59</t>
  </si>
  <si>
    <t>4.34</t>
  </si>
  <si>
    <t>2.01</t>
  </si>
  <si>
    <t>16.21</t>
  </si>
  <si>
    <t>Diluted EPS - Continuing Operations</t>
  </si>
  <si>
    <t>1.42</t>
  </si>
  <si>
    <t>3.31</t>
  </si>
  <si>
    <t>4.3</t>
  </si>
  <si>
    <t>Diluted Weighted Average Shares Outstanding</t>
  </si>
  <si>
    <t>Normalized Basic EPS</t>
  </si>
  <si>
    <t>1.12</t>
  </si>
  <si>
    <t>1.09</t>
  </si>
  <si>
    <t>1.32</t>
  </si>
  <si>
    <t>0.84</t>
  </si>
  <si>
    <t>1.05</t>
  </si>
  <si>
    <t>-0.16</t>
  </si>
  <si>
    <t>0.98</t>
  </si>
  <si>
    <t>0.37</t>
  </si>
  <si>
    <t>0.59</t>
  </si>
  <si>
    <t>0.61</t>
  </si>
  <si>
    <t>Normalized Diluted EPS</t>
  </si>
  <si>
    <t>1.11</t>
  </si>
  <si>
    <t>1.08</t>
  </si>
  <si>
    <t>1.31</t>
  </si>
  <si>
    <t>1.04</t>
  </si>
  <si>
    <t>Dividend Per Share</t>
  </si>
  <si>
    <t>2.92</t>
  </si>
  <si>
    <t>2.52</t>
  </si>
  <si>
    <t>2.62</t>
  </si>
  <si>
    <t>2.64</t>
  </si>
  <si>
    <t>2.38</t>
  </si>
  <si>
    <t>2.12</t>
  </si>
  <si>
    <t>0.68</t>
  </si>
  <si>
    <t>Payout Ratio</t>
  </si>
  <si>
    <t>72.76</t>
  </si>
  <si>
    <t>73.03</t>
  </si>
  <si>
    <t>61.32</t>
  </si>
  <si>
    <t>246.69</t>
  </si>
  <si>
    <t>118.78</t>
  </si>
  <si>
    <t>17.6</t>
  </si>
  <si>
    <t>-300.19</t>
  </si>
  <si>
    <t>268.18</t>
  </si>
  <si>
    <t>-135.26</t>
  </si>
  <si>
    <t>181.23</t>
  </si>
  <si>
    <t>American Depositary Receipts Ratio (ADR)</t>
  </si>
  <si>
    <t>EBITDA</t>
  </si>
  <si>
    <t>EBITA</t>
  </si>
  <si>
    <t>EBIT</t>
  </si>
  <si>
    <t>EBITDAR</t>
  </si>
  <si>
    <t>Total Revenues (As Reported)</t>
  </si>
  <si>
    <t>Effective Tax Rate - (Ratio)</t>
  </si>
  <si>
    <t>2.18</t>
  </si>
  <si>
    <t>-11.72</t>
  </si>
  <si>
    <t>12.9</t>
  </si>
  <si>
    <t>8.19</t>
  </si>
  <si>
    <t>3.01</t>
  </si>
  <si>
    <t>-8.61</t>
  </si>
  <si>
    <t>-5.33</t>
  </si>
  <si>
    <t>47.05</t>
  </si>
  <si>
    <t>Normalized Net Income</t>
  </si>
  <si>
    <t>Interest Capitalized</t>
  </si>
  <si>
    <t>Interest on Long-Term Debt</t>
  </si>
  <si>
    <t>Supplemental Operating Expense Items</t>
  </si>
  <si>
    <t>General and Administrative Expenses</t>
  </si>
  <si>
    <t>Net Rental Expense, Total</t>
  </si>
  <si>
    <t>Imputed Operating Lease Interest Expense</t>
  </si>
  <si>
    <t>Imputed Operating Lease Depreciation</t>
  </si>
  <si>
    <t>Stock-Based Comp., G&amp;A Exp. (Total)</t>
  </si>
  <si>
    <t>Total Stock-Based Compensation</t>
  </si>
  <si>
    <t>Profitability</t>
  </si>
  <si>
    <t>Return on Assets</t>
  </si>
  <si>
    <t>2.25</t>
  </si>
  <si>
    <t>2.65</t>
  </si>
  <si>
    <t>2.03</t>
  </si>
  <si>
    <t>2.19</t>
  </si>
  <si>
    <t>1.73</t>
  </si>
  <si>
    <t>0.99</t>
  </si>
  <si>
    <t>1.35</t>
  </si>
  <si>
    <t>1.45</t>
  </si>
  <si>
    <t>1.46</t>
  </si>
  <si>
    <t>Return on Total Capital</t>
  </si>
  <si>
    <t>2.68</t>
  </si>
  <si>
    <t>2.49</t>
  </si>
  <si>
    <t>2.82</t>
  </si>
  <si>
    <t>2.23</t>
  </si>
  <si>
    <t>2.36</t>
  </si>
  <si>
    <t>1.92</t>
  </si>
  <si>
    <t>1.54</t>
  </si>
  <si>
    <t>Return On Equity %</t>
  </si>
  <si>
    <t>5.67</t>
  </si>
  <si>
    <t>9.21</t>
  </si>
  <si>
    <t>11.08</t>
  </si>
  <si>
    <t>3.73</t>
  </si>
  <si>
    <t>7.1</t>
  </si>
  <si>
    <t>47.32</t>
  </si>
  <si>
    <t>-5.86</t>
  </si>
  <si>
    <t>2.81</t>
  </si>
  <si>
    <t>-5.58</t>
  </si>
  <si>
    <t>0.51</t>
  </si>
  <si>
    <t>Return on Common Equity</t>
  </si>
  <si>
    <t>4.9</t>
  </si>
  <si>
    <t>11.53</t>
  </si>
  <si>
    <t>14.47</t>
  </si>
  <si>
    <t>3.77</t>
  </si>
  <si>
    <t>10.94</t>
  </si>
  <si>
    <t>65.8</t>
  </si>
  <si>
    <t>-6.23</t>
  </si>
  <si>
    <t>1.94</t>
  </si>
  <si>
    <t>-8.42</t>
  </si>
  <si>
    <t>0.97</t>
  </si>
  <si>
    <t>Margin Analysis</t>
  </si>
  <si>
    <t>Gross Profit Margin %</t>
  </si>
  <si>
    <t>58.34</t>
  </si>
  <si>
    <t>58.67</t>
  </si>
  <si>
    <t>60.75</t>
  </si>
  <si>
    <t>57.45</t>
  </si>
  <si>
    <t>54.81</t>
  </si>
  <si>
    <t>53.95</t>
  </si>
  <si>
    <t>51.63</t>
  </si>
  <si>
    <t>53.24</t>
  </si>
  <si>
    <t>54.12</t>
  </si>
  <si>
    <t>51.95</t>
  </si>
  <si>
    <t>SG&amp;A Margin</t>
  </si>
  <si>
    <t>7.05</t>
  </si>
  <si>
    <t>7.08</t>
  </si>
  <si>
    <t>6.7</t>
  </si>
  <si>
    <t>7.62</t>
  </si>
  <si>
    <t>6.52</t>
  </si>
  <si>
    <t>8.48</t>
  </si>
  <si>
    <t>9.89</t>
  </si>
  <si>
    <t>7.89</t>
  </si>
  <si>
    <t>7.02</t>
  </si>
  <si>
    <t>8.65</t>
  </si>
  <si>
    <t>EBITDA Margin %</t>
  </si>
  <si>
    <t>50.17</t>
  </si>
  <si>
    <t>49.14</t>
  </si>
  <si>
    <t>52.25</t>
  </si>
  <si>
    <t>51.16</t>
  </si>
  <si>
    <t>46.34</t>
  </si>
  <si>
    <t>44.28</t>
  </si>
  <si>
    <t>40.68</t>
  </si>
  <si>
    <t>44.81</t>
  </si>
  <si>
    <t>46.82</t>
  </si>
  <si>
    <t>43.03</t>
  </si>
  <si>
    <t>EBITA Margin %</t>
  </si>
  <si>
    <t>30.95</t>
  </si>
  <si>
    <t>29.07</t>
  </si>
  <si>
    <t>32.41</t>
  </si>
  <si>
    <t>28.62</t>
  </si>
  <si>
    <t>26.9</t>
  </si>
  <si>
    <t>16.31</t>
  </si>
  <si>
    <t>21.06</t>
  </si>
  <si>
    <t>20.89</t>
  </si>
  <si>
    <t>20.42</t>
  </si>
  <si>
    <t>EBIT Margin %</t>
  </si>
  <si>
    <t>31.59</t>
  </si>
  <si>
    <t>30.78</t>
  </si>
  <si>
    <t>33.29</t>
  </si>
  <si>
    <t>29.66</t>
  </si>
  <si>
    <t>24.55</t>
  </si>
  <si>
    <t>16.95</t>
  </si>
  <si>
    <t>21.17</t>
  </si>
  <si>
    <t>20.61</t>
  </si>
  <si>
    <t>20.26</t>
  </si>
  <si>
    <t>Income From Continuing Operations Margin %</t>
  </si>
  <si>
    <t>18.75</t>
  </si>
  <si>
    <t>32.58</t>
  </si>
  <si>
    <t>36.43</t>
  </si>
  <si>
    <t>13.28</t>
  </si>
  <si>
    <t>19.4</t>
  </si>
  <si>
    <t>166.42</t>
  </si>
  <si>
    <t>-28.65</t>
  </si>
  <si>
    <t>12.17</t>
  </si>
  <si>
    <t>-20.09</t>
  </si>
  <si>
    <t>1.75</t>
  </si>
  <si>
    <t>Net Income Margin %</t>
  </si>
  <si>
    <t>32.81</t>
  </si>
  <si>
    <t>30.7</t>
  </si>
  <si>
    <t>33.89</t>
  </si>
  <si>
    <t>10.89</t>
  </si>
  <si>
    <t>20.69</t>
  </si>
  <si>
    <t>157.12</t>
  </si>
  <si>
    <t>-18.42</t>
  </si>
  <si>
    <t>10.32</t>
  </si>
  <si>
    <t>-18.19</t>
  </si>
  <si>
    <t>5.6</t>
  </si>
  <si>
    <t>Net Avail. For Common Margin %</t>
  </si>
  <si>
    <t>10.18</t>
  </si>
  <si>
    <t>25.33</t>
  </si>
  <si>
    <t>30.51</t>
  </si>
  <si>
    <t>8.39</t>
  </si>
  <si>
    <t>17.67</t>
  </si>
  <si>
    <t>154.6</t>
  </si>
  <si>
    <t>-21.64</t>
  </si>
  <si>
    <t>5.93</t>
  </si>
  <si>
    <t>-21.45</t>
  </si>
  <si>
    <t>2.3</t>
  </si>
  <si>
    <t>Normalized Net Income Margin</t>
  </si>
  <si>
    <t>7.97</t>
  </si>
  <si>
    <t>8.25</t>
  </si>
  <si>
    <t>9.29</t>
  </si>
  <si>
    <t>7.66</t>
  </si>
  <si>
    <t>9.15</t>
  </si>
  <si>
    <t>-1.51</t>
  </si>
  <si>
    <t>11.62</t>
  </si>
  <si>
    <t>4.14</t>
  </si>
  <si>
    <t>5.95</t>
  </si>
  <si>
    <t>6.18</t>
  </si>
  <si>
    <t>Levered Free Cash Flow Margin</t>
  </si>
  <si>
    <t>46.74</t>
  </si>
  <si>
    <t>56.85</t>
  </si>
  <si>
    <t>142.52</t>
  </si>
  <si>
    <t>19.13</t>
  </si>
  <si>
    <t>46.81</t>
  </si>
  <si>
    <t>26.01</t>
  </si>
  <si>
    <t>40.26</t>
  </si>
  <si>
    <t>28.89</t>
  </si>
  <si>
    <t>18.86</t>
  </si>
  <si>
    <t>Unlevered Free Cash Flow Margin</t>
  </si>
  <si>
    <t>56.05</t>
  </si>
  <si>
    <t>65.09</t>
  </si>
  <si>
    <t>39.1</t>
  </si>
  <si>
    <t>151.24</t>
  </si>
  <si>
    <t>27.66</t>
  </si>
  <si>
    <t>53.86</t>
  </si>
  <si>
    <t>33.75</t>
  </si>
  <si>
    <t>46.68</t>
  </si>
  <si>
    <t>36.93</t>
  </si>
  <si>
    <t>29.21</t>
  </si>
  <si>
    <t>Asset Turnover</t>
  </si>
  <si>
    <t>0.13</t>
  </si>
  <si>
    <t>0.12</t>
  </si>
  <si>
    <t>0.11</t>
  </si>
  <si>
    <t>0.09</t>
  </si>
  <si>
    <t>0.1</t>
  </si>
  <si>
    <t>Fixed Assets Turnover</t>
  </si>
  <si>
    <t>0.18</t>
  </si>
  <si>
    <t>0.17</t>
  </si>
  <si>
    <t>Receivables Turnover (Average Receivables)</t>
  </si>
  <si>
    <t>2.55</t>
  </si>
  <si>
    <t>2.43</t>
  </si>
  <si>
    <t>1.91</t>
  </si>
  <si>
    <t>2.13</t>
  </si>
  <si>
    <t>2.08</t>
  </si>
  <si>
    <t>Short Term Liquidity</t>
  </si>
  <si>
    <t>Current Ratio</t>
  </si>
  <si>
    <t>2.93</t>
  </si>
  <si>
    <t>5.84</t>
  </si>
  <si>
    <t>6.97</t>
  </si>
  <si>
    <t>4.27</t>
  </si>
  <si>
    <t>3.3</t>
  </si>
  <si>
    <t>5.81</t>
  </si>
  <si>
    <t>4.45</t>
  </si>
  <si>
    <t>3.99</t>
  </si>
  <si>
    <t>3.46</t>
  </si>
  <si>
    <t>Quick Ratio</t>
  </si>
  <si>
    <t>2.29</t>
  </si>
  <si>
    <t>2.79</t>
  </si>
  <si>
    <t>5.62</t>
  </si>
  <si>
    <t>6.73</t>
  </si>
  <si>
    <t>3.6</t>
  </si>
  <si>
    <t>2.72</t>
  </si>
  <si>
    <t>5.29</t>
  </si>
  <si>
    <t>3.96</t>
  </si>
  <si>
    <t>3.65</t>
  </si>
  <si>
    <t>2.99</t>
  </si>
  <si>
    <t>Operating Cash Flow to Current Liabilities</t>
  </si>
  <si>
    <t>1.18</t>
  </si>
  <si>
    <t>0.66</t>
  </si>
  <si>
    <t>2.05</t>
  </si>
  <si>
    <t>1.8</t>
  </si>
  <si>
    <t>0.76</t>
  </si>
  <si>
    <t>0.94</t>
  </si>
  <si>
    <t>1.2</t>
  </si>
  <si>
    <t>1.58</t>
  </si>
  <si>
    <t>1.01</t>
  </si>
  <si>
    <t>Days Sales Outstanding (Average Receivables)</t>
  </si>
  <si>
    <t>143.05</t>
  </si>
  <si>
    <t>150.41</t>
  </si>
  <si>
    <t>166.91</t>
  </si>
  <si>
    <t>180.93</t>
  </si>
  <si>
    <t>181.28</t>
  </si>
  <si>
    <t>190.68</t>
  </si>
  <si>
    <t>211.17</t>
  </si>
  <si>
    <t>190.59</t>
  </si>
  <si>
    <t>171.65</t>
  </si>
  <si>
    <t>175.67</t>
  </si>
  <si>
    <t>Average Days Payable Outstanding</t>
  </si>
  <si>
    <t>153.22</t>
  </si>
  <si>
    <t>158.96</t>
  </si>
  <si>
    <t>157.26</t>
  </si>
  <si>
    <t>157.24</t>
  </si>
  <si>
    <t>172.3</t>
  </si>
  <si>
    <t>203.52</t>
  </si>
  <si>
    <t>238.21</t>
  </si>
  <si>
    <t>222.28</t>
  </si>
  <si>
    <t>173.78</t>
  </si>
  <si>
    <t>Long Term Solvency</t>
  </si>
  <si>
    <t>Total Debt/Equity</t>
  </si>
  <si>
    <t>127.1</t>
  </si>
  <si>
    <t>128.21</t>
  </si>
  <si>
    <t>119.96</t>
  </si>
  <si>
    <t>170.82</t>
  </si>
  <si>
    <t>168.08</t>
  </si>
  <si>
    <t>97.51</t>
  </si>
  <si>
    <t>104.79</t>
  </si>
  <si>
    <t>125.88</t>
  </si>
  <si>
    <t>140.86</t>
  </si>
  <si>
    <t>Total Debt / Total Capital</t>
  </si>
  <si>
    <t>55.97</t>
  </si>
  <si>
    <t>56.18</t>
  </si>
  <si>
    <t>54.54</t>
  </si>
  <si>
    <t>63.08</t>
  </si>
  <si>
    <t>62.7</t>
  </si>
  <si>
    <t>49.37</t>
  </si>
  <si>
    <t>51.17</t>
  </si>
  <si>
    <t>55.73</t>
  </si>
  <si>
    <t>58.48</t>
  </si>
  <si>
    <t>58.77</t>
  </si>
  <si>
    <t>LT Debt/Equity</t>
  </si>
  <si>
    <t>121.9</t>
  </si>
  <si>
    <t>121.67</t>
  </si>
  <si>
    <t>119.84</t>
  </si>
  <si>
    <t>170.8</t>
  </si>
  <si>
    <t>167.82</t>
  </si>
  <si>
    <t>97.17</t>
  </si>
  <si>
    <t>104.5</t>
  </si>
  <si>
    <t>125.59</t>
  </si>
  <si>
    <t>139.99</t>
  </si>
  <si>
    <t>138.93</t>
  </si>
  <si>
    <t>Long-Term Debt / Total Capital</t>
  </si>
  <si>
    <t>53.68</t>
  </si>
  <si>
    <t>53.31</t>
  </si>
  <si>
    <t>54.48</t>
  </si>
  <si>
    <t>63.07</t>
  </si>
  <si>
    <t>62.6</t>
  </si>
  <si>
    <t>49.2</t>
  </si>
  <si>
    <t>51.03</t>
  </si>
  <si>
    <t>55.6</t>
  </si>
  <si>
    <t>58.12</t>
  </si>
  <si>
    <t>57.29</t>
  </si>
  <si>
    <t>Total Liabilities / Total Assets</t>
  </si>
  <si>
    <t>58.46</t>
  </si>
  <si>
    <t>58.83</t>
  </si>
  <si>
    <t>57.26</t>
  </si>
  <si>
    <t>65.56</t>
  </si>
  <si>
    <t>65.71</t>
  </si>
  <si>
    <t>55.16</t>
  </si>
  <si>
    <t>53.43</t>
  </si>
  <si>
    <t>58.28</t>
  </si>
  <si>
    <t>60.51</t>
  </si>
  <si>
    <t>60.81</t>
  </si>
  <si>
    <t>EBIT / Interest Expense</t>
  </si>
  <si>
    <t>1.78</t>
  </si>
  <si>
    <t>2.21</t>
  </si>
  <si>
    <t>1.79</t>
  </si>
  <si>
    <t>1.74</t>
  </si>
  <si>
    <t>1.86</t>
  </si>
  <si>
    <t>1.19</t>
  </si>
  <si>
    <t>1.4</t>
  </si>
  <si>
    <t>EBITDA / Interest Expense</t>
  </si>
  <si>
    <t>2.83</t>
  </si>
  <si>
    <t>3.22</t>
  </si>
  <si>
    <t>3.47</t>
  </si>
  <si>
    <t>3.09</t>
  </si>
  <si>
    <t>2.9</t>
  </si>
  <si>
    <t>3.49</t>
  </si>
  <si>
    <t>3.87</t>
  </si>
  <si>
    <t>3.4</t>
  </si>
  <si>
    <t>2.5</t>
  </si>
  <si>
    <t>(EBITDA - Capex) / Interest Expense</t>
  </si>
  <si>
    <t>Total Debt / EBITDA</t>
  </si>
  <si>
    <t>9.17</t>
  </si>
  <si>
    <t>7.63</t>
  </si>
  <si>
    <t>9.58</t>
  </si>
  <si>
    <t>9.83</t>
  </si>
  <si>
    <t>8.66</t>
  </si>
  <si>
    <t>11.55</t>
  </si>
  <si>
    <t>11.31</t>
  </si>
  <si>
    <t>9.64</t>
  </si>
  <si>
    <t>10.37</t>
  </si>
  <si>
    <t>Net Debt / EBITDA</t>
  </si>
  <si>
    <t>7.58</t>
  </si>
  <si>
    <t>6.54</t>
  </si>
  <si>
    <t>7.86</t>
  </si>
  <si>
    <t>9.23</t>
  </si>
  <si>
    <t>9.18</t>
  </si>
  <si>
    <t>9.09</t>
  </si>
  <si>
    <t>8.52</t>
  </si>
  <si>
    <t>9.07</t>
  </si>
  <si>
    <t>Total Debt / (EBITDA - Capex)</t>
  </si>
  <si>
    <t>Net Debt / (EBITDA - Capex)</t>
  </si>
  <si>
    <t>Growth Over Prior Year</t>
  </si>
  <si>
    <t>Total Revenues, 1 Yr. Growth %</t>
  </si>
  <si>
    <t>7.92</t>
  </si>
  <si>
    <t>6.9</t>
  </si>
  <si>
    <t>8.03</t>
  </si>
  <si>
    <t>-4.13</t>
  </si>
  <si>
    <t>4.16</t>
  </si>
  <si>
    <t>-7.79</t>
  </si>
  <si>
    <t>-19.53</t>
  </si>
  <si>
    <t>5.77</t>
  </si>
  <si>
    <t>11.7</t>
  </si>
  <si>
    <t>-1.09</t>
  </si>
  <si>
    <t>Gross Profit, 1 Yr. Growth %</t>
  </si>
  <si>
    <t>13.53</t>
  </si>
  <si>
    <t>8.05</t>
  </si>
  <si>
    <t>11.85</t>
  </si>
  <si>
    <t>-9.4</t>
  </si>
  <si>
    <t>-0.64</t>
  </si>
  <si>
    <t>-9.17</t>
  </si>
  <si>
    <t>-23.33</t>
  </si>
  <si>
    <t>13.54</t>
  </si>
  <si>
    <t>-5.05</t>
  </si>
  <si>
    <t>EBITDA, 1 Yr. Growth %</t>
  </si>
  <si>
    <t>8.51</t>
  </si>
  <si>
    <t>1.25</t>
  </si>
  <si>
    <t>14.85</t>
  </si>
  <si>
    <t>-16.02</t>
  </si>
  <si>
    <t>-6.38</t>
  </si>
  <si>
    <t>-11.62</t>
  </si>
  <si>
    <t>-26.46</t>
  </si>
  <si>
    <t>16.49</t>
  </si>
  <si>
    <t>16.73</t>
  </si>
  <si>
    <t>-9.11</t>
  </si>
  <si>
    <t>EBITA, 1 Yr. Growth %</t>
  </si>
  <si>
    <t>9.3</t>
  </si>
  <si>
    <t>3.98</t>
  </si>
  <si>
    <t>20.44</t>
  </si>
  <si>
    <t>-19.01</t>
  </si>
  <si>
    <t>-3.43</t>
  </si>
  <si>
    <t>-17.26</t>
  </si>
  <si>
    <t>-45.83</t>
  </si>
  <si>
    <t>36.55</t>
  </si>
  <si>
    <t>10.82</t>
  </si>
  <si>
    <t>-3.32</t>
  </si>
  <si>
    <t>EBIT, 1 Yr. Growth %</t>
  </si>
  <si>
    <t>7.23</t>
  </si>
  <si>
    <t>16.84</t>
  </si>
  <si>
    <t>-18.74</t>
  </si>
  <si>
    <t>-3.5</t>
  </si>
  <si>
    <t>-18.23</t>
  </si>
  <si>
    <t>-44.96</t>
  </si>
  <si>
    <t>32.07</t>
  </si>
  <si>
    <t>8.75</t>
  </si>
  <si>
    <t>-2.78</t>
  </si>
  <si>
    <t>Earnings From Cont. Operations, 1 Yr. Growth %</t>
  </si>
  <si>
    <t>318.78</t>
  </si>
  <si>
    <t>90.66</t>
  </si>
  <si>
    <t>20.76</t>
  </si>
  <si>
    <t>-51.93</t>
  </si>
  <si>
    <t>52.14</t>
  </si>
  <si>
    <t>690.18</t>
  </si>
  <si>
    <t>-113.85</t>
  </si>
  <si>
    <t>-144.94</t>
  </si>
  <si>
    <t>-284.34</t>
  </si>
  <si>
    <t>-108.6</t>
  </si>
  <si>
    <t>Net Income, 1 Yr. Growth %</t>
  </si>
  <si>
    <t>81.7</t>
  </si>
  <si>
    <t>-12.07</t>
  </si>
  <si>
    <t>19.26</t>
  </si>
  <si>
    <t>-74.92</t>
  </si>
  <si>
    <t>97.86</t>
  </si>
  <si>
    <t>599.61</t>
  </si>
  <si>
    <t>-109.43</t>
  </si>
  <si>
    <t>-159.26</t>
  </si>
  <si>
    <t>-296.88</t>
  </si>
  <si>
    <t>-130.45</t>
  </si>
  <si>
    <t>Diluted EPS Before Extra, 1 Yr. Growth %</t>
  </si>
  <si>
    <t>-585.36</t>
  </si>
  <si>
    <t>216.01</t>
  </si>
  <si>
    <t>29.8</t>
  </si>
  <si>
    <t>-58.42</t>
  </si>
  <si>
    <t>119.08</t>
  </si>
  <si>
    <t>706.85</t>
  </si>
  <si>
    <t>-111.29</t>
  </si>
  <si>
    <t>-128.83</t>
  </si>
  <si>
    <t>-503.91</t>
  </si>
  <si>
    <t>-110.66</t>
  </si>
  <si>
    <t>Normalized Net Income, 1 Yr. Growth %</t>
  </si>
  <si>
    <t>56.6</t>
  </si>
  <si>
    <t>21.43</t>
  </si>
  <si>
    <t>21.6</t>
  </si>
  <si>
    <t>-25.04</t>
  </si>
  <si>
    <t>23.8</t>
  </si>
  <si>
    <t>-115.4</t>
  </si>
  <si>
    <t>-718.89</t>
  </si>
  <si>
    <t>-62.36</t>
  </si>
  <si>
    <t>60.7</t>
  </si>
  <si>
    <t>2.66</t>
  </si>
  <si>
    <t>Net Property, Plant and Equip., 1 Yr. Growth %</t>
  </si>
  <si>
    <t>7.75</t>
  </si>
  <si>
    <t>7.4</t>
  </si>
  <si>
    <t>2.28</t>
  </si>
  <si>
    <t>6.24</t>
  </si>
  <si>
    <t>-24.5</t>
  </si>
  <si>
    <t>-2.49</t>
  </si>
  <si>
    <t>9.61</t>
  </si>
  <si>
    <t>3.43</t>
  </si>
  <si>
    <t>1.9</t>
  </si>
  <si>
    <t>Accounts Receivable, 1 Yr. Growth %</t>
  </si>
  <si>
    <t>9.93</t>
  </si>
  <si>
    <t>14.72</t>
  </si>
  <si>
    <t>9.51</t>
  </si>
  <si>
    <t>2.34</t>
  </si>
  <si>
    <t>-16.91</t>
  </si>
  <si>
    <t>-10.29</t>
  </si>
  <si>
    <t>-2.1</t>
  </si>
  <si>
    <t>5.46</t>
  </si>
  <si>
    <t>Total Assets, 1 Yr. Growth %</t>
  </si>
  <si>
    <t>5.73</t>
  </si>
  <si>
    <t>-0.07</t>
  </si>
  <si>
    <t>-1.55</t>
  </si>
  <si>
    <t>-16.42</t>
  </si>
  <si>
    <t>-1.25</t>
  </si>
  <si>
    <t>6.44</t>
  </si>
  <si>
    <t>-11.29</t>
  </si>
  <si>
    <t>-4.48</t>
  </si>
  <si>
    <t>-1.85</t>
  </si>
  <si>
    <t>Common Equity, 1 Yr. Growth %</t>
  </si>
  <si>
    <t>-0.36</t>
  </si>
  <si>
    <t>-0.87</t>
  </si>
  <si>
    <t>8.11</t>
  </si>
  <si>
    <t>-41.2</t>
  </si>
  <si>
    <t>3.72</t>
  </si>
  <si>
    <t>63.43</t>
  </si>
  <si>
    <t>-8.39</t>
  </si>
  <si>
    <t>-5.55</t>
  </si>
  <si>
    <t>-7.85</t>
  </si>
  <si>
    <t>-7.1</t>
  </si>
  <si>
    <t>Tangible Book Value, 1 Yr. Growth %</t>
  </si>
  <si>
    <t>0.22</t>
  </si>
  <si>
    <t>-0.96</t>
  </si>
  <si>
    <t>-42.05</t>
  </si>
  <si>
    <t>4.59</t>
  </si>
  <si>
    <t>69.03</t>
  </si>
  <si>
    <t>-8.31</t>
  </si>
  <si>
    <t>-8.03</t>
  </si>
  <si>
    <t>-7.78</t>
  </si>
  <si>
    <t>-7.04</t>
  </si>
  <si>
    <t>Cash From Operations, 1 Yr. Growth %</t>
  </si>
  <si>
    <t>9.08</t>
  </si>
  <si>
    <t>-40.8</t>
  </si>
  <si>
    <t>48.88</t>
  </si>
  <si>
    <t>-13.56</t>
  </si>
  <si>
    <t>-6.69</t>
  </si>
  <si>
    <t>-17.46</t>
  </si>
  <si>
    <t>-35.97</t>
  </si>
  <si>
    <t>79.57</t>
  </si>
  <si>
    <t>4.87</t>
  </si>
  <si>
    <t>-18.87</t>
  </si>
  <si>
    <t>Levered Free Cash Flow, 1 Yr. Growth %</t>
  </si>
  <si>
    <t>39.25</t>
  </si>
  <si>
    <t>-41.11</t>
  </si>
  <si>
    <t>-314.13</t>
  </si>
  <si>
    <t>-86.04</t>
  </si>
  <si>
    <t>101.3</t>
  </si>
  <si>
    <t>-55.43</t>
  </si>
  <si>
    <t>63.75</t>
  </si>
  <si>
    <t>-19.85</t>
  </si>
  <si>
    <t>-35.42</t>
  </si>
  <si>
    <t>Unlevered Free Cash Flow, 1 Yr. Growth %</t>
  </si>
  <si>
    <t>452.67</t>
  </si>
  <si>
    <t>31.72</t>
  </si>
  <si>
    <t>-35.11</t>
  </si>
  <si>
    <t>-359.79</t>
  </si>
  <si>
    <t>-80.98</t>
  </si>
  <si>
    <t>65.66</t>
  </si>
  <si>
    <t>-49.71</t>
  </si>
  <si>
    <t>46.28</t>
  </si>
  <si>
    <t>-11.63</t>
  </si>
  <si>
    <t>-21.75</t>
  </si>
  <si>
    <t>Dividend Per Share, 1 Yr. Growth %</t>
  </si>
  <si>
    <t>-13.7</t>
  </si>
  <si>
    <t>3.97</t>
  </si>
  <si>
    <t>-3.82</t>
  </si>
  <si>
    <t>4.76</t>
  </si>
  <si>
    <t>-9.85</t>
  </si>
  <si>
    <t>-10.92</t>
  </si>
  <si>
    <t>-68.16</t>
  </si>
  <si>
    <t>Compound Annual Growth Rate Over Two Years</t>
  </si>
  <si>
    <t>Total Revenues, 2 Yr. CAGR %</t>
  </si>
  <si>
    <t>-5.15</t>
  </si>
  <si>
    <t>6.21</t>
  </si>
  <si>
    <t>7.46</t>
  </si>
  <si>
    <t>3.03</t>
  </si>
  <si>
    <t>-0.08</t>
  </si>
  <si>
    <t>-2.23</t>
  </si>
  <si>
    <t>-13.86</t>
  </si>
  <si>
    <t>-7.75</t>
  </si>
  <si>
    <t>8.69</t>
  </si>
  <si>
    <t>5.11</t>
  </si>
  <si>
    <t>Gross Profit, 2 Yr. CAGR %</t>
  </si>
  <si>
    <t>-4.98</t>
  </si>
  <si>
    <t>9.59</t>
  </si>
  <si>
    <t>-5.12</t>
  </si>
  <si>
    <t>-5.39</t>
  </si>
  <si>
    <t>-17.04</t>
  </si>
  <si>
    <t>-8.55</t>
  </si>
  <si>
    <t>11.9</t>
  </si>
  <si>
    <t>3.83</t>
  </si>
  <si>
    <t>EBITDA, 2 Yr. CAGR %</t>
  </si>
  <si>
    <t>-6.3</t>
  </si>
  <si>
    <t>5.72</t>
  </si>
  <si>
    <t>7.84</t>
  </si>
  <si>
    <t>-11.2</t>
  </si>
  <si>
    <t>-9.21</t>
  </si>
  <si>
    <t>-19.42</t>
  </si>
  <si>
    <t>-7.44</t>
  </si>
  <si>
    <t>19.5</t>
  </si>
  <si>
    <t>EBITA, 2 Yr. CAGR %</t>
  </si>
  <si>
    <t>-10.6</t>
  </si>
  <si>
    <t>1.48</t>
  </si>
  <si>
    <t>-11.31</t>
  </si>
  <si>
    <t>-10.91</t>
  </si>
  <si>
    <t>-33.09</t>
  </si>
  <si>
    <t>31.08</t>
  </si>
  <si>
    <t>3.51</t>
  </si>
  <si>
    <t>EBIT, 2 Yr. CAGR %</t>
  </si>
  <si>
    <t>-9.89</t>
  </si>
  <si>
    <t>12.37</t>
  </si>
  <si>
    <t>11.94</t>
  </si>
  <si>
    <t>-0.4</t>
  </si>
  <si>
    <t>-11.45</t>
  </si>
  <si>
    <t>-32.95</t>
  </si>
  <si>
    <t>-14.74</t>
  </si>
  <si>
    <t>27.38</t>
  </si>
  <si>
    <t>Earnings From Cont. Operations, 2 Yr. CAGR %</t>
  </si>
  <si>
    <t>2.1</t>
  </si>
  <si>
    <t>51.74</t>
  </si>
  <si>
    <t>-33.96</t>
  </si>
  <si>
    <t>-14.48</t>
  </si>
  <si>
    <t>246.72</t>
  </si>
  <si>
    <t>4.62</t>
  </si>
  <si>
    <t>-75.05</t>
  </si>
  <si>
    <t>-8.98</t>
  </si>
  <si>
    <t>-60.19</t>
  </si>
  <si>
    <t>Net Income, 2 Yr. CAGR %</t>
  </si>
  <si>
    <t>18.37</t>
  </si>
  <si>
    <t>26.4</t>
  </si>
  <si>
    <t>2.4</t>
  </si>
  <si>
    <t>-45.31</t>
  </si>
  <si>
    <t>-29.56</t>
  </si>
  <si>
    <t>272.05</t>
  </si>
  <si>
    <t>-18.75</t>
  </si>
  <si>
    <t>-76.35</t>
  </si>
  <si>
    <t>8.01</t>
  </si>
  <si>
    <t>-22.58</t>
  </si>
  <si>
    <t>Diluted EPS Before Extra, 2 Yr. CAGR %</t>
  </si>
  <si>
    <t>-10.14</t>
  </si>
  <si>
    <t>87.43</t>
  </si>
  <si>
    <t>102.53</t>
  </si>
  <si>
    <t>-38.27</t>
  </si>
  <si>
    <t>-4.56</t>
  </si>
  <si>
    <t>320.43</t>
  </si>
  <si>
    <t>-4.57</t>
  </si>
  <si>
    <t>-81.96</t>
  </si>
  <si>
    <t>7.91</t>
  </si>
  <si>
    <t>-34.39</t>
  </si>
  <si>
    <t>Normalized Net Income, 2 Yr. CAGR %</t>
  </si>
  <si>
    <t>-16.41</t>
  </si>
  <si>
    <t>53.44</t>
  </si>
  <si>
    <t>21.51</t>
  </si>
  <si>
    <t>-0.39</t>
  </si>
  <si>
    <t>-3.52</t>
  </si>
  <si>
    <t>-56.6</t>
  </si>
  <si>
    <t>-2.37</t>
  </si>
  <si>
    <t>52.62</t>
  </si>
  <si>
    <t>-17.81</t>
  </si>
  <si>
    <t>28.44</t>
  </si>
  <si>
    <t>Net Property, Plant and Equip., 2 Yr. CAGR %</t>
  </si>
  <si>
    <t>1.93</t>
  </si>
  <si>
    <t>-10.05</t>
  </si>
  <si>
    <t>4.24</t>
  </si>
  <si>
    <t>-10.44</t>
  </si>
  <si>
    <t>-14.19</t>
  </si>
  <si>
    <t>3.39</t>
  </si>
  <si>
    <t>6.48</t>
  </si>
  <si>
    <t>Accounts Receivable, 2 Yr. CAGR %</t>
  </si>
  <si>
    <t>2.47</t>
  </si>
  <si>
    <t>6.29</t>
  </si>
  <si>
    <t>12.08</t>
  </si>
  <si>
    <t>-2.16</t>
  </si>
  <si>
    <t>3.24</t>
  </si>
  <si>
    <t>-13.66</t>
  </si>
  <si>
    <t>-6.28</t>
  </si>
  <si>
    <t>1.61</t>
  </si>
  <si>
    <t>2.37</t>
  </si>
  <si>
    <t>Total Assets, 2 Yr. CAGR %</t>
  </si>
  <si>
    <t>-1.87</t>
  </si>
  <si>
    <t>2.57</t>
  </si>
  <si>
    <t>-0.81</t>
  </si>
  <si>
    <t>-9.29</t>
  </si>
  <si>
    <t>-9.15</t>
  </si>
  <si>
    <t>-2.83</t>
  </si>
  <si>
    <t>0.83</t>
  </si>
  <si>
    <t>-3.17</t>
  </si>
  <si>
    <t>Common Equity, 2 Yr. CAGR %</t>
  </si>
  <si>
    <t>-1.28</t>
  </si>
  <si>
    <t>-0.62</t>
  </si>
  <si>
    <t>3.52</t>
  </si>
  <si>
    <t>-20.27</t>
  </si>
  <si>
    <t>-21.91</t>
  </si>
  <si>
    <t>30.2</t>
  </si>
  <si>
    <t>22.36</t>
  </si>
  <si>
    <t>-6.98</t>
  </si>
  <si>
    <t>-6.71</t>
  </si>
  <si>
    <t>-7.47</t>
  </si>
  <si>
    <t>Tangible Book Value, 2 Yr. CAGR %</t>
  </si>
  <si>
    <t>-0.03</t>
  </si>
  <si>
    <t>-20.45</t>
  </si>
  <si>
    <t>-22.15</t>
  </si>
  <si>
    <t>32.96</t>
  </si>
  <si>
    <t>24.49</t>
  </si>
  <si>
    <t>-8.17</t>
  </si>
  <si>
    <t>-7.91</t>
  </si>
  <si>
    <t>-7.41</t>
  </si>
  <si>
    <t>Cash From Operations, 2 Yr. CAGR %</t>
  </si>
  <si>
    <t>17.31</t>
  </si>
  <si>
    <t>-19.64</t>
  </si>
  <si>
    <t>-6.12</t>
  </si>
  <si>
    <t>13.13</t>
  </si>
  <si>
    <t>-10.19</t>
  </si>
  <si>
    <t>-12.24</t>
  </si>
  <si>
    <t>-27.3</t>
  </si>
  <si>
    <t>37.23</t>
  </si>
  <si>
    <t>-7.76</t>
  </si>
  <si>
    <t>Levered Free Cash Flow, 2 Yr. CAGR %</t>
  </si>
  <si>
    <t>2.7</t>
  </si>
  <si>
    <t>404.79</t>
  </si>
  <si>
    <t>-9.45</t>
  </si>
  <si>
    <t>47.65</t>
  </si>
  <si>
    <t>-45.21</t>
  </si>
  <si>
    <t>-43.91</t>
  </si>
  <si>
    <t>-5.53</t>
  </si>
  <si>
    <t>-14.57</t>
  </si>
  <si>
    <t>17.34</t>
  </si>
  <si>
    <t>-28.05</t>
  </si>
  <si>
    <t>Unlevered Free Cash Flow, 2 Yr. CAGR %</t>
  </si>
  <si>
    <t>193.52</t>
  </si>
  <si>
    <t>-7.55</t>
  </si>
  <si>
    <t>43.71</t>
  </si>
  <si>
    <t>-29.54</t>
  </si>
  <si>
    <t>-41.59</t>
  </si>
  <si>
    <t>-8.88</t>
  </si>
  <si>
    <t>-14.23</t>
  </si>
  <si>
    <t>15.8</t>
  </si>
  <si>
    <t>-16.84</t>
  </si>
  <si>
    <t>Dividend Per Share, 2 Yr. CAGR %</t>
  </si>
  <si>
    <t>2.86</t>
  </si>
  <si>
    <t>1.96</t>
  </si>
  <si>
    <t>0.38</t>
  </si>
  <si>
    <t>-2.82</t>
  </si>
  <si>
    <t>-10.39</t>
  </si>
  <si>
    <t>-5.62</t>
  </si>
  <si>
    <t>-43.57</t>
  </si>
  <si>
    <t>Compound Annual Growth Rate Over Three Years</t>
  </si>
  <si>
    <t>Total Revenues, 3 Yr. CAGR %</t>
  </si>
  <si>
    <t>-2.05</t>
  </si>
  <si>
    <t>-5.44</t>
  </si>
  <si>
    <t>6.81</t>
  </si>
  <si>
    <t>-3.42</t>
  </si>
  <si>
    <t>-2.74</t>
  </si>
  <si>
    <t>-8.38</t>
  </si>
  <si>
    <t>-1.67</t>
  </si>
  <si>
    <t>16.26</t>
  </si>
  <si>
    <t>Gross Profit, 3 Yr. CAGR %</t>
  </si>
  <si>
    <t>-2.8</t>
  </si>
  <si>
    <t>10.34</t>
  </si>
  <si>
    <t>-3.75</t>
  </si>
  <si>
    <t>-6.53</t>
  </si>
  <si>
    <t>-11.67</t>
  </si>
  <si>
    <t>-9.12</t>
  </si>
  <si>
    <t>-1.71</t>
  </si>
  <si>
    <t>33.67</t>
  </si>
  <si>
    <t>EBITDA, 3 Yr. CAGR %</t>
  </si>
  <si>
    <t>-3.35</t>
  </si>
  <si>
    <t>-6.85</t>
  </si>
  <si>
    <t>8.68</t>
  </si>
  <si>
    <t>-3.87</t>
  </si>
  <si>
    <t>-2.34</t>
  </si>
  <si>
    <t>-15.22</t>
  </si>
  <si>
    <t>-8.89</t>
  </si>
  <si>
    <t>56.58</t>
  </si>
  <si>
    <t>EBITA, 3 Yr. CAGR %</t>
  </si>
  <si>
    <t>-5.14</t>
  </si>
  <si>
    <t>-10.98</t>
  </si>
  <si>
    <t>12.27</t>
  </si>
  <si>
    <t>-4.8</t>
  </si>
  <si>
    <t>0.27</t>
  </si>
  <si>
    <t>-13.53</t>
  </si>
  <si>
    <t>-24.28</t>
  </si>
  <si>
    <t>-15.13</t>
  </si>
  <si>
    <t>-6.41</t>
  </si>
  <si>
    <t>28.38</t>
  </si>
  <si>
    <t>EBIT, 3 Yr. CAGR %</t>
  </si>
  <si>
    <t>-4.83</t>
  </si>
  <si>
    <t>-9.41</t>
  </si>
  <si>
    <t>13.84</t>
  </si>
  <si>
    <t>-4.5</t>
  </si>
  <si>
    <t>-1.01</t>
  </si>
  <si>
    <t>-13.8</t>
  </si>
  <si>
    <t>-24.2</t>
  </si>
  <si>
    <t>-15.95</t>
  </si>
  <si>
    <t>-7.54</t>
  </si>
  <si>
    <t>30.57</t>
  </si>
  <si>
    <t>Earnings From Cont. Operations, 3 Yr. CAGR %</t>
  </si>
  <si>
    <t>-4.9</t>
  </si>
  <si>
    <t>19.41</t>
  </si>
  <si>
    <t>562.32</t>
  </si>
  <si>
    <t>-13.15</t>
  </si>
  <si>
    <t>-12.78</t>
  </si>
  <si>
    <t>79.45</t>
  </si>
  <si>
    <t>18.53</t>
  </si>
  <si>
    <t>-21.06</t>
  </si>
  <si>
    <t>-51.41</t>
  </si>
  <si>
    <t>-58.55</t>
  </si>
  <si>
    <t>Net Income, 3 Yr. CAGR %</t>
  </si>
  <si>
    <t>7.2</t>
  </si>
  <si>
    <t>23.97</t>
  </si>
  <si>
    <t>-35.93</t>
  </si>
  <si>
    <t>-16.05</t>
  </si>
  <si>
    <t>51.41</t>
  </si>
  <si>
    <t>9.31</t>
  </si>
  <si>
    <t>-26.87</t>
  </si>
  <si>
    <t>-52.08</t>
  </si>
  <si>
    <t>-29.18</t>
  </si>
  <si>
    <t>Diluted EPS Before Extra, 3 Yr. CAGR %</t>
  </si>
  <si>
    <t>-15.34</t>
  </si>
  <si>
    <t>23.39</t>
  </si>
  <si>
    <t>65.83</t>
  </si>
  <si>
    <t>-4.34</t>
  </si>
  <si>
    <t>-5.85</t>
  </si>
  <si>
    <t>94.43</t>
  </si>
  <si>
    <t>25.89</t>
  </si>
  <si>
    <t>-49.16</t>
  </si>
  <si>
    <t>-50.12</t>
  </si>
  <si>
    <t>Normalized Net Income, 3 Yr. CAGR %</t>
  </si>
  <si>
    <t>-12.06</t>
  </si>
  <si>
    <t>41.99</t>
  </si>
  <si>
    <t>-1.7</t>
  </si>
  <si>
    <t>7.27</t>
  </si>
  <si>
    <t>-47.88</t>
  </si>
  <si>
    <t>5.24</t>
  </si>
  <si>
    <t>-28.94</t>
  </si>
  <si>
    <t>55.27</t>
  </si>
  <si>
    <t>8.7</t>
  </si>
  <si>
    <t>Net Property, Plant and Equip., 3 Yr. CAGR %</t>
  </si>
  <si>
    <t>3.29</t>
  </si>
  <si>
    <t>-1.1</t>
  </si>
  <si>
    <t>1.64</t>
  </si>
  <si>
    <t>-4.92</t>
  </si>
  <si>
    <t>-7.86</t>
  </si>
  <si>
    <t>-6.9</t>
  </si>
  <si>
    <t>4.93</t>
  </si>
  <si>
    <t>Accounts Receivable, 3 Yr. CAGR %</t>
  </si>
  <si>
    <t>4.64</t>
  </si>
  <si>
    <t>7.35</t>
  </si>
  <si>
    <t>3.17</t>
  </si>
  <si>
    <t>-0.68</t>
  </si>
  <si>
    <t>-3.97</t>
  </si>
  <si>
    <t>-8.63</t>
  </si>
  <si>
    <t>-9.97</t>
  </si>
  <si>
    <t>-2.52</t>
  </si>
  <si>
    <t>0.86</t>
  </si>
  <si>
    <t>Total Assets, 3 Yr. CAGR %</t>
  </si>
  <si>
    <t>1.29</t>
  </si>
  <si>
    <t>-1.41</t>
  </si>
  <si>
    <t>-6.31</t>
  </si>
  <si>
    <t>-6.68</t>
  </si>
  <si>
    <t>-4.22</t>
  </si>
  <si>
    <t>-2.31</t>
  </si>
  <si>
    <t>-3.38</t>
  </si>
  <si>
    <t>Common Equity, 3 Yr. CAGR %</t>
  </si>
  <si>
    <t>-1.98</t>
  </si>
  <si>
    <t>-1.14</t>
  </si>
  <si>
    <t>-14.27</t>
  </si>
  <si>
    <t>-12.96</t>
  </si>
  <si>
    <t>-0.11</t>
  </si>
  <si>
    <t>12.24</t>
  </si>
  <si>
    <t>-7.27</t>
  </si>
  <si>
    <t>-6.84</t>
  </si>
  <si>
    <t>Tangible Book Value, 3 Yr. CAGR %</t>
  </si>
  <si>
    <t>-2.01</t>
  </si>
  <si>
    <t>-0.02</t>
  </si>
  <si>
    <t>3.04</t>
  </si>
  <si>
    <t>-14.42</t>
  </si>
  <si>
    <t>-12.85</t>
  </si>
  <si>
    <t>0.81</t>
  </si>
  <si>
    <t>17.47</t>
  </si>
  <si>
    <t>12.54</t>
  </si>
  <si>
    <t>-8.04</t>
  </si>
  <si>
    <t>-7.62</t>
  </si>
  <si>
    <t>Cash From Operations, 3 Yr. CAGR %</t>
  </si>
  <si>
    <t>17.35</t>
  </si>
  <si>
    <t>-6.6</t>
  </si>
  <si>
    <t>-1.3</t>
  </si>
  <si>
    <t>-8.84</t>
  </si>
  <si>
    <t>6.1</t>
  </si>
  <si>
    <t>-12.68</t>
  </si>
  <si>
    <t>-20.99</t>
  </si>
  <si>
    <t>-1.73</t>
  </si>
  <si>
    <t>15.17</t>
  </si>
  <si>
    <t>Levered Free Cash Flow, 3 Yr. CAGR %</t>
  </si>
  <si>
    <t>14.79</t>
  </si>
  <si>
    <t>146.65</t>
  </si>
  <si>
    <t>43.29</t>
  </si>
  <si>
    <t>-32.7</t>
  </si>
  <si>
    <t>-12.21</t>
  </si>
  <si>
    <t>-47.99</t>
  </si>
  <si>
    <t>13.48</t>
  </si>
  <si>
    <t>-16.37</t>
  </si>
  <si>
    <t>35.99</t>
  </si>
  <si>
    <t>Unlevered Free Cash Flow, 3 Yr. CAGR %</t>
  </si>
  <si>
    <t>9.69</t>
  </si>
  <si>
    <t>77.48</t>
  </si>
  <si>
    <t>37.14</t>
  </si>
  <si>
    <t>-26.72</t>
  </si>
  <si>
    <t>-3.79</t>
  </si>
  <si>
    <t>-44.38</t>
  </si>
  <si>
    <t>6.69</t>
  </si>
  <si>
    <t>-13.38</t>
  </si>
  <si>
    <t>27.4</t>
  </si>
  <si>
    <t>Dividend Per Share, 3 Yr. CAGR %</t>
  </si>
  <si>
    <t>-2.99</t>
  </si>
  <si>
    <t>-4.79</t>
  </si>
  <si>
    <t>-3.55</t>
  </si>
  <si>
    <t>1.56</t>
  </si>
  <si>
    <t>-3.15</t>
  </si>
  <si>
    <t>-5.6</t>
  </si>
  <si>
    <t>-7.05</t>
  </si>
  <si>
    <t>-34.3</t>
  </si>
  <si>
    <t>Compound Annual Growth Rate Over Five Years</t>
  </si>
  <si>
    <t>Total Revenues, 5 Yr. CAGR %</t>
  </si>
  <si>
    <t>-1.23</t>
  </si>
  <si>
    <t>-0.94</t>
  </si>
  <si>
    <t>-6.55</t>
  </si>
  <si>
    <t>-0.19</t>
  </si>
  <si>
    <t>-2.87</t>
  </si>
  <si>
    <t>-3.9</t>
  </si>
  <si>
    <t>-4.78</t>
  </si>
  <si>
    <t>-1.9</t>
  </si>
  <si>
    <t>-2.81</t>
  </si>
  <si>
    <t>Gross Profit, 5 Yr. CAGR %</t>
  </si>
  <si>
    <t>-1.72</t>
  </si>
  <si>
    <t>-2.53</t>
  </si>
  <si>
    <t>-0.59</t>
  </si>
  <si>
    <t>-6.77</t>
  </si>
  <si>
    <t>-0.31</t>
  </si>
  <si>
    <t>-4.28</t>
  </si>
  <si>
    <t>-5.93</t>
  </si>
  <si>
    <t>-3.12</t>
  </si>
  <si>
    <t>-4.14</t>
  </si>
  <si>
    <t>EBITDA, 5 Yr. CAGR %</t>
  </si>
  <si>
    <t>-1.08</t>
  </si>
  <si>
    <t>-3.23</t>
  </si>
  <si>
    <t>-0.92</t>
  </si>
  <si>
    <t>-6.64</t>
  </si>
  <si>
    <t>-1.54</t>
  </si>
  <si>
    <t>-5.9</t>
  </si>
  <si>
    <t>-9.53</t>
  </si>
  <si>
    <t>-9.77</t>
  </si>
  <si>
    <t>-3.69</t>
  </si>
  <si>
    <t>-4.3</t>
  </si>
  <si>
    <t>EBITA, 5 Yr. CAGR %</t>
  </si>
  <si>
    <t>-5.43</t>
  </si>
  <si>
    <t>-1.93</t>
  </si>
  <si>
    <t>-10.15</t>
  </si>
  <si>
    <t>-0.93</t>
  </si>
  <si>
    <t>-14.64</t>
  </si>
  <si>
    <t>-13.55</t>
  </si>
  <si>
    <t>-8.06</t>
  </si>
  <si>
    <t>-8.11</t>
  </si>
  <si>
    <t>EBIT, 5 Yr. CAGR %</t>
  </si>
  <si>
    <t>-4.52</t>
  </si>
  <si>
    <t>-1.61</t>
  </si>
  <si>
    <t>-9.6</t>
  </si>
  <si>
    <t>0.06</t>
  </si>
  <si>
    <t>-15.23</t>
  </si>
  <si>
    <t>-14.02</t>
  </si>
  <si>
    <t>-8.95</t>
  </si>
  <si>
    <t>Earnings From Cont. Operations, 5 Yr. CAGR %</t>
  </si>
  <si>
    <t>44.47</t>
  </si>
  <si>
    <t>2.85</t>
  </si>
  <si>
    <t>11.15</t>
  </si>
  <si>
    <t>-10.17</t>
  </si>
  <si>
    <t>162.98</t>
  </si>
  <si>
    <t>51.1</t>
  </si>
  <si>
    <t>-6.2</t>
  </si>
  <si>
    <t>-18.49</t>
  </si>
  <si>
    <t>6.65</t>
  </si>
  <si>
    <t>-39.97</t>
  </si>
  <si>
    <t>Net Income, 5 Yr. CAGR %</t>
  </si>
  <si>
    <t>52.12</t>
  </si>
  <si>
    <t>3.26</t>
  </si>
  <si>
    <t>6.49</t>
  </si>
  <si>
    <t>-18.1</t>
  </si>
  <si>
    <t>-1.12</t>
  </si>
  <si>
    <t>29.48</t>
  </si>
  <si>
    <t>-17.14</t>
  </si>
  <si>
    <t>-27.96</t>
  </si>
  <si>
    <t>8.79</t>
  </si>
  <si>
    <t>-25.18</t>
  </si>
  <si>
    <t>Diluted EPS Before Extra, 5 Yr. CAGR %</t>
  </si>
  <si>
    <t>183.5</t>
  </si>
  <si>
    <t>12.88</t>
  </si>
  <si>
    <t>16.35</t>
  </si>
  <si>
    <t>72.95</t>
  </si>
  <si>
    <t>-5.34</t>
  </si>
  <si>
    <t>-24.88</t>
  </si>
  <si>
    <t>18.36</t>
  </si>
  <si>
    <t>-35.34</t>
  </si>
  <si>
    <t>Normalized Net Income, 5 Yr. CAGR %</t>
  </si>
  <si>
    <t>-10.22</t>
  </si>
  <si>
    <t>-4.26</t>
  </si>
  <si>
    <t>-11.86</t>
  </si>
  <si>
    <t>-29.05</t>
  </si>
  <si>
    <t>3.06</t>
  </si>
  <si>
    <t>-19.89</t>
  </si>
  <si>
    <t>-6.75</t>
  </si>
  <si>
    <t>-9.96</t>
  </si>
  <si>
    <t>Net Property, Plant and Equip., 5 Yr. CAGR %</t>
  </si>
  <si>
    <t>-2.24</t>
  </si>
  <si>
    <t>-6.96</t>
  </si>
  <si>
    <t>-8.74</t>
  </si>
  <si>
    <t>-2.59</t>
  </si>
  <si>
    <t>-3.18</t>
  </si>
  <si>
    <t>Accounts Receivable, 5 Yr. CAGR %</t>
  </si>
  <si>
    <t>3.89</t>
  </si>
  <si>
    <t>3.84</t>
  </si>
  <si>
    <t>5.22</t>
  </si>
  <si>
    <t>0.65</t>
  </si>
  <si>
    <t>-1.36</t>
  </si>
  <si>
    <t>-6.09</t>
  </si>
  <si>
    <t>-4.66</t>
  </si>
  <si>
    <t>-5.22</t>
  </si>
  <si>
    <t>Total Assets, 5 Yr. CAGR %</t>
  </si>
  <si>
    <t>1.03</t>
  </si>
  <si>
    <t>0.6</t>
  </si>
  <si>
    <t>0.36</t>
  </si>
  <si>
    <t>-4.64</t>
  </si>
  <si>
    <t>-3.09</t>
  </si>
  <si>
    <t>-5.16</t>
  </si>
  <si>
    <t>-3.67</t>
  </si>
  <si>
    <t>-1.06</t>
  </si>
  <si>
    <t>-1.18</t>
  </si>
  <si>
    <t>Common Equity, 5 Yr. CAGR %</t>
  </si>
  <si>
    <t>-0.41</t>
  </si>
  <si>
    <t>-8.22</t>
  </si>
  <si>
    <t>1.33</t>
  </si>
  <si>
    <t>-0.26</t>
  </si>
  <si>
    <t>-2.92</t>
  </si>
  <si>
    <t>3.9</t>
  </si>
  <si>
    <t>Tangible Book Value, 5 Yr. CAGR %</t>
  </si>
  <si>
    <t>0.02</t>
  </si>
  <si>
    <t>-8.75</t>
  </si>
  <si>
    <t>-7.88</t>
  </si>
  <si>
    <t>2.07</t>
  </si>
  <si>
    <t>-2.88</t>
  </si>
  <si>
    <t>6.57</t>
  </si>
  <si>
    <t>4.09</t>
  </si>
  <si>
    <t>Cash From Operations, 5 Yr. CAGR %</t>
  </si>
  <si>
    <t>-2.71</t>
  </si>
  <si>
    <t>7.33</t>
  </si>
  <si>
    <t>-5.06</t>
  </si>
  <si>
    <t>-10.21</t>
  </si>
  <si>
    <t>-8.79</t>
  </si>
  <si>
    <t>-5.2</t>
  </si>
  <si>
    <t>-1.47</t>
  </si>
  <si>
    <t>-4.19</t>
  </si>
  <si>
    <t>Levered Free Cash Flow, 5 Yr. CAGR %</t>
  </si>
  <si>
    <t>6.07</t>
  </si>
  <si>
    <t>20.57</t>
  </si>
  <si>
    <t>49.74</t>
  </si>
  <si>
    <t>-1.5</t>
  </si>
  <si>
    <t>-21.03</t>
  </si>
  <si>
    <t>-13.11</t>
  </si>
  <si>
    <t>-28.67</t>
  </si>
  <si>
    <t>Unlevered Free Cash Flow, 5 Yr. CAGR %</t>
  </si>
  <si>
    <t>-1.34</t>
  </si>
  <si>
    <t>16.87</t>
  </si>
  <si>
    <t>26.3</t>
  </si>
  <si>
    <t>-18.67</t>
  </si>
  <si>
    <t>-25.97</t>
  </si>
  <si>
    <t>Dividend Per Share, 5 Yr. CAGR %</t>
  </si>
  <si>
    <t>-1.81</t>
  </si>
  <si>
    <t>-1.8</t>
  </si>
  <si>
    <t>-1.04</t>
  </si>
  <si>
    <t>-2.9</t>
  </si>
  <si>
    <t>-3.4</t>
  </si>
  <si>
    <t>-4.15</t>
  </si>
  <si>
    <t>-23.16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</si>
  <si>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</si>
  <si>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</si>
  <si>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</si>
  <si>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</si>
  <si>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</si>
  <si>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</si>
  <si>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</si>
  <si>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</si>
  <si>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</si>
  <si>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12,692</t>
  </si>
  <si>
    <t>7,142</t>
  </si>
  <si>
    <t>8,024</t>
  </si>
  <si>
    <t>3,992</t>
  </si>
  <si>
    <t>5,377</t>
  </si>
  <si>
    <t>7,615</t>
  </si>
  <si>
    <t>-</t>
  </si>
  <si>
    <t>Change</t>
  </si>
  <si>
    <t>-43.73%</t>
  </si>
  <si>
    <t>12.35%</t>
  </si>
  <si>
    <t>-50.25%</t>
  </si>
  <si>
    <t>34.69%</t>
  </si>
  <si>
    <t>41.62%</t>
  </si>
  <si>
    <t>0%</t>
  </si>
  <si>
    <t>Enterprise Value (EV)
                                    1</t>
  </si>
  <si>
    <t>18,008</t>
  </si>
  <si>
    <t>12,916</t>
  </si>
  <si>
    <t>14,879</t>
  </si>
  <si>
    <t>11,491</t>
  </si>
  <si>
    <t>12,631</t>
  </si>
  <si>
    <t>15,208</t>
  </si>
  <si>
    <t>14,734</t>
  </si>
  <si>
    <t>14,801</t>
  </si>
  <si>
    <t>-28.28%</t>
  </si>
  <si>
    <t>15.2%</t>
  </si>
  <si>
    <t>-22.77%</t>
  </si>
  <si>
    <t>9.92%</t>
  </si>
  <si>
    <t>20.4%</t>
  </si>
  <si>
    <t>-3.12%</t>
  </si>
  <si>
    <t>0.45%</t>
  </si>
  <si>
    <t>P/E ratio</t>
  </si>
  <si>
    <t>4.1x</t>
  </si>
  <si>
    <t>-20.4x</t>
  </si>
  <si>
    <t>79x</t>
  </si>
  <si>
    <t>-9.77x</t>
  </si>
  <si>
    <t>123x</t>
  </si>
  <si>
    <t>-614x</t>
  </si>
  <si>
    <t>-179x</t>
  </si>
  <si>
    <t>413x</t>
  </si>
  <si>
    <t>PBR</t>
  </si>
  <si>
    <t>1.89x</t>
  </si>
  <si>
    <t>1.09x</t>
  </si>
  <si>
    <t>1.23x</t>
  </si>
  <si>
    <t>0.68x</t>
  </si>
  <si>
    <t>1.06x</t>
  </si>
  <si>
    <t>1.5x</t>
  </si>
  <si>
    <t>1.57x</t>
  </si>
  <si>
    <t>1.63x</t>
  </si>
  <si>
    <t>PEG</t>
  </si>
  <si>
    <t>0x</t>
  </si>
  <si>
    <t>-1x</t>
  </si>
  <si>
    <t>5x</t>
  </si>
  <si>
    <t>-3x</t>
  </si>
  <si>
    <t>Capitalization / Revenue</t>
  </si>
  <si>
    <t>6.59x</t>
  </si>
  <si>
    <t>4.67x</t>
  </si>
  <si>
    <t>5.05x</t>
  </si>
  <si>
    <t>2.22x</t>
  </si>
  <si>
    <t>2.97x</t>
  </si>
  <si>
    <t>4.28x</t>
  </si>
  <si>
    <t>4.18x</t>
  </si>
  <si>
    <t>3.98x</t>
  </si>
  <si>
    <t>EV / Revenue</t>
  </si>
  <si>
    <t>9.36x</t>
  </si>
  <si>
    <t>8.45x</t>
  </si>
  <si>
    <t>6.38x</t>
  </si>
  <si>
    <t>6.97x</t>
  </si>
  <si>
    <t>8.55x</t>
  </si>
  <si>
    <t>8.08x</t>
  </si>
  <si>
    <t>7.74x</t>
  </si>
  <si>
    <t>EV / EBITDA</t>
  </si>
  <si>
    <t>21.9x</t>
  </si>
  <si>
    <t>23.4x</t>
  </si>
  <si>
    <t>23x</t>
  </si>
  <si>
    <t>14.3x</t>
  </si>
  <si>
    <t>17.3x</t>
  </si>
  <si>
    <t>21.5x</t>
  </si>
  <si>
    <t>20.4x</t>
  </si>
  <si>
    <t>18.9x</t>
  </si>
  <si>
    <t>EV / EBIT</t>
  </si>
  <si>
    <t>44.9x</t>
  </si>
  <si>
    <t>85.4x</t>
  </si>
  <si>
    <t>63.3x</t>
  </si>
  <si>
    <t>38.6x</t>
  </si>
  <si>
    <t>51.3x</t>
  </si>
  <si>
    <t>56.9x</t>
  </si>
  <si>
    <t>54x</t>
  </si>
  <si>
    <t>46.1x</t>
  </si>
  <si>
    <t>EV / FCF</t>
  </si>
  <si>
    <t>-81,787,165x</t>
  </si>
  <si>
    <t>563,510,244x</t>
  </si>
  <si>
    <t>FCF Yield</t>
  </si>
  <si>
    <t>-0%</t>
  </si>
  <si>
    <t>Dividend per Share
                                    2</t>
  </si>
  <si>
    <t>0.675</t>
  </si>
  <si>
    <t>0.7086</t>
  </si>
  <si>
    <t>0.7989</t>
  </si>
  <si>
    <t>0.8257</t>
  </si>
  <si>
    <t>Rate of return</t>
  </si>
  <si>
    <t>3.97%</t>
  </si>
  <si>
    <t>6.37%</t>
  </si>
  <si>
    <t>5.06%</t>
  </si>
  <si>
    <t>10.2%</t>
  </si>
  <si>
    <t>2.39%</t>
  </si>
  <si>
    <t>1.77%</t>
  </si>
  <si>
    <t>2%</t>
  </si>
  <si>
    <t>2.07%</t>
  </si>
  <si>
    <t>EPS
                                    2</t>
  </si>
  <si>
    <t>-0.065</t>
  </si>
  <si>
    <t>-0.2233</t>
  </si>
  <si>
    <t>0.0967</t>
  </si>
  <si>
    <t>Distribution rate</t>
  </si>
  <si>
    <t>16.3%</t>
  </si>
  <si>
    <t>-130%</t>
  </si>
  <si>
    <t>400%</t>
  </si>
  <si>
    <t>-99.5%</t>
  </si>
  <si>
    <t>293%</t>
  </si>
  <si>
    <t>-1,090%</t>
  </si>
  <si>
    <t>-358%</t>
  </si>
  <si>
    <t>854%</t>
  </si>
  <si>
    <t>Net sales
                                    1</t>
  </si>
  <si>
    <t>1,925</t>
  </si>
  <si>
    <t>1,528</t>
  </si>
  <si>
    <t>1,589</t>
  </si>
  <si>
    <t>1,800</t>
  </si>
  <si>
    <t>1,811</t>
  </si>
  <si>
    <t>1,779</t>
  </si>
  <si>
    <t>1,823</t>
  </si>
  <si>
    <t>1,912</t>
  </si>
  <si>
    <t>EBITDA
                                    1</t>
  </si>
  <si>
    <t>820.6</t>
  </si>
  <si>
    <t>550.9</t>
  </si>
  <si>
    <t>647.5</t>
  </si>
  <si>
    <t>802</t>
  </si>
  <si>
    <t>731</t>
  </si>
  <si>
    <t>708.5</t>
  </si>
  <si>
    <t>722.8</t>
  </si>
  <si>
    <t>785.1</t>
  </si>
  <si>
    <t>EBIT
                                    1</t>
  </si>
  <si>
    <t>401.5</t>
  </si>
  <si>
    <t>151.2</t>
  </si>
  <si>
    <t>235.2</t>
  </si>
  <si>
    <t>297.5</t>
  </si>
  <si>
    <t>246</t>
  </si>
  <si>
    <t>267.1</t>
  </si>
  <si>
    <t>272.7</t>
  </si>
  <si>
    <t>321.3</t>
  </si>
  <si>
    <t>Net income
                                    1</t>
  </si>
  <si>
    <t>3,098</t>
  </si>
  <si>
    <t>-348.7</t>
  </si>
  <si>
    <t>101.1</t>
  </si>
  <si>
    <t>-408.6</t>
  </si>
  <si>
    <t>43.38</t>
  </si>
  <si>
    <t>-74.72</t>
  </si>
  <si>
    <t>3.457</t>
  </si>
  <si>
    <t>Net Debt
                                    1</t>
  </si>
  <si>
    <t>5,317</t>
  </si>
  <si>
    <t>5,775</t>
  </si>
  <si>
    <t>6,856</t>
  </si>
  <si>
    <t>7,499</t>
  </si>
  <si>
    <t>7,254</t>
  </si>
  <si>
    <t>7,593</t>
  </si>
  <si>
    <t>7,119</t>
  </si>
  <si>
    <t>7,186</t>
  </si>
  <si>
    <t>Reference price
                                    2</t>
  </si>
  <si>
    <t>66.50</t>
  </si>
  <si>
    <t>37.34</t>
  </si>
  <si>
    <t>41.86</t>
  </si>
  <si>
    <t>20.81</t>
  </si>
  <si>
    <t>28.25</t>
  </si>
  <si>
    <t>39.94</t>
  </si>
  <si>
    <t>Nbr of stocks (in thousands)</t>
  </si>
  <si>
    <t>190,850</t>
  </si>
  <si>
    <t>191,261</t>
  </si>
  <si>
    <t>191,681</t>
  </si>
  <si>
    <t>191,817</t>
  </si>
  <si>
    <t>190,322</t>
  </si>
  <si>
    <t>190,649</t>
  </si>
  <si>
    <t>Announcement Date</t>
  </si>
  <si>
    <t>2/18/20</t>
  </si>
  <si>
    <t>2/16/21</t>
  </si>
  <si>
    <t>2/14/22</t>
  </si>
  <si>
    <t>2/13/23</t>
  </si>
  <si>
    <t>2/12/24</t>
  </si>
  <si>
    <t>address1</t>
  </si>
  <si>
    <t>888 Seventh Avenue</t>
  </si>
  <si>
    <t>city</t>
  </si>
  <si>
    <t>New York</t>
  </si>
  <si>
    <t>state</t>
  </si>
  <si>
    <t>NY</t>
  </si>
  <si>
    <t>zip</t>
  </si>
  <si>
    <t>10019-4499</t>
  </si>
  <si>
    <t>country</t>
  </si>
  <si>
    <t>phone</t>
  </si>
  <si>
    <t>212 894 7000</t>
  </si>
  <si>
    <t>fax</t>
  </si>
  <si>
    <t>201 587 0600</t>
  </si>
  <si>
    <t>website</t>
  </si>
  <si>
    <t>https://www.vno.com</t>
  </si>
  <si>
    <t>industry</t>
  </si>
  <si>
    <t>REIT - Office</t>
  </si>
  <si>
    <t>industryKey</t>
  </si>
  <si>
    <t>reit-office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</si>
  <si>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</si>
  <si>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</si>
  <si>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</si>
  <si>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</si>
  <si>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</si>
  <si>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</si>
  <si>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</si>
  <si>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Vornado Realty Trust is a fully - integrated equity real estate investment trust.</t>
  </si>
  <si>
    <t>fullTimeEmployees</t>
  </si>
  <si>
    <t>companyOfficers</t>
  </si>
  <si>
    <t>[{'maxAge': 1, 'name': 'Mr. Steven  Roth', 'age': 82, 'title': 'Chairman of the Board &amp; CEO', 'yearBorn': 1942, 'fiscalYear': 2023, 'totalPay': 5043952, 'exercisedValue': 0, 'unexercisedValue': 0}, {'maxAge': 1, 'name': 'Mr. Michael J. Franco', 'age': 55, 'title': 'President &amp; CFO', 'yearBorn': 1969, 'fiscalYear': 2023, 'totalPay': 3967885, 'exercisedValue': 0, 'unexercisedValue': 0}, {'maxAge': 1, 'name': 'Mr. Glen J. Weiss', 'age': 53, 'title': 'Executive VP of Office Leasing &amp; Co-Head of Real Estate', 'yearBorn': 1971, 'fiscalYear': 2023, 'totalPay': 4266295, 'exercisedValue': 0, 'unexercisedValue': 0}, {'maxAge': 1, 'name': 'Mr. Barry S. Langer', 'age': 45, 'title': 'Executive VP of Development &amp; Co-Head of Real Estate', 'yearBorn': 1979, 'fiscalYear': 2023, 'totalPay': 3925144, 'exercisedValue': 0, 'unexercisedValue': 0}, {'maxAge': 1, 'name': 'Mr. Haim H. Chera', 'age': 55, 'title': 'Executive VP &amp; Head of Retail', 'yearBorn': 1969, 'fiscalYear': 2023, 'totalPay': 3040401, 'exercisedValue': 0, 'unexercisedValue': 0}, {'maxAge': 1, 'name': 'Robert  Larson', 'title': 'Senior Vice President of Operations', 'fiscalYear': 2023, 'exercisedValue': 0, 'unexercisedValue': 0}, {'maxAge': 1, 'name': 'Ms. Deirdre K. Maddock', 'title': 'Senior VP &amp; Chief Accounting Officer', 'fiscalYear': 2023, 'exercisedValue': 0, 'unexercisedValue': 0}, {'maxAge': 1, 'name': 'Mr. Robert  Entin', 'title': 'Chief Information Officer &amp; Executive VP', 'fiscalYear': 2023, 'exercisedValue': 0, 'unexercisedValue': 0}, {'maxAge': 1, 'name': 'Mr. Thomas  Sanelli', 'age': 51, 'title': 'Executive VP of Finance &amp; Chief Administrative Officer', 'yearBorn': 1973, 'fiscalYear': 2023, 'exercisedValue': 0, 'unexercisedValue': 0}, {'maxAge': 1, 'name': 'Ms. Catherine C. Creswell', 'title': 'Director of Investor Relations',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</si>
  <si>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</si>
  <si>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</si>
  <si>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</si>
  <si>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</si>
  <si>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</si>
  <si>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</si>
  <si>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</si>
  <si>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</si>
  <si>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</si>
  <si>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</si>
  <si>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</si>
  <si>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</si>
  <si>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</si>
  <si>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</si>
  <si>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</si>
  <si>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</si>
  <si>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</si>
  <si>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</si>
  <si>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</si>
  <si>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</si>
  <si>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</si>
  <si>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</si>
  <si>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</si>
  <si>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</si>
  <si>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</si>
  <si>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</si>
  <si>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</si>
  <si>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</si>
  <si>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</si>
  <si>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</si>
  <si>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</si>
  <si>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</si>
  <si>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</si>
  <si>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</si>
  <si>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</si>
  <si>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</si>
  <si>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</si>
  <si>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</si>
  <si>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</si>
  <si>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</si>
  <si>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</si>
  <si>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</si>
  <si>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</si>
  <si>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</si>
  <si>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</si>
  <si>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</si>
  <si>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</si>
  <si>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</si>
  <si>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</si>
  <si>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</si>
  <si>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</si>
  <si>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</si>
  <si>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</si>
  <si>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</si>
  <si>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</si>
  <si>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</si>
  <si>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</si>
  <si>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</si>
  <si>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</si>
  <si>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</si>
  <si>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</si>
  <si>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</si>
  <si>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</si>
  <si>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</si>
  <si>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</si>
  <si>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lastSplitFactor</t>
  </si>
  <si>
    <t>1237:1000</t>
  </si>
  <si>
    <t>lastSplitDate</t>
  </si>
  <si>
    <t>enterpriseToRevenue</t>
  </si>
  <si>
    <t>enterpriseToEbitda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</si>
  <si>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</si>
  <si>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</si>
  <si>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</si>
  <si>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</si>
  <si>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</si>
  <si>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</si>
  <si>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</si>
  <si>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</si>
  <si>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</si>
  <si>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</si>
  <si>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</si>
  <si>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Vornado Realty Trust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</si>
  <si>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</si>
  <si>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</si>
  <si>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</si>
  <si>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</si>
  <si>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</si>
  <si>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</si>
  <si>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</si>
  <si>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b8c0f769-4876-36a3-b6db-7047e7e89770</t>
  </si>
  <si>
    <t>messageBoardId</t>
  </si>
  <si>
    <t>finmb_312648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</si>
  <si>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</si>
  <si>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</si>
  <si>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</si>
  <si>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</si>
  <si>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</si>
  <si>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</si>
  <si>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recommendationMean</t>
  </si>
  <si>
    <t>recommendationKey</t>
  </si>
  <si>
    <t>hold</t>
  </si>
  <si>
    <t>numberOfAnalystOpinions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</si>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</sst>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vno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38.75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-27.91182314131316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7.852813824E9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21.482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-199.0263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0.74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</v>
      </c>
      <c r="B2" s="1">
        <v>865.0</v>
      </c>
      <c r="C2" s="1">
        <v>760.0</v>
      </c>
      <c r="D2" s="1">
        <v>907.0</v>
      </c>
      <c r="E2" s="1">
        <v>227.0</v>
      </c>
      <c r="F2" s="1">
        <v>450.0</v>
      </c>
      <c r="G2" s="1">
        <v>3150.0</v>
      </c>
      <c r="H2" s="1">
        <v>-297.0</v>
      </c>
      <c r="I2" s="1">
        <v>176.0</v>
      </c>
      <c r="J2" s="1">
        <v>-346.0</v>
      </c>
      <c r="K2" s="1">
        <v>105.0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18</v>
      </c>
      <c r="B3" s="1">
        <v>507.0</v>
      </c>
      <c r="C3" s="1">
        <v>497.0</v>
      </c>
      <c r="D3" s="1">
        <v>531.0</v>
      </c>
      <c r="E3" s="1">
        <v>471.0</v>
      </c>
      <c r="F3" s="1">
        <v>423.0</v>
      </c>
      <c r="G3" s="1">
        <v>406.0</v>
      </c>
      <c r="H3" s="1">
        <v>393.0</v>
      </c>
      <c r="I3" s="1">
        <v>405.0</v>
      </c>
      <c r="J3" s="1">
        <v>494.0</v>
      </c>
      <c r="K3" s="1">
        <v>426.0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19</v>
      </c>
      <c r="B4" s="1">
        <v>-16.0</v>
      </c>
      <c r="C4" s="1">
        <v>-42.0</v>
      </c>
      <c r="D4" s="1">
        <v>-23.0</v>
      </c>
      <c r="E4" s="1">
        <v>-21.0</v>
      </c>
      <c r="F4" s="1">
        <v>-20.0</v>
      </c>
      <c r="G4" s="1">
        <v>-11.0</v>
      </c>
      <c r="H4" s="1">
        <v>-10.0</v>
      </c>
      <c r="I4" s="1">
        <v>-1.0</v>
      </c>
      <c r="J4" s="1">
        <v>5.0</v>
      </c>
      <c r="K4" s="1">
        <v>3.0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20</v>
      </c>
      <c r="B5" s="1">
        <v>490.0</v>
      </c>
      <c r="C5" s="1">
        <v>455.0</v>
      </c>
      <c r="D5" s="1">
        <v>507.0</v>
      </c>
      <c r="E5" s="1">
        <v>449.0</v>
      </c>
      <c r="F5" s="1">
        <v>402.0</v>
      </c>
      <c r="G5" s="1">
        <v>395.0</v>
      </c>
      <c r="H5" s="1">
        <v>383.0</v>
      </c>
      <c r="I5" s="1">
        <v>403.0</v>
      </c>
      <c r="J5" s="1">
        <v>499.0</v>
      </c>
      <c r="K5" s="1">
        <v>429.0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21</v>
      </c>
      <c r="B6" s="1">
        <v>46.0</v>
      </c>
      <c r="C6" s="1">
        <v>32.0</v>
      </c>
      <c r="D6" s="1">
        <v>34.0</v>
      </c>
      <c r="E6" s="1">
        <v>34.0</v>
      </c>
      <c r="F6" s="1">
        <v>31.0</v>
      </c>
      <c r="G6" s="1">
        <v>23.0</v>
      </c>
      <c r="H6" s="1">
        <v>18.0</v>
      </c>
      <c r="I6" s="1">
        <v>20.0</v>
      </c>
      <c r="J6" s="1">
        <v>21.0</v>
      </c>
      <c r="K6" s="1">
        <v>23.0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22</v>
      </c>
      <c r="B7" s="1">
        <v>-13.0</v>
      </c>
      <c r="C7" s="1">
        <v>-252.0</v>
      </c>
      <c r="D7" s="1">
        <v>-176.0</v>
      </c>
      <c r="E7" s="1">
        <v>2.0</v>
      </c>
      <c r="F7" s="1">
        <v>-246.0</v>
      </c>
      <c r="G7" s="1">
        <v>-845.0</v>
      </c>
      <c r="H7" s="1">
        <v>-381.0</v>
      </c>
      <c r="I7" s="1">
        <v>-50.0</v>
      </c>
      <c r="J7" s="1">
        <v>-101.0</v>
      </c>
      <c r="K7" s="1">
        <v>-71.0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</v>
      </c>
      <c r="B8" s="1">
        <v>-150.0</v>
      </c>
      <c r="C8" s="1">
        <v>-57.0</v>
      </c>
      <c r="D8" s="1">
        <v>40.0</v>
      </c>
      <c r="E8" s="1">
        <v>15.0</v>
      </c>
      <c r="F8" s="1">
        <v>67.0</v>
      </c>
      <c r="G8" s="1">
        <v>112.0</v>
      </c>
      <c r="H8" s="1">
        <v>231.0</v>
      </c>
      <c r="I8" s="1">
        <v>-4.0</v>
      </c>
      <c r="J8" s="1">
        <v>2.0</v>
      </c>
      <c r="K8" s="1">
        <v>-1.0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</v>
      </c>
      <c r="B9" s="1">
        <v>26.0</v>
      </c>
      <c r="C9" s="1">
        <v>0.0</v>
      </c>
      <c r="D9" s="1">
        <v>161.0</v>
      </c>
      <c r="E9" s="1">
        <v>0.0</v>
      </c>
      <c r="F9" s="1">
        <v>12.0</v>
      </c>
      <c r="G9" s="1">
        <v>102.0</v>
      </c>
      <c r="H9" s="1">
        <v>236.0</v>
      </c>
      <c r="I9" s="1">
        <v>7.0</v>
      </c>
      <c r="J9" s="1">
        <v>19.0</v>
      </c>
      <c r="K9" s="1">
        <v>45.0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76.0</v>
      </c>
      <c r="I10" s="1">
        <v>7.0</v>
      </c>
      <c r="J10" s="1">
        <v>87.0</v>
      </c>
      <c r="K10" s="1">
        <v>1.0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26</v>
      </c>
      <c r="B11" s="1">
        <v>154.0</v>
      </c>
      <c r="C11" s="1">
        <v>76.0</v>
      </c>
      <c r="D11" s="1">
        <v>52.0</v>
      </c>
      <c r="E11" s="1">
        <v>66.0</v>
      </c>
      <c r="F11" s="1">
        <v>69.0</v>
      </c>
      <c r="G11" s="1">
        <v>37.0</v>
      </c>
      <c r="H11" s="1">
        <v>504.0</v>
      </c>
      <c r="I11" s="1">
        <v>84.0</v>
      </c>
      <c r="J11" s="1">
        <v>646.0</v>
      </c>
      <c r="K11" s="1">
        <v>134.0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27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53.0</v>
      </c>
      <c r="H12" s="1">
        <v>48.0</v>
      </c>
      <c r="I12" s="1">
        <v>38.0</v>
      </c>
      <c r="J12" s="1">
        <v>29.0</v>
      </c>
      <c r="K12" s="1">
        <v>43.0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28</v>
      </c>
      <c r="B13" s="1">
        <v>-8.0</v>
      </c>
      <c r="C13" s="1">
        <v>11.0</v>
      </c>
      <c r="D13" s="1">
        <v>-7.0</v>
      </c>
      <c r="E13" s="1">
        <v>1.0</v>
      </c>
      <c r="F13" s="1">
        <v>-14.0</v>
      </c>
      <c r="G13" s="1">
        <v>-25.0</v>
      </c>
      <c r="H13" s="1">
        <v>-5.0</v>
      </c>
      <c r="I13" s="1">
        <v>-18.0</v>
      </c>
      <c r="J13" s="1">
        <v>-4.0</v>
      </c>
      <c r="K13" s="1">
        <v>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29</v>
      </c>
      <c r="B14" s="1">
        <v>44.0</v>
      </c>
      <c r="C14" s="1">
        <v>-33.0</v>
      </c>
      <c r="D14" s="1">
        <v>32.0</v>
      </c>
      <c r="E14" s="1">
        <v>3.0</v>
      </c>
      <c r="F14" s="1">
        <v>5.0</v>
      </c>
      <c r="G14" s="1">
        <v>5.0</v>
      </c>
      <c r="H14" s="1">
        <v>14.0</v>
      </c>
      <c r="I14" s="1">
        <v>35.0</v>
      </c>
      <c r="J14" s="1">
        <v>5.0</v>
      </c>
      <c r="K14" s="1">
        <v>10.0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30</v>
      </c>
      <c r="B15" s="1">
        <v>-132.0</v>
      </c>
      <c r="C15" s="1">
        <v>-240.0</v>
      </c>
      <c r="D15" s="1">
        <v>-97.0</v>
      </c>
      <c r="E15" s="1">
        <v>-107.0</v>
      </c>
      <c r="F15" s="1">
        <v>-13.0</v>
      </c>
      <c r="G15" s="1">
        <v>-5.0</v>
      </c>
      <c r="H15" s="1">
        <v>-201.0</v>
      </c>
      <c r="I15" s="1">
        <v>-32.0</v>
      </c>
      <c r="J15" s="1">
        <v>86.0</v>
      </c>
      <c r="K15" s="1">
        <v>-45.0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</v>
      </c>
      <c r="B16" s="1">
        <v>320.0</v>
      </c>
      <c r="C16" s="1">
        <v>-15.0</v>
      </c>
      <c r="D16" s="1">
        <v>-448.0</v>
      </c>
      <c r="E16" s="1">
        <v>174.0</v>
      </c>
      <c r="F16" s="1">
        <v>37.0</v>
      </c>
      <c r="G16" s="1">
        <v>-2340.0</v>
      </c>
      <c r="H16" s="1">
        <v>-204.0</v>
      </c>
      <c r="I16" s="1">
        <v>76.0</v>
      </c>
      <c r="J16" s="1">
        <v>-60.0</v>
      </c>
      <c r="K16" s="1">
        <v>-34.0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32</v>
      </c>
      <c r="B17" s="1">
        <v>-507.0</v>
      </c>
      <c r="C17" s="1">
        <v>-65.0</v>
      </c>
      <c r="D17" s="1">
        <v>-4.0</v>
      </c>
      <c r="E17" s="1">
        <v>-6.0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33</v>
      </c>
      <c r="B18" s="1">
        <v>1140.0</v>
      </c>
      <c r="C18" s="1">
        <v>672.0</v>
      </c>
      <c r="D18" s="1">
        <v>1000.0</v>
      </c>
      <c r="E18" s="1">
        <v>860.0</v>
      </c>
      <c r="F18" s="1">
        <v>803.0</v>
      </c>
      <c r="G18" s="1">
        <v>663.0</v>
      </c>
      <c r="H18" s="1">
        <v>424.0</v>
      </c>
      <c r="I18" s="1">
        <v>762.0</v>
      </c>
      <c r="J18" s="1">
        <v>799.0</v>
      </c>
      <c r="K18" s="1">
        <v>648.0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</v>
      </c>
      <c r="B19" s="1">
        <v>-1030.0</v>
      </c>
      <c r="C19" s="1">
        <v>-1270.0</v>
      </c>
      <c r="D19" s="1">
        <v>-1060.0</v>
      </c>
      <c r="E19" s="1">
        <v>-658.0</v>
      </c>
      <c r="F19" s="1">
        <v>-1300.0</v>
      </c>
      <c r="G19" s="1">
        <v>-1390.0</v>
      </c>
      <c r="H19" s="1">
        <v>-1150.0</v>
      </c>
      <c r="I19" s="1">
        <v>-738.0</v>
      </c>
      <c r="J19" s="1">
        <v>-901.0</v>
      </c>
      <c r="K19" s="1">
        <v>-798.0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35</v>
      </c>
      <c r="B20" s="1">
        <v>389.0</v>
      </c>
      <c r="C20" s="1">
        <v>573.0</v>
      </c>
      <c r="D20" s="1">
        <v>154.0</v>
      </c>
      <c r="E20" s="1">
        <v>9.0</v>
      </c>
      <c r="F20" s="1">
        <v>435.0</v>
      </c>
      <c r="G20" s="1">
        <v>1930.0</v>
      </c>
      <c r="H20" s="1">
        <v>1040.0</v>
      </c>
      <c r="I20" s="1">
        <v>237.0</v>
      </c>
      <c r="J20" s="1">
        <v>461.0</v>
      </c>
      <c r="K20" s="1">
        <v>148.0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36</v>
      </c>
      <c r="B21" s="1">
        <v>-646.0</v>
      </c>
      <c r="C21" s="1">
        <v>-697.0</v>
      </c>
      <c r="D21" s="1">
        <v>-902.0</v>
      </c>
      <c r="E21" s="1">
        <v>-648.0</v>
      </c>
      <c r="F21" s="1">
        <v>-868.0</v>
      </c>
      <c r="G21" s="1">
        <v>538.0</v>
      </c>
      <c r="H21" s="1">
        <v>-110.0</v>
      </c>
      <c r="I21" s="1">
        <v>-501.0</v>
      </c>
      <c r="J21" s="1">
        <v>-440.0</v>
      </c>
      <c r="K21" s="1">
        <v>-650.0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37</v>
      </c>
      <c r="B22" s="1">
        <v>0.0</v>
      </c>
      <c r="C22" s="1">
        <v>0.0</v>
      </c>
      <c r="D22" s="1">
        <v>0.0</v>
      </c>
      <c r="E22" s="1">
        <v>0.0</v>
      </c>
      <c r="F22" s="1">
        <v>2.0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38</v>
      </c>
      <c r="B23" s="1">
        <v>0.0</v>
      </c>
      <c r="C23" s="1">
        <v>0.0</v>
      </c>
      <c r="D23" s="1">
        <v>-42.0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-14.0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39</v>
      </c>
      <c r="B24" s="1">
        <v>-94.0</v>
      </c>
      <c r="C24" s="1">
        <v>-198.0</v>
      </c>
      <c r="D24" s="1">
        <v>65.0</v>
      </c>
      <c r="E24" s="1">
        <v>326.0</v>
      </c>
      <c r="F24" s="1">
        <v>67.0</v>
      </c>
      <c r="G24" s="1">
        <v>1920.0</v>
      </c>
      <c r="H24" s="1">
        <v>21.0</v>
      </c>
      <c r="I24" s="1">
        <v>-32.0</v>
      </c>
      <c r="J24" s="1">
        <v>-467.0</v>
      </c>
      <c r="K24" s="1">
        <v>430.0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40</v>
      </c>
      <c r="B25" s="1">
        <v>66.0</v>
      </c>
      <c r="C25" s="1">
        <v>15.0</v>
      </c>
      <c r="D25" s="1">
        <v>-11.0</v>
      </c>
      <c r="E25" s="1">
        <v>116.0</v>
      </c>
      <c r="F25" s="1">
        <v>-79.0</v>
      </c>
      <c r="G25" s="1">
        <v>1.0</v>
      </c>
      <c r="H25" s="1">
        <v>0.0</v>
      </c>
      <c r="I25" s="1">
        <v>1.0</v>
      </c>
      <c r="J25" s="1">
        <v>0.0</v>
      </c>
      <c r="K25" s="1">
        <v>105.0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41</v>
      </c>
      <c r="B26" s="1">
        <v>99.0</v>
      </c>
      <c r="C26" s="1">
        <v>200.0</v>
      </c>
      <c r="D26" s="1">
        <v>58.0</v>
      </c>
      <c r="E26" s="1">
        <v>0.0</v>
      </c>
      <c r="F26" s="1">
        <v>0.0</v>
      </c>
      <c r="G26" s="1">
        <v>0.0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42</v>
      </c>
      <c r="B27" s="1">
        <v>-574.0</v>
      </c>
      <c r="C27" s="1">
        <v>-679.0</v>
      </c>
      <c r="D27" s="1">
        <v>-889.0</v>
      </c>
      <c r="E27" s="1">
        <v>-206.0</v>
      </c>
      <c r="F27" s="1">
        <v>-878.0</v>
      </c>
      <c r="G27" s="1">
        <v>2460.0</v>
      </c>
      <c r="H27" s="1">
        <v>-87.0</v>
      </c>
      <c r="I27" s="1">
        <v>-532.0</v>
      </c>
      <c r="J27" s="1">
        <v>-907.0</v>
      </c>
      <c r="K27" s="1">
        <v>-129.0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43</v>
      </c>
      <c r="B28" s="1">
        <v>2430.0</v>
      </c>
      <c r="C28" s="1">
        <v>4470.0</v>
      </c>
      <c r="D28" s="1">
        <v>2400.0</v>
      </c>
      <c r="E28" s="1">
        <v>1060.0</v>
      </c>
      <c r="F28" s="1">
        <v>527.0</v>
      </c>
      <c r="G28" s="1">
        <v>1110.0</v>
      </c>
      <c r="H28" s="1">
        <v>1060.0</v>
      </c>
      <c r="I28" s="1">
        <v>3250.0</v>
      </c>
      <c r="J28" s="1">
        <v>1030.0</v>
      </c>
      <c r="K28" s="1">
        <v>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44</v>
      </c>
      <c r="B29" s="1">
        <v>2430.0</v>
      </c>
      <c r="C29" s="1">
        <v>4470.0</v>
      </c>
      <c r="D29" s="1">
        <v>2400.0</v>
      </c>
      <c r="E29" s="1">
        <v>1060.0</v>
      </c>
      <c r="F29" s="1">
        <v>527.0</v>
      </c>
      <c r="G29" s="1">
        <v>1110.0</v>
      </c>
      <c r="H29" s="1">
        <v>1060.0</v>
      </c>
      <c r="I29" s="1">
        <v>3250.0</v>
      </c>
      <c r="J29" s="1">
        <v>1030.0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45</v>
      </c>
      <c r="B30" s="1">
        <v>-1310.0</v>
      </c>
      <c r="C30" s="1">
        <v>-2940.0</v>
      </c>
      <c r="D30" s="1">
        <v>-1890.0</v>
      </c>
      <c r="E30" s="1">
        <v>-632.0</v>
      </c>
      <c r="F30" s="1">
        <v>-685.0</v>
      </c>
      <c r="G30" s="1">
        <v>-2720.0</v>
      </c>
      <c r="H30" s="1">
        <v>-1070.0</v>
      </c>
      <c r="I30" s="1">
        <v>-1580.0</v>
      </c>
      <c r="J30" s="1">
        <v>-1250.0</v>
      </c>
      <c r="K30" s="1">
        <v>-148.0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46</v>
      </c>
      <c r="B31" s="1">
        <v>-1310.0</v>
      </c>
      <c r="C31" s="1">
        <v>-2940.0</v>
      </c>
      <c r="D31" s="1">
        <v>-1890.0</v>
      </c>
      <c r="E31" s="1">
        <v>-632.0</v>
      </c>
      <c r="F31" s="1">
        <v>-685.0</v>
      </c>
      <c r="G31" s="1">
        <v>-2720.0</v>
      </c>
      <c r="H31" s="1">
        <v>-1070.0</v>
      </c>
      <c r="I31" s="1">
        <v>-1580.0</v>
      </c>
      <c r="J31" s="1">
        <v>-1250.0</v>
      </c>
      <c r="K31" s="1">
        <v>-148.0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47</v>
      </c>
      <c r="B32" s="1">
        <v>19.0</v>
      </c>
      <c r="C32" s="1">
        <v>16.0</v>
      </c>
      <c r="D32" s="1">
        <v>8.0</v>
      </c>
      <c r="E32" s="1">
        <v>29.0</v>
      </c>
      <c r="F32" s="1">
        <v>7.0</v>
      </c>
      <c r="G32" s="1">
        <v>6.0</v>
      </c>
      <c r="H32" s="1">
        <v>5.0</v>
      </c>
      <c r="I32" s="1">
        <v>89.0</v>
      </c>
      <c r="J32" s="1">
        <v>88.0</v>
      </c>
      <c r="K32" s="1">
        <v>14.0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48</v>
      </c>
      <c r="B33" s="1">
        <v>-3.0</v>
      </c>
      <c r="C33" s="1">
        <v>-7.0</v>
      </c>
      <c r="D33" s="1">
        <v>-18.0</v>
      </c>
      <c r="E33" s="1">
        <v>-41.0</v>
      </c>
      <c r="F33" s="1">
        <v>-12.0</v>
      </c>
      <c r="G33" s="1">
        <v>-8.0</v>
      </c>
      <c r="H33" s="1">
        <v>-13.0</v>
      </c>
      <c r="I33" s="1">
        <v>-1.0</v>
      </c>
      <c r="J33" s="1">
        <v>-8.0</v>
      </c>
      <c r="K33" s="1">
        <v>-29.0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49</v>
      </c>
      <c r="B34" s="1">
        <v>0.0</v>
      </c>
      <c r="C34" s="1">
        <v>0.0</v>
      </c>
      <c r="D34" s="1">
        <v>0.0</v>
      </c>
      <c r="E34" s="1">
        <v>310.0</v>
      </c>
      <c r="F34" s="1">
        <v>0.0</v>
      </c>
      <c r="G34" s="1">
        <v>0.0</v>
      </c>
      <c r="H34" s="1">
        <v>291.0</v>
      </c>
      <c r="I34" s="1">
        <v>291.0</v>
      </c>
      <c r="J34" s="1">
        <v>0.0</v>
      </c>
      <c r="K34" s="1">
        <v>0.0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50</v>
      </c>
      <c r="B35" s="1">
        <v>0.0</v>
      </c>
      <c r="C35" s="1">
        <v>0.0</v>
      </c>
      <c r="D35" s="1">
        <v>-246.0</v>
      </c>
      <c r="E35" s="1">
        <v>0.0</v>
      </c>
      <c r="F35" s="1">
        <v>-470.0</v>
      </c>
      <c r="G35" s="1">
        <v>-89.0</v>
      </c>
      <c r="H35" s="1">
        <v>0.0</v>
      </c>
      <c r="I35" s="1">
        <v>-300.0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51</v>
      </c>
      <c r="B36" s="1">
        <v>-548.0</v>
      </c>
      <c r="C36" s="1">
        <v>-475.0</v>
      </c>
      <c r="D36" s="1">
        <v>-476.0</v>
      </c>
      <c r="E36" s="1">
        <v>-496.0</v>
      </c>
      <c r="F36" s="1">
        <v>-479.0</v>
      </c>
      <c r="G36" s="1">
        <v>-504.0</v>
      </c>
      <c r="H36" s="1">
        <v>-827.0</v>
      </c>
      <c r="I36" s="1">
        <v>-406.0</v>
      </c>
      <c r="J36" s="1">
        <v>-407.0</v>
      </c>
      <c r="K36" s="1">
        <v>-129.0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52</v>
      </c>
      <c r="B37" s="1">
        <v>-81.0</v>
      </c>
      <c r="C37" s="1">
        <v>-80.0</v>
      </c>
      <c r="D37" s="1">
        <v>-80.0</v>
      </c>
      <c r="E37" s="1">
        <v>-64.0</v>
      </c>
      <c r="F37" s="1">
        <v>-55.0</v>
      </c>
      <c r="G37" s="1">
        <v>-50.0</v>
      </c>
      <c r="H37" s="1">
        <v>-64.0</v>
      </c>
      <c r="I37" s="1">
        <v>-65.0</v>
      </c>
      <c r="J37" s="1">
        <v>-62.0</v>
      </c>
      <c r="K37" s="1">
        <v>-62.0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53</v>
      </c>
      <c r="B38" s="1">
        <v>-629.0</v>
      </c>
      <c r="C38" s="1">
        <v>-555.0</v>
      </c>
      <c r="D38" s="1">
        <v>-556.0</v>
      </c>
      <c r="E38" s="1">
        <v>-561.0</v>
      </c>
      <c r="F38" s="1">
        <v>-534.0</v>
      </c>
      <c r="G38" s="1">
        <v>-554.0</v>
      </c>
      <c r="H38" s="1">
        <v>-892.0</v>
      </c>
      <c r="I38" s="1">
        <v>-472.0</v>
      </c>
      <c r="J38" s="1">
        <v>-469.0</v>
      </c>
      <c r="K38" s="1">
        <v>-191.0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54</v>
      </c>
      <c r="B39" s="1">
        <v>-448.0</v>
      </c>
      <c r="C39" s="1">
        <v>-342.0</v>
      </c>
      <c r="D39" s="1">
        <v>-161.0</v>
      </c>
      <c r="E39" s="1">
        <v>-540.0</v>
      </c>
      <c r="F39" s="1">
        <v>45.0</v>
      </c>
      <c r="G39" s="1">
        <v>-68.0</v>
      </c>
      <c r="H39" s="1">
        <v>393.0</v>
      </c>
      <c r="I39" s="1">
        <v>-1210.0</v>
      </c>
      <c r="J39" s="1">
        <v>-112.0</v>
      </c>
      <c r="K39" s="1">
        <v>89.0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55</v>
      </c>
      <c r="B40" s="1">
        <v>54.0</v>
      </c>
      <c r="C40" s="1">
        <v>644.0</v>
      </c>
      <c r="D40" s="1">
        <v>-446.0</v>
      </c>
      <c r="E40" s="1">
        <v>-338.0</v>
      </c>
      <c r="F40" s="1">
        <v>-1120.0</v>
      </c>
      <c r="G40" s="1">
        <v>-2240.0</v>
      </c>
      <c r="H40" s="1">
        <v>-213.0</v>
      </c>
      <c r="I40" s="1">
        <v>-29.0</v>
      </c>
      <c r="J40" s="1">
        <v>-801.0</v>
      </c>
      <c r="K40" s="1">
        <v>-279.0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56</v>
      </c>
      <c r="B41" s="1">
        <v>615.0</v>
      </c>
      <c r="C41" s="1">
        <v>637.0</v>
      </c>
      <c r="D41" s="1">
        <v>-335.0</v>
      </c>
      <c r="E41" s="1">
        <v>315.0</v>
      </c>
      <c r="F41" s="1">
        <v>-1200.0</v>
      </c>
      <c r="G41" s="1">
        <v>890.0</v>
      </c>
      <c r="H41" s="1">
        <v>123.0</v>
      </c>
      <c r="I41" s="1">
        <v>200.0</v>
      </c>
      <c r="J41" s="1">
        <v>-909.0</v>
      </c>
      <c r="K41" s="1">
        <v>240.0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</v>
      </c>
      <c r="B43" s="1">
        <v>444.0</v>
      </c>
      <c r="C43" s="1">
        <v>377.0</v>
      </c>
      <c r="D43" s="1">
        <v>369.0</v>
      </c>
      <c r="E43" s="1">
        <v>339.0</v>
      </c>
      <c r="F43" s="1">
        <v>312.0</v>
      </c>
      <c r="G43" s="1">
        <v>284.0</v>
      </c>
      <c r="H43" s="1">
        <v>210.0</v>
      </c>
      <c r="I43" s="1">
        <v>189.0</v>
      </c>
      <c r="J43" s="1">
        <v>252.0</v>
      </c>
      <c r="K43" s="1">
        <v>381.0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</v>
      </c>
      <c r="B44" s="1">
        <v>11.0</v>
      </c>
      <c r="C44" s="1">
        <v>8.0</v>
      </c>
      <c r="D44" s="1">
        <v>9.0</v>
      </c>
      <c r="E44" s="1">
        <v>6.0</v>
      </c>
      <c r="F44" s="1">
        <v>62.0</v>
      </c>
      <c r="G44" s="1">
        <v>59.0</v>
      </c>
      <c r="H44" s="1">
        <v>15.0</v>
      </c>
      <c r="I44" s="1">
        <v>9.0</v>
      </c>
      <c r="J44" s="1">
        <v>7.0</v>
      </c>
      <c r="K44" s="1">
        <v>10.0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</v>
      </c>
      <c r="B45" s="1">
        <v>1120.0</v>
      </c>
      <c r="C45" s="1">
        <v>1530.0</v>
      </c>
      <c r="D45" s="1">
        <v>509.0</v>
      </c>
      <c r="E45" s="1">
        <v>424.0</v>
      </c>
      <c r="F45" s="1">
        <v>-158.0</v>
      </c>
      <c r="G45" s="1">
        <v>-1610.0</v>
      </c>
      <c r="H45" s="1">
        <v>-11.0</v>
      </c>
      <c r="I45" s="1">
        <v>1660.0</v>
      </c>
      <c r="J45" s="1">
        <v>-222.0</v>
      </c>
      <c r="K45" s="1">
        <v>-148.0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</v>
      </c>
      <c r="B46" s="1">
        <v>1230.0</v>
      </c>
      <c r="C46" s="1">
        <v>1410.0</v>
      </c>
      <c r="D46" s="1">
        <v>829.0</v>
      </c>
      <c r="E46" s="1">
        <v>2980.0</v>
      </c>
      <c r="F46" s="1">
        <v>416.0</v>
      </c>
      <c r="G46" s="1">
        <v>938.0</v>
      </c>
      <c r="H46" s="1">
        <v>419.0</v>
      </c>
      <c r="I46" s="1">
        <v>687.0</v>
      </c>
      <c r="J46" s="1">
        <v>550.0</v>
      </c>
      <c r="K46" s="1">
        <v>355.0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</v>
      </c>
      <c r="B47" s="1">
        <v>1480.0</v>
      </c>
      <c r="C47" s="1">
        <v>1610.0</v>
      </c>
      <c r="D47" s="1">
        <v>1050.0</v>
      </c>
      <c r="E47" s="1">
        <v>3160.0</v>
      </c>
      <c r="F47" s="1">
        <v>602.0</v>
      </c>
      <c r="G47" s="1">
        <v>1080.0</v>
      </c>
      <c r="H47" s="1">
        <v>544.0</v>
      </c>
      <c r="I47" s="1">
        <v>796.0</v>
      </c>
      <c r="J47" s="1">
        <v>703.0</v>
      </c>
      <c r="K47" s="1">
        <v>550.0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</v>
      </c>
      <c r="B48" s="1">
        <v>-431.0</v>
      </c>
      <c r="C48" s="1">
        <v>-641.0</v>
      </c>
      <c r="D48" s="1">
        <v>51.0</v>
      </c>
      <c r="E48" s="1">
        <v>-2290.0</v>
      </c>
      <c r="F48" s="1">
        <v>211.0</v>
      </c>
      <c r="G48" s="1">
        <v>-322.0</v>
      </c>
      <c r="H48" s="1">
        <v>58.0</v>
      </c>
      <c r="I48" s="1">
        <v>-129.0</v>
      </c>
      <c r="J48" s="1">
        <v>70.0</v>
      </c>
      <c r="K48" s="1">
        <v>160.0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64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65</v>
      </c>
      <c r="B3" s="1">
        <v>18850.0</v>
      </c>
      <c r="C3" s="1">
        <v>18090.0</v>
      </c>
      <c r="D3" s="1">
        <v>18340.0</v>
      </c>
      <c r="E3" s="1">
        <v>14760.0</v>
      </c>
      <c r="F3" s="1">
        <v>15790.0</v>
      </c>
      <c r="G3" s="1">
        <v>12540.0</v>
      </c>
      <c r="H3" s="1">
        <v>12460.0</v>
      </c>
      <c r="I3" s="1">
        <v>13560.0</v>
      </c>
      <c r="J3" s="1">
        <v>14000.0</v>
      </c>
      <c r="K3" s="1">
        <v>14480.0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66</v>
      </c>
      <c r="B4" s="1">
        <v>-3630.0</v>
      </c>
      <c r="C4" s="1">
        <v>-3420.0</v>
      </c>
      <c r="D4" s="1">
        <v>-3510.0</v>
      </c>
      <c r="E4" s="1">
        <v>-2890.0</v>
      </c>
      <c r="F4" s="1">
        <v>-3180.0</v>
      </c>
      <c r="G4" s="1">
        <v>-3020.0</v>
      </c>
      <c r="H4" s="1">
        <v>-3170.0</v>
      </c>
      <c r="I4" s="1">
        <v>-3380.0</v>
      </c>
      <c r="J4" s="1">
        <v>-3470.0</v>
      </c>
      <c r="K4" s="1">
        <v>-3750.0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67</v>
      </c>
      <c r="B5" s="1">
        <v>15220.0</v>
      </c>
      <c r="C5" s="1">
        <v>14670.0</v>
      </c>
      <c r="D5" s="1">
        <v>14830.0</v>
      </c>
      <c r="E5" s="1">
        <v>11870.0</v>
      </c>
      <c r="F5" s="1">
        <v>12610.0</v>
      </c>
      <c r="G5" s="1">
        <v>9520.0</v>
      </c>
      <c r="H5" s="1">
        <v>9290.0</v>
      </c>
      <c r="I5" s="1">
        <v>10180.0</v>
      </c>
      <c r="J5" s="1">
        <v>10530.0</v>
      </c>
      <c r="K5" s="1">
        <v>10730.0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68</v>
      </c>
      <c r="B6" s="1">
        <v>15220.0</v>
      </c>
      <c r="C6" s="1">
        <v>14670.0</v>
      </c>
      <c r="D6" s="1">
        <v>14830.0</v>
      </c>
      <c r="E6" s="1">
        <v>11870.0</v>
      </c>
      <c r="F6" s="1">
        <v>12610.0</v>
      </c>
      <c r="G6" s="1">
        <v>9520.0</v>
      </c>
      <c r="H6" s="1">
        <v>9290.0</v>
      </c>
      <c r="I6" s="1">
        <v>10180.0</v>
      </c>
      <c r="J6" s="1">
        <v>10530.0</v>
      </c>
      <c r="K6" s="1">
        <v>10730.0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69</v>
      </c>
      <c r="B7" s="1">
        <v>1200.0</v>
      </c>
      <c r="C7" s="1">
        <v>1840.0</v>
      </c>
      <c r="D7" s="1">
        <v>1500.0</v>
      </c>
      <c r="E7" s="1">
        <v>1820.0</v>
      </c>
      <c r="F7" s="1">
        <v>571.0</v>
      </c>
      <c r="G7" s="1">
        <v>1520.0</v>
      </c>
      <c r="H7" s="1">
        <v>1620.0</v>
      </c>
      <c r="I7" s="1">
        <v>1760.0</v>
      </c>
      <c r="J7" s="1">
        <v>890.0</v>
      </c>
      <c r="K7" s="1">
        <v>997.0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70</v>
      </c>
      <c r="B8" s="1">
        <v>1000.0</v>
      </c>
      <c r="C8" s="1">
        <v>1030.0</v>
      </c>
      <c r="D8" s="1">
        <v>1130.0</v>
      </c>
      <c r="E8" s="1">
        <v>985.0</v>
      </c>
      <c r="F8" s="1">
        <v>1010.0</v>
      </c>
      <c r="G8" s="1">
        <v>838.0</v>
      </c>
      <c r="H8" s="1">
        <v>752.0</v>
      </c>
      <c r="I8" s="1">
        <v>736.0</v>
      </c>
      <c r="J8" s="1">
        <v>776.0</v>
      </c>
      <c r="K8" s="1">
        <v>771.0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71</v>
      </c>
      <c r="B9" s="1">
        <v>1840.0</v>
      </c>
      <c r="C9" s="1">
        <v>2140.0</v>
      </c>
      <c r="D9" s="1">
        <v>1960.0</v>
      </c>
      <c r="E9" s="1">
        <v>1470.0</v>
      </c>
      <c r="F9" s="1">
        <v>1220.0</v>
      </c>
      <c r="G9" s="1">
        <v>3690.0</v>
      </c>
      <c r="H9" s="1">
        <v>3410.0</v>
      </c>
      <c r="I9" s="1">
        <v>3210.0</v>
      </c>
      <c r="J9" s="1">
        <v>3050.0</v>
      </c>
      <c r="K9" s="1">
        <v>2520.0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72</v>
      </c>
      <c r="B10" s="1">
        <v>276.0</v>
      </c>
      <c r="C10" s="1">
        <v>228.0</v>
      </c>
      <c r="D10" s="1">
        <v>193.0</v>
      </c>
      <c r="E10" s="1">
        <v>159.0</v>
      </c>
      <c r="F10" s="1">
        <v>137.0</v>
      </c>
      <c r="G10" s="1">
        <v>30.0</v>
      </c>
      <c r="H10" s="1">
        <v>23.0</v>
      </c>
      <c r="I10" s="1">
        <v>155.0</v>
      </c>
      <c r="J10" s="1">
        <v>140.0</v>
      </c>
      <c r="K10" s="1">
        <v>127.0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73</v>
      </c>
      <c r="B11" s="1">
        <v>16.0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74</v>
      </c>
      <c r="B12" s="1">
        <v>187.0</v>
      </c>
      <c r="C12" s="1">
        <v>108.0</v>
      </c>
      <c r="D12" s="1">
        <v>98.0</v>
      </c>
      <c r="E12" s="1">
        <v>97.0</v>
      </c>
      <c r="F12" s="1">
        <v>146.0</v>
      </c>
      <c r="G12" s="1">
        <v>92.0</v>
      </c>
      <c r="H12" s="1">
        <v>106.0</v>
      </c>
      <c r="I12" s="1">
        <v>170.0</v>
      </c>
      <c r="J12" s="1">
        <v>131.0</v>
      </c>
      <c r="K12" s="1">
        <v>265.0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75</v>
      </c>
      <c r="B13" s="1">
        <v>492.0</v>
      </c>
      <c r="C13" s="1">
        <v>37.0</v>
      </c>
      <c r="D13" s="1">
        <v>5.0</v>
      </c>
      <c r="E13" s="1">
        <v>1.0</v>
      </c>
      <c r="F13" s="1">
        <v>152.0</v>
      </c>
      <c r="G13" s="1">
        <v>409.0</v>
      </c>
      <c r="H13" s="1">
        <v>128.0</v>
      </c>
      <c r="I13" s="1">
        <v>137.0</v>
      </c>
      <c r="J13" s="1">
        <v>43.0</v>
      </c>
      <c r="K13" s="1">
        <v>35.0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</v>
      </c>
      <c r="B14" s="1">
        <v>0.0</v>
      </c>
      <c r="C14" s="1">
        <v>0.0</v>
      </c>
      <c r="D14" s="1">
        <v>21.0</v>
      </c>
      <c r="E14" s="1">
        <v>27.0</v>
      </c>
      <c r="F14" s="1">
        <v>27.0</v>
      </c>
      <c r="G14" s="1">
        <v>4.0</v>
      </c>
      <c r="H14" s="1">
        <v>1.0</v>
      </c>
      <c r="I14" s="1">
        <v>18.0</v>
      </c>
      <c r="J14" s="1">
        <v>184.0</v>
      </c>
      <c r="K14" s="1">
        <v>139.0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77</v>
      </c>
      <c r="B15" s="1">
        <v>0.0</v>
      </c>
      <c r="C15" s="1">
        <v>97.0</v>
      </c>
      <c r="D15" s="1">
        <v>98.0</v>
      </c>
      <c r="E15" s="1">
        <v>66.0</v>
      </c>
      <c r="F15" s="1">
        <v>110.0</v>
      </c>
      <c r="G15" s="1">
        <v>57.0</v>
      </c>
      <c r="H15" s="1">
        <v>15.0</v>
      </c>
      <c r="I15" s="1">
        <v>8.0</v>
      </c>
      <c r="J15" s="1">
        <v>7.0</v>
      </c>
      <c r="K15" s="1">
        <v>7.0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78</v>
      </c>
      <c r="B16" s="1">
        <v>503.0</v>
      </c>
      <c r="C16" s="1">
        <v>488.0</v>
      </c>
      <c r="D16" s="1">
        <v>454.0</v>
      </c>
      <c r="E16" s="1">
        <v>403.0</v>
      </c>
      <c r="F16" s="1">
        <v>400.0</v>
      </c>
      <c r="G16" s="1">
        <v>354.0</v>
      </c>
      <c r="H16" s="1">
        <v>373.0</v>
      </c>
      <c r="I16" s="1">
        <v>392.0</v>
      </c>
      <c r="J16" s="1">
        <v>374.0</v>
      </c>
      <c r="K16" s="1">
        <v>355.0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79</v>
      </c>
      <c r="B17" s="1">
        <v>522.0</v>
      </c>
      <c r="C17" s="1">
        <v>506.0</v>
      </c>
      <c r="D17" s="1">
        <v>525.0</v>
      </c>
      <c r="E17" s="1">
        <v>501.0</v>
      </c>
      <c r="F17" s="1">
        <v>796.0</v>
      </c>
      <c r="G17" s="1">
        <v>1770.0</v>
      </c>
      <c r="H17" s="1">
        <v>502.0</v>
      </c>
      <c r="I17" s="1">
        <v>497.0</v>
      </c>
      <c r="J17" s="1">
        <v>370.0</v>
      </c>
      <c r="K17" s="1">
        <v>239.0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80</v>
      </c>
      <c r="B18" s="1">
        <v>21250.0</v>
      </c>
      <c r="C18" s="1">
        <v>21140.0</v>
      </c>
      <c r="D18" s="1">
        <v>20810.0</v>
      </c>
      <c r="E18" s="1">
        <v>17400.0</v>
      </c>
      <c r="F18" s="1">
        <v>17180.0</v>
      </c>
      <c r="G18" s="1">
        <v>18290.0</v>
      </c>
      <c r="H18" s="1">
        <v>16219.0</v>
      </c>
      <c r="I18" s="1">
        <v>17270.0</v>
      </c>
      <c r="J18" s="1">
        <v>16490.0</v>
      </c>
      <c r="K18" s="1">
        <v>16190.0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81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82</v>
      </c>
      <c r="B20" s="1">
        <v>459.0</v>
      </c>
      <c r="C20" s="1">
        <v>19.0</v>
      </c>
      <c r="D20" s="1">
        <v>10.0</v>
      </c>
      <c r="E20" s="1">
        <v>1.0</v>
      </c>
      <c r="F20" s="1">
        <v>15.0</v>
      </c>
      <c r="G20" s="1">
        <v>0.0</v>
      </c>
      <c r="H20" s="1">
        <v>0.0</v>
      </c>
      <c r="I20" s="1">
        <v>0.0</v>
      </c>
      <c r="J20" s="1">
        <v>21.0</v>
      </c>
      <c r="K20" s="1">
        <v>170.0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83</v>
      </c>
      <c r="B21" s="1">
        <v>0.0</v>
      </c>
      <c r="C21" s="1">
        <v>0.0</v>
      </c>
      <c r="D21" s="1">
        <v>0.0</v>
      </c>
      <c r="E21" s="1">
        <v>0.0</v>
      </c>
      <c r="F21" s="1">
        <v>0.0</v>
      </c>
      <c r="G21" s="1">
        <v>28.0</v>
      </c>
      <c r="H21" s="1">
        <v>22.0</v>
      </c>
      <c r="I21" s="1">
        <v>21.0</v>
      </c>
      <c r="J21" s="1">
        <v>34.0</v>
      </c>
      <c r="K21" s="1">
        <v>57.0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84</v>
      </c>
      <c r="B22" s="1">
        <v>0.0</v>
      </c>
      <c r="C22" s="1">
        <v>550.0</v>
      </c>
      <c r="D22" s="1">
        <v>0.0</v>
      </c>
      <c r="E22" s="1">
        <v>0.0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85</v>
      </c>
      <c r="B23" s="1">
        <v>10520.0</v>
      </c>
      <c r="C23" s="1">
        <v>10590.0</v>
      </c>
      <c r="D23" s="1">
        <v>10660.0</v>
      </c>
      <c r="E23" s="1">
        <v>10240.0</v>
      </c>
      <c r="F23" s="1">
        <v>9890.0</v>
      </c>
      <c r="G23" s="1">
        <v>7500.0</v>
      </c>
      <c r="H23" s="1">
        <v>7520.0</v>
      </c>
      <c r="I23" s="1">
        <v>8700.0</v>
      </c>
      <c r="J23" s="1">
        <v>8420.0</v>
      </c>
      <c r="K23" s="1">
        <v>8140.0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86</v>
      </c>
      <c r="B24" s="1">
        <v>240.0</v>
      </c>
      <c r="C24" s="1">
        <v>0.0</v>
      </c>
      <c r="D24" s="1">
        <v>0.0</v>
      </c>
      <c r="E24" s="1">
        <v>0.0</v>
      </c>
      <c r="F24" s="1">
        <v>0.0</v>
      </c>
      <c r="G24" s="1">
        <v>470.0</v>
      </c>
      <c r="H24" s="1">
        <v>379.0</v>
      </c>
      <c r="I24" s="1">
        <v>349.0</v>
      </c>
      <c r="J24" s="1">
        <v>701.0</v>
      </c>
      <c r="K24" s="1">
        <v>675.0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87</v>
      </c>
      <c r="B25" s="1">
        <v>500.0</v>
      </c>
      <c r="C25" s="1">
        <v>444.0</v>
      </c>
      <c r="D25" s="1">
        <v>459.0</v>
      </c>
      <c r="E25" s="1">
        <v>416.0</v>
      </c>
      <c r="F25" s="1">
        <v>431.0</v>
      </c>
      <c r="G25" s="1">
        <v>440.0</v>
      </c>
      <c r="H25" s="1">
        <v>427.0</v>
      </c>
      <c r="I25" s="1">
        <v>613.0</v>
      </c>
      <c r="J25" s="1">
        <v>451.0</v>
      </c>
      <c r="K25" s="1">
        <v>411.0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88</v>
      </c>
      <c r="B26" s="1">
        <v>21.0</v>
      </c>
      <c r="C26" s="1">
        <v>12.0</v>
      </c>
      <c r="D26" s="1">
        <v>2.0</v>
      </c>
      <c r="E26" s="1">
        <v>3.0</v>
      </c>
      <c r="F26" s="1">
        <v>5.0</v>
      </c>
      <c r="G26" s="1">
        <v>398.0</v>
      </c>
      <c r="H26" s="1">
        <v>0.0</v>
      </c>
      <c r="I26" s="1">
        <v>0.0</v>
      </c>
      <c r="J26" s="1">
        <v>0.0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89</v>
      </c>
      <c r="B27" s="1">
        <v>519.0</v>
      </c>
      <c r="C27" s="1">
        <v>346.0</v>
      </c>
      <c r="D27" s="1">
        <v>288.0</v>
      </c>
      <c r="E27" s="1">
        <v>274.0</v>
      </c>
      <c r="F27" s="1">
        <v>219.0</v>
      </c>
      <c r="G27" s="1">
        <v>59.0</v>
      </c>
      <c r="H27" s="1">
        <v>40.0</v>
      </c>
      <c r="I27" s="1">
        <v>48.0</v>
      </c>
      <c r="J27" s="1">
        <v>39.0</v>
      </c>
      <c r="K27" s="1">
        <v>32.0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90</v>
      </c>
      <c r="B28" s="1">
        <v>1.0</v>
      </c>
      <c r="C28" s="1">
        <v>0.0</v>
      </c>
      <c r="D28" s="1">
        <v>0.0</v>
      </c>
      <c r="E28" s="1">
        <v>0.0</v>
      </c>
      <c r="F28" s="1">
        <v>28.0</v>
      </c>
      <c r="G28" s="1">
        <v>29.0</v>
      </c>
      <c r="H28" s="1">
        <v>29.0</v>
      </c>
      <c r="I28" s="1">
        <v>40.0</v>
      </c>
      <c r="J28" s="1">
        <v>54.0</v>
      </c>
      <c r="K28" s="1">
        <v>74.0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91</v>
      </c>
      <c r="B29" s="1">
        <v>181.0</v>
      </c>
      <c r="C29" s="1">
        <v>474.0</v>
      </c>
      <c r="D29" s="1">
        <v>496.0</v>
      </c>
      <c r="E29" s="1">
        <v>475.0</v>
      </c>
      <c r="F29" s="1">
        <v>708.0</v>
      </c>
      <c r="G29" s="1">
        <v>1160.0</v>
      </c>
      <c r="H29" s="1">
        <v>255.0</v>
      </c>
      <c r="I29" s="1">
        <v>292.0</v>
      </c>
      <c r="J29" s="1">
        <v>261.0</v>
      </c>
      <c r="K29" s="1">
        <v>285.0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92</v>
      </c>
      <c r="B30" s="1">
        <v>12420.0</v>
      </c>
      <c r="C30" s="1">
        <v>12440.0</v>
      </c>
      <c r="D30" s="1">
        <v>11920.0</v>
      </c>
      <c r="E30" s="1">
        <v>11410.0</v>
      </c>
      <c r="F30" s="1">
        <v>11290.0</v>
      </c>
      <c r="G30" s="1">
        <v>10090.0</v>
      </c>
      <c r="H30" s="1">
        <v>8670.0</v>
      </c>
      <c r="I30" s="1">
        <v>10060.0</v>
      </c>
      <c r="J30" s="1">
        <v>9980.0</v>
      </c>
      <c r="K30" s="1">
        <v>9840.0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93</v>
      </c>
      <c r="B31" s="1">
        <v>1280.0</v>
      </c>
      <c r="C31" s="1">
        <v>1280.0</v>
      </c>
      <c r="D31" s="1">
        <v>1040.0</v>
      </c>
      <c r="E31" s="1">
        <v>891.0</v>
      </c>
      <c r="F31" s="1">
        <v>890.0</v>
      </c>
      <c r="G31" s="1">
        <v>890.0</v>
      </c>
      <c r="H31" s="1">
        <v>1180.0</v>
      </c>
      <c r="I31" s="1">
        <v>1180.0</v>
      </c>
      <c r="J31" s="1">
        <v>1180.0</v>
      </c>
      <c r="K31" s="1">
        <v>1180.0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94</v>
      </c>
      <c r="B32" s="1">
        <v>1.0</v>
      </c>
      <c r="C32" s="1">
        <v>1.0</v>
      </c>
      <c r="D32" s="1">
        <v>1.0</v>
      </c>
      <c r="E32" s="1">
        <v>1.0</v>
      </c>
      <c r="F32" s="1">
        <v>1.0</v>
      </c>
      <c r="G32" s="1">
        <v>99.0</v>
      </c>
      <c r="H32" s="1">
        <v>93.0</v>
      </c>
      <c r="I32" s="1">
        <v>92.0</v>
      </c>
      <c r="J32" s="1">
        <v>92.0</v>
      </c>
      <c r="K32" s="1">
        <v>92.0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95</v>
      </c>
      <c r="B33" s="1">
        <v>1280.0</v>
      </c>
      <c r="C33" s="1">
        <v>1280.0</v>
      </c>
      <c r="D33" s="1">
        <v>1040.0</v>
      </c>
      <c r="E33" s="1">
        <v>892.0</v>
      </c>
      <c r="F33" s="1">
        <v>891.0</v>
      </c>
      <c r="G33" s="1">
        <v>891.0</v>
      </c>
      <c r="H33" s="1">
        <v>1180.0</v>
      </c>
      <c r="I33" s="1">
        <v>1180.0</v>
      </c>
      <c r="J33" s="1">
        <v>1180.0</v>
      </c>
      <c r="K33" s="1">
        <v>1180.0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96</v>
      </c>
      <c r="B34" s="1">
        <v>7.0</v>
      </c>
      <c r="C34" s="1">
        <v>7.0</v>
      </c>
      <c r="D34" s="1">
        <v>7.0</v>
      </c>
      <c r="E34" s="1">
        <v>7.0</v>
      </c>
      <c r="F34" s="1">
        <v>7.0</v>
      </c>
      <c r="G34" s="1">
        <v>7.0</v>
      </c>
      <c r="H34" s="1">
        <v>7.0</v>
      </c>
      <c r="I34" s="1">
        <v>7.0</v>
      </c>
      <c r="J34" s="1">
        <v>7.0</v>
      </c>
      <c r="K34" s="1">
        <v>7.0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97</v>
      </c>
      <c r="B35" s="1">
        <v>6870.0</v>
      </c>
      <c r="C35" s="1">
        <v>7130.0</v>
      </c>
      <c r="D35" s="1">
        <v>7150.0</v>
      </c>
      <c r="E35" s="1">
        <v>7490.0</v>
      </c>
      <c r="F35" s="1">
        <v>7730.0</v>
      </c>
      <c r="G35" s="1">
        <v>7830.0</v>
      </c>
      <c r="H35" s="1">
        <v>8189.0</v>
      </c>
      <c r="I35" s="1">
        <v>8140.0</v>
      </c>
      <c r="J35" s="1">
        <v>8370.0</v>
      </c>
      <c r="K35" s="1">
        <v>8260.0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98</v>
      </c>
      <c r="B36" s="1">
        <v>-1510.0</v>
      </c>
      <c r="C36" s="1">
        <v>-1770.0</v>
      </c>
      <c r="D36" s="1">
        <v>-1420.0</v>
      </c>
      <c r="E36" s="1">
        <v>-4180.0</v>
      </c>
      <c r="F36" s="1">
        <v>-4170.0</v>
      </c>
      <c r="G36" s="1">
        <v>-1950.0</v>
      </c>
      <c r="H36" s="1">
        <v>-2770.0</v>
      </c>
      <c r="I36" s="1">
        <v>-3080.0</v>
      </c>
      <c r="J36" s="1">
        <v>-3890.0</v>
      </c>
      <c r="K36" s="1">
        <v>-4010.0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99</v>
      </c>
      <c r="B37" s="1">
        <v>93.0</v>
      </c>
      <c r="C37" s="1">
        <v>46.0</v>
      </c>
      <c r="D37" s="1">
        <v>119.0</v>
      </c>
      <c r="E37" s="1">
        <v>129.0</v>
      </c>
      <c r="F37" s="1">
        <v>7.0</v>
      </c>
      <c r="G37" s="1">
        <v>-40.0</v>
      </c>
      <c r="H37" s="1">
        <v>-75.0</v>
      </c>
      <c r="I37" s="1">
        <v>-17.0</v>
      </c>
      <c r="J37" s="1">
        <v>175.0</v>
      </c>
      <c r="K37" s="1">
        <v>65.0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100</v>
      </c>
      <c r="B38" s="1">
        <v>5470.0</v>
      </c>
      <c r="C38" s="1">
        <v>5420.0</v>
      </c>
      <c r="D38" s="1">
        <v>5860.0</v>
      </c>
      <c r="E38" s="1">
        <v>3450.0</v>
      </c>
      <c r="F38" s="1">
        <v>3570.0</v>
      </c>
      <c r="G38" s="1">
        <v>5840.0</v>
      </c>
      <c r="H38" s="1">
        <v>5350.0</v>
      </c>
      <c r="I38" s="1">
        <v>5050.0</v>
      </c>
      <c r="J38" s="1">
        <v>4660.0</v>
      </c>
      <c r="K38" s="1">
        <v>4330.0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101</v>
      </c>
      <c r="B39" s="1">
        <v>2080.0</v>
      </c>
      <c r="C39" s="1">
        <v>2009.0</v>
      </c>
      <c r="D39" s="1">
        <v>2000.0</v>
      </c>
      <c r="E39" s="1">
        <v>1650.0</v>
      </c>
      <c r="F39" s="1">
        <v>1430.0</v>
      </c>
      <c r="G39" s="1">
        <v>1470.0</v>
      </c>
      <c r="H39" s="1">
        <v>1020.0</v>
      </c>
      <c r="I39" s="1">
        <v>968.0</v>
      </c>
      <c r="J39" s="1">
        <v>673.0</v>
      </c>
      <c r="K39" s="1">
        <v>835.0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102</v>
      </c>
      <c r="B40" s="1">
        <v>8830.0</v>
      </c>
      <c r="C40" s="1">
        <v>8710.0</v>
      </c>
      <c r="D40" s="1">
        <v>8900.0</v>
      </c>
      <c r="E40" s="1">
        <v>5990.0</v>
      </c>
      <c r="F40" s="1">
        <v>5890.0</v>
      </c>
      <c r="G40" s="1">
        <v>8200.0</v>
      </c>
      <c r="H40" s="1">
        <v>7550.0</v>
      </c>
      <c r="I40" s="1">
        <v>7200.0</v>
      </c>
      <c r="J40" s="1">
        <v>6510.0</v>
      </c>
      <c r="K40" s="1">
        <v>6340.0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103</v>
      </c>
      <c r="B41" s="1">
        <v>21250.0</v>
      </c>
      <c r="C41" s="1">
        <v>21140.0</v>
      </c>
      <c r="D41" s="1">
        <v>20810.0</v>
      </c>
      <c r="E41" s="1">
        <v>17400.0</v>
      </c>
      <c r="F41" s="1">
        <v>17180.0</v>
      </c>
      <c r="G41" s="1">
        <v>18290.0</v>
      </c>
      <c r="H41" s="1">
        <v>16219.0</v>
      </c>
      <c r="I41" s="1">
        <v>17270.0</v>
      </c>
      <c r="J41" s="1">
        <v>16490.0</v>
      </c>
      <c r="K41" s="1">
        <v>16190.0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57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104</v>
      </c>
      <c r="B43" s="1">
        <v>188.0</v>
      </c>
      <c r="C43" s="1">
        <v>189.0</v>
      </c>
      <c r="D43" s="1">
        <v>189.0</v>
      </c>
      <c r="E43" s="1">
        <v>190.0</v>
      </c>
      <c r="F43" s="1">
        <v>191.0</v>
      </c>
      <c r="G43" s="1">
        <v>191.0</v>
      </c>
      <c r="H43" s="1">
        <v>191.0</v>
      </c>
      <c r="I43" s="1">
        <v>192.0</v>
      </c>
      <c r="J43" s="1">
        <v>192.0</v>
      </c>
      <c r="K43" s="1">
        <v>190.0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105</v>
      </c>
      <c r="B44" s="1">
        <v>188.0</v>
      </c>
      <c r="C44" s="1">
        <v>189.0</v>
      </c>
      <c r="D44" s="1">
        <v>189.0</v>
      </c>
      <c r="E44" s="1">
        <v>190.0</v>
      </c>
      <c r="F44" s="1">
        <v>191.0</v>
      </c>
      <c r="G44" s="1">
        <v>191.0</v>
      </c>
      <c r="H44" s="1">
        <v>191.0</v>
      </c>
      <c r="I44" s="1">
        <v>192.0</v>
      </c>
      <c r="J44" s="1">
        <v>192.0</v>
      </c>
      <c r="K44" s="1">
        <v>190.0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106</v>
      </c>
      <c r="B45" s="1" t="s">
        <v>107</v>
      </c>
      <c r="C45" s="1" t="s">
        <v>108</v>
      </c>
      <c r="D45" s="1" t="s">
        <v>109</v>
      </c>
      <c r="E45" s="1" t="s">
        <v>110</v>
      </c>
      <c r="F45" s="1" t="s">
        <v>111</v>
      </c>
      <c r="G45" s="1" t="s">
        <v>112</v>
      </c>
      <c r="H45" s="1" t="s">
        <v>113</v>
      </c>
      <c r="I45" s="1" t="s">
        <v>114</v>
      </c>
      <c r="J45" s="1" t="s">
        <v>115</v>
      </c>
      <c r="K45" s="1" t="s">
        <v>116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117</v>
      </c>
      <c r="B46" s="1">
        <v>5190.0</v>
      </c>
      <c r="C46" s="1">
        <v>5190.0</v>
      </c>
      <c r="D46" s="1">
        <v>5670.0</v>
      </c>
      <c r="E46" s="1">
        <v>3290.0</v>
      </c>
      <c r="F46" s="1">
        <v>3440.0</v>
      </c>
      <c r="G46" s="1">
        <v>5810.0</v>
      </c>
      <c r="H46" s="1">
        <v>5330.0</v>
      </c>
      <c r="I46" s="1">
        <v>4900.0</v>
      </c>
      <c r="J46" s="1">
        <v>4520.0</v>
      </c>
      <c r="K46" s="1">
        <v>4200.0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118</v>
      </c>
      <c r="B47" s="1" t="s">
        <v>119</v>
      </c>
      <c r="C47" s="1" t="s">
        <v>120</v>
      </c>
      <c r="D47" s="1" t="s">
        <v>121</v>
      </c>
      <c r="E47" s="1" t="s">
        <v>122</v>
      </c>
      <c r="F47" s="1" t="s">
        <v>123</v>
      </c>
      <c r="G47" s="1" t="s">
        <v>124</v>
      </c>
      <c r="H47" s="1" t="s">
        <v>125</v>
      </c>
      <c r="I47" s="1" t="s">
        <v>126</v>
      </c>
      <c r="J47" s="1" t="s">
        <v>127</v>
      </c>
      <c r="K47" s="1" t="s">
        <v>128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129</v>
      </c>
      <c r="B48" s="1">
        <v>11220.0</v>
      </c>
      <c r="C48" s="1">
        <v>11160.0</v>
      </c>
      <c r="D48" s="1">
        <v>10670.0</v>
      </c>
      <c r="E48" s="1">
        <v>10240.0</v>
      </c>
      <c r="F48" s="1">
        <v>9900.0</v>
      </c>
      <c r="G48" s="1">
        <v>8000.0</v>
      </c>
      <c r="H48" s="1">
        <v>7920.0</v>
      </c>
      <c r="I48" s="1">
        <v>9070.0</v>
      </c>
      <c r="J48" s="1">
        <v>9170.0</v>
      </c>
      <c r="K48" s="1">
        <v>9040.0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130</v>
      </c>
      <c r="B49" s="1">
        <v>10020.0</v>
      </c>
      <c r="C49" s="1">
        <v>9330.0</v>
      </c>
      <c r="D49" s="1">
        <v>9150.0</v>
      </c>
      <c r="E49" s="1">
        <v>8390.0</v>
      </c>
      <c r="F49" s="1">
        <v>9300.0</v>
      </c>
      <c r="G49" s="1">
        <v>6480.0</v>
      </c>
      <c r="H49" s="1">
        <v>6290.0</v>
      </c>
      <c r="I49" s="1">
        <v>7290.0</v>
      </c>
      <c r="J49" s="1">
        <v>8100.0</v>
      </c>
      <c r="K49" s="1">
        <v>7910.0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131</v>
      </c>
      <c r="B50" s="1">
        <v>404.0</v>
      </c>
      <c r="C50" s="1">
        <v>311.0</v>
      </c>
      <c r="D50" s="1">
        <v>336.0</v>
      </c>
      <c r="E50" s="1">
        <v>322.0</v>
      </c>
      <c r="F50" s="1">
        <v>329.0</v>
      </c>
      <c r="G50" s="1">
        <v>286.0</v>
      </c>
      <c r="H50" s="1">
        <v>237.0</v>
      </c>
      <c r="I50" s="1">
        <v>304.0</v>
      </c>
      <c r="J50" s="1">
        <v>475.0</v>
      </c>
      <c r="K50" s="1">
        <v>490.0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132</v>
      </c>
      <c r="B51" s="1">
        <v>2080.0</v>
      </c>
      <c r="C51" s="1">
        <v>2009.0</v>
      </c>
      <c r="D51" s="1">
        <v>2000.0</v>
      </c>
      <c r="E51" s="1">
        <v>1650.0</v>
      </c>
      <c r="F51" s="1">
        <v>1430.0</v>
      </c>
      <c r="G51" s="1">
        <v>1470.0</v>
      </c>
      <c r="H51" s="1">
        <v>1020.0</v>
      </c>
      <c r="I51" s="1">
        <v>968.0</v>
      </c>
      <c r="J51" s="1">
        <v>673.0</v>
      </c>
      <c r="K51" s="1">
        <v>835.0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133</v>
      </c>
      <c r="B52" s="1">
        <v>132.0</v>
      </c>
      <c r="C52" s="1">
        <v>134.0</v>
      </c>
      <c r="D52" s="1">
        <v>129.0</v>
      </c>
      <c r="E52" s="1">
        <v>126.0</v>
      </c>
      <c r="F52" s="1">
        <v>108.0</v>
      </c>
      <c r="G52" s="1">
        <v>98.0</v>
      </c>
      <c r="H52" s="1">
        <v>82.0</v>
      </c>
      <c r="I52" s="1">
        <v>91.0</v>
      </c>
      <c r="J52" s="1">
        <v>87.0</v>
      </c>
      <c r="K52" s="1">
        <v>87.0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134</v>
      </c>
      <c r="B53" s="1">
        <v>3.0</v>
      </c>
      <c r="C53" s="1">
        <v>3.0</v>
      </c>
      <c r="D53" s="1">
        <v>3.0</v>
      </c>
      <c r="E53" s="1">
        <v>3.0</v>
      </c>
      <c r="F53" s="1">
        <v>3.0</v>
      </c>
      <c r="G53" s="1">
        <v>3.0</v>
      </c>
      <c r="H53" s="1">
        <v>3.0</v>
      </c>
      <c r="I53" s="1">
        <v>3.0</v>
      </c>
      <c r="J53" s="1">
        <v>3.0</v>
      </c>
      <c r="K53" s="1">
        <v>3.0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>
        <v>4240.0</v>
      </c>
      <c r="C54" s="1">
        <v>4160.0</v>
      </c>
      <c r="D54" s="1">
        <v>4070.0</v>
      </c>
      <c r="E54" s="1">
        <v>3140.0</v>
      </c>
      <c r="F54" s="1">
        <v>3310.0</v>
      </c>
      <c r="G54" s="1">
        <v>2590.0</v>
      </c>
      <c r="H54" s="1">
        <v>2420.0</v>
      </c>
      <c r="I54" s="1">
        <v>2540.0</v>
      </c>
      <c r="J54" s="1">
        <v>2450.0</v>
      </c>
      <c r="K54" s="1">
        <v>2440.0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136</v>
      </c>
      <c r="B55" s="1">
        <v>13340.0</v>
      </c>
      <c r="C55" s="1">
        <v>12160.0</v>
      </c>
      <c r="D55" s="1">
        <v>12290.0</v>
      </c>
      <c r="E55" s="1">
        <v>9460.0</v>
      </c>
      <c r="F55" s="1">
        <v>10110.0</v>
      </c>
      <c r="G55" s="1">
        <v>7950.0</v>
      </c>
      <c r="H55" s="1">
        <v>7930.0</v>
      </c>
      <c r="I55" s="1">
        <v>9840.0</v>
      </c>
      <c r="J55" s="1">
        <v>9800.0</v>
      </c>
      <c r="K55" s="1">
        <v>9950.0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137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0.0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138</v>
      </c>
      <c r="B57" s="1">
        <v>0.0</v>
      </c>
      <c r="C57" s="1">
        <v>424.0</v>
      </c>
      <c r="D57" s="1">
        <v>434.0</v>
      </c>
      <c r="E57" s="1">
        <v>437.0</v>
      </c>
      <c r="F57" s="1">
        <v>0.0</v>
      </c>
      <c r="G57" s="1">
        <v>0.0</v>
      </c>
      <c r="H57" s="1">
        <v>0.0</v>
      </c>
      <c r="I57" s="1">
        <v>0.0</v>
      </c>
      <c r="J57" s="1">
        <v>0.0</v>
      </c>
      <c r="K57" s="1">
        <v>0.0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139</v>
      </c>
      <c r="B58" s="1">
        <v>20.0</v>
      </c>
      <c r="C58" s="1">
        <v>14.0</v>
      </c>
      <c r="D58" s="1">
        <v>13.0</v>
      </c>
      <c r="E58" s="1">
        <v>6.0</v>
      </c>
      <c r="F58" s="1">
        <v>5.0</v>
      </c>
      <c r="G58" s="1">
        <v>0.0</v>
      </c>
      <c r="H58" s="1">
        <v>0.0</v>
      </c>
      <c r="I58" s="1">
        <v>0.0</v>
      </c>
      <c r="J58" s="1">
        <v>0.0</v>
      </c>
      <c r="K58" s="1">
        <v>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140</v>
      </c>
      <c r="B2" s="1">
        <v>2110.0</v>
      </c>
      <c r="C2" s="1">
        <v>2080.0</v>
      </c>
      <c r="D2" s="1">
        <v>2100.0</v>
      </c>
      <c r="E2" s="1">
        <v>1710.0</v>
      </c>
      <c r="F2" s="1">
        <v>1760.0</v>
      </c>
      <c r="G2" s="1">
        <v>1770.0</v>
      </c>
      <c r="H2" s="1">
        <v>1380.0</v>
      </c>
      <c r="I2" s="1">
        <v>1420.0</v>
      </c>
      <c r="J2" s="1">
        <v>1610.0</v>
      </c>
      <c r="K2" s="1">
        <v>1610.0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141</v>
      </c>
      <c r="B3" s="1">
        <v>329.0</v>
      </c>
      <c r="C3" s="1">
        <v>261.0</v>
      </c>
      <c r="D3" s="1">
        <v>261.0</v>
      </c>
      <c r="E3" s="1">
        <v>233.0</v>
      </c>
      <c r="F3" s="1">
        <v>247.0</v>
      </c>
      <c r="G3" s="1">
        <v>0.0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142</v>
      </c>
      <c r="B4" s="1">
        <v>196.0</v>
      </c>
      <c r="C4" s="1">
        <v>140.0</v>
      </c>
      <c r="D4" s="1">
        <v>312.0</v>
      </c>
      <c r="E4" s="1">
        <v>139.0</v>
      </c>
      <c r="F4" s="1">
        <v>167.0</v>
      </c>
      <c r="G4" s="1">
        <v>236.0</v>
      </c>
      <c r="H4" s="1">
        <v>235.0</v>
      </c>
      <c r="I4" s="1">
        <v>281.0</v>
      </c>
      <c r="J4" s="1">
        <v>297.0</v>
      </c>
      <c r="K4" s="1">
        <v>276.0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143</v>
      </c>
      <c r="B5" s="1">
        <v>2640.0</v>
      </c>
      <c r="C5" s="1">
        <v>2480.0</v>
      </c>
      <c r="D5" s="1">
        <v>2680.0</v>
      </c>
      <c r="E5" s="1">
        <v>2090.0</v>
      </c>
      <c r="F5" s="1">
        <v>2170.0</v>
      </c>
      <c r="G5" s="1">
        <v>2000.0</v>
      </c>
      <c r="H5" s="1">
        <v>1610.0</v>
      </c>
      <c r="I5" s="1">
        <v>1710.0</v>
      </c>
      <c r="J5" s="1">
        <v>1900.0</v>
      </c>
      <c r="K5" s="1">
        <v>1880.0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144</v>
      </c>
      <c r="B6" s="1">
        <v>1100.0</v>
      </c>
      <c r="C6" s="1">
        <v>1020.0</v>
      </c>
      <c r="D6" s="1">
        <v>1050.0</v>
      </c>
      <c r="E6" s="1">
        <v>888.0</v>
      </c>
      <c r="F6" s="1">
        <v>983.0</v>
      </c>
      <c r="G6" s="1">
        <v>923.0</v>
      </c>
      <c r="H6" s="1">
        <v>780.0</v>
      </c>
      <c r="I6" s="1">
        <v>797.0</v>
      </c>
      <c r="J6" s="1">
        <v>874.0</v>
      </c>
      <c r="K6" s="1">
        <v>905.0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145</v>
      </c>
      <c r="B7" s="1">
        <v>186.0</v>
      </c>
      <c r="C7" s="1">
        <v>175.0</v>
      </c>
      <c r="D7" s="1">
        <v>179.0</v>
      </c>
      <c r="E7" s="1">
        <v>159.0</v>
      </c>
      <c r="F7" s="1">
        <v>142.0</v>
      </c>
      <c r="G7" s="1">
        <v>170.0</v>
      </c>
      <c r="H7" s="1">
        <v>159.0</v>
      </c>
      <c r="I7" s="1">
        <v>135.0</v>
      </c>
      <c r="J7" s="1">
        <v>134.0</v>
      </c>
      <c r="K7" s="1">
        <v>163.0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146</v>
      </c>
      <c r="B8" s="1">
        <v>536.0</v>
      </c>
      <c r="C8" s="1">
        <v>543.0</v>
      </c>
      <c r="D8" s="1">
        <v>565.0</v>
      </c>
      <c r="E8" s="1">
        <v>429.0</v>
      </c>
      <c r="F8" s="1">
        <v>447.0</v>
      </c>
      <c r="G8" s="1">
        <v>419.0</v>
      </c>
      <c r="H8" s="1">
        <v>400.0</v>
      </c>
      <c r="I8" s="1">
        <v>412.0</v>
      </c>
      <c r="J8" s="1">
        <v>505.0</v>
      </c>
      <c r="K8" s="1">
        <v>434.0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147</v>
      </c>
      <c r="B9" s="1">
        <v>-17.0</v>
      </c>
      <c r="C9" s="1">
        <v>-27.0</v>
      </c>
      <c r="D9" s="1">
        <v>-9.0</v>
      </c>
      <c r="E9" s="1">
        <v>-8.0</v>
      </c>
      <c r="F9" s="1">
        <v>-2.0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148</v>
      </c>
      <c r="B10" s="1">
        <v>1800.0</v>
      </c>
      <c r="C10" s="1">
        <v>1710.0</v>
      </c>
      <c r="D10" s="1">
        <v>1790.0</v>
      </c>
      <c r="E10" s="1">
        <v>1470.0</v>
      </c>
      <c r="F10" s="1">
        <v>1570.0</v>
      </c>
      <c r="G10" s="1">
        <v>1510.0</v>
      </c>
      <c r="H10" s="1">
        <v>1340.0</v>
      </c>
      <c r="I10" s="1">
        <v>1340.0</v>
      </c>
      <c r="J10" s="1">
        <v>1510.0</v>
      </c>
      <c r="K10" s="1">
        <v>1500.0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149</v>
      </c>
      <c r="B11" s="1">
        <v>833.0</v>
      </c>
      <c r="C11" s="1">
        <v>762.0</v>
      </c>
      <c r="D11" s="1">
        <v>891.0</v>
      </c>
      <c r="E11" s="1">
        <v>619.0</v>
      </c>
      <c r="F11" s="1">
        <v>606.0</v>
      </c>
      <c r="G11" s="1">
        <v>492.0</v>
      </c>
      <c r="H11" s="1">
        <v>273.0</v>
      </c>
      <c r="I11" s="1">
        <v>361.0</v>
      </c>
      <c r="J11" s="1">
        <v>393.0</v>
      </c>
      <c r="K11" s="1">
        <v>382.0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150</v>
      </c>
      <c r="B12" s="1">
        <v>-468.0</v>
      </c>
      <c r="C12" s="1">
        <v>-378.0</v>
      </c>
      <c r="D12" s="1">
        <v>-403.0</v>
      </c>
      <c r="E12" s="1">
        <v>-346.0</v>
      </c>
      <c r="F12" s="1">
        <v>-348.0</v>
      </c>
      <c r="G12" s="1">
        <v>-264.0</v>
      </c>
      <c r="H12" s="1">
        <v>-229.0</v>
      </c>
      <c r="I12" s="1">
        <v>-207.0</v>
      </c>
      <c r="J12" s="1">
        <v>-280.0</v>
      </c>
      <c r="K12" s="1">
        <v>-349.0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151</v>
      </c>
      <c r="B13" s="1">
        <v>202.0</v>
      </c>
      <c r="C13" s="1">
        <v>101.0</v>
      </c>
      <c r="D13" s="1">
        <v>29.0</v>
      </c>
      <c r="E13" s="1">
        <v>41.0</v>
      </c>
      <c r="F13" s="1">
        <v>17.0</v>
      </c>
      <c r="G13" s="1">
        <v>21.0</v>
      </c>
      <c r="H13" s="1">
        <v>0.0</v>
      </c>
      <c r="I13" s="1">
        <v>15.0</v>
      </c>
      <c r="J13" s="1">
        <v>23.0</v>
      </c>
      <c r="K13" s="1">
        <v>43.0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152</v>
      </c>
      <c r="B14" s="1">
        <v>-266.0</v>
      </c>
      <c r="C14" s="1">
        <v>-277.0</v>
      </c>
      <c r="D14" s="1">
        <v>-373.0</v>
      </c>
      <c r="E14" s="1">
        <v>-305.0</v>
      </c>
      <c r="F14" s="1">
        <v>-331.0</v>
      </c>
      <c r="G14" s="1">
        <v>-242.0</v>
      </c>
      <c r="H14" s="1">
        <v>-229.0</v>
      </c>
      <c r="I14" s="1">
        <v>-192.0</v>
      </c>
      <c r="J14" s="1">
        <v>-256.0</v>
      </c>
      <c r="K14" s="1">
        <v>-306.0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153</v>
      </c>
      <c r="B15" s="1">
        <v>0.0</v>
      </c>
      <c r="C15" s="1">
        <v>0.0</v>
      </c>
      <c r="D15" s="1">
        <v>0.0</v>
      </c>
      <c r="E15" s="1">
        <v>0.0</v>
      </c>
      <c r="F15" s="1" t="s">
        <v>154</v>
      </c>
      <c r="G15" s="1" t="s">
        <v>154</v>
      </c>
      <c r="H15" s="1">
        <v>-8.0</v>
      </c>
      <c r="I15" s="1">
        <v>-5.0</v>
      </c>
      <c r="J15" s="1">
        <v>-12.0</v>
      </c>
      <c r="K15" s="1">
        <v>-5.0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155</v>
      </c>
      <c r="B16" s="1">
        <v>567.0</v>
      </c>
      <c r="C16" s="1">
        <v>485.0</v>
      </c>
      <c r="D16" s="1">
        <v>518.0</v>
      </c>
      <c r="E16" s="1">
        <v>315.0</v>
      </c>
      <c r="F16" s="1">
        <v>275.0</v>
      </c>
      <c r="G16" s="1">
        <v>250.0</v>
      </c>
      <c r="H16" s="1">
        <v>36.0</v>
      </c>
      <c r="I16" s="1">
        <v>163.0</v>
      </c>
      <c r="J16" s="1">
        <v>124.0</v>
      </c>
      <c r="K16" s="1">
        <v>69.0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156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-31.0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157</v>
      </c>
      <c r="B18" s="1">
        <v>-75.0</v>
      </c>
      <c r="C18" s="1">
        <v>-14.0</v>
      </c>
      <c r="D18" s="1">
        <v>-37.0</v>
      </c>
      <c r="E18" s="1">
        <v>3.0</v>
      </c>
      <c r="F18" s="1">
        <v>-49.0</v>
      </c>
      <c r="G18" s="1">
        <v>2470.0</v>
      </c>
      <c r="H18" s="1">
        <v>-645.0</v>
      </c>
      <c r="I18" s="1">
        <v>14.0</v>
      </c>
      <c r="J18" s="1">
        <v>-566.0</v>
      </c>
      <c r="K18" s="1">
        <v>-34.0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158</v>
      </c>
      <c r="B19" s="1">
        <v>13.0</v>
      </c>
      <c r="C19" s="1">
        <v>252.0</v>
      </c>
      <c r="D19" s="1">
        <v>176.0</v>
      </c>
      <c r="E19" s="1">
        <v>50.0</v>
      </c>
      <c r="F19" s="1">
        <v>246.0</v>
      </c>
      <c r="G19" s="1">
        <v>845.0</v>
      </c>
      <c r="H19" s="1">
        <v>381.0</v>
      </c>
      <c r="I19" s="1">
        <v>50.0</v>
      </c>
      <c r="J19" s="1">
        <v>101.0</v>
      </c>
      <c r="K19" s="1">
        <v>71.0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159</v>
      </c>
      <c r="B20" s="1">
        <v>0.0</v>
      </c>
      <c r="C20" s="1">
        <v>0.0</v>
      </c>
      <c r="D20" s="1">
        <v>-161.0</v>
      </c>
      <c r="E20" s="1">
        <v>0.0</v>
      </c>
      <c r="F20" s="1">
        <v>-12.0</v>
      </c>
      <c r="G20" s="1">
        <v>-102.0</v>
      </c>
      <c r="H20" s="1">
        <v>-236.0</v>
      </c>
      <c r="I20" s="1">
        <v>-7.0</v>
      </c>
      <c r="J20" s="1">
        <v>-19.0</v>
      </c>
      <c r="K20" s="1">
        <v>-45.0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160</v>
      </c>
      <c r="B21" s="1">
        <v>0.0</v>
      </c>
      <c r="C21" s="1">
        <v>0.0</v>
      </c>
      <c r="D21" s="1">
        <v>488.0</v>
      </c>
      <c r="E21" s="1">
        <v>0.0</v>
      </c>
      <c r="F21" s="1">
        <v>0.0</v>
      </c>
      <c r="G21" s="1">
        <v>-22.0</v>
      </c>
      <c r="H21" s="1">
        <v>70.0</v>
      </c>
      <c r="I21" s="1">
        <v>-23.0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161</v>
      </c>
      <c r="B22" s="1">
        <v>505.0</v>
      </c>
      <c r="C22" s="1">
        <v>722.0</v>
      </c>
      <c r="D22" s="1">
        <v>983.0</v>
      </c>
      <c r="E22" s="1">
        <v>318.0</v>
      </c>
      <c r="F22" s="1">
        <v>460.0</v>
      </c>
      <c r="G22" s="1">
        <v>3440.0</v>
      </c>
      <c r="H22" s="1">
        <v>-425.0</v>
      </c>
      <c r="I22" s="1">
        <v>197.0</v>
      </c>
      <c r="J22" s="1">
        <v>-361.0</v>
      </c>
      <c r="K22" s="1">
        <v>62.0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162</v>
      </c>
      <c r="B23" s="1">
        <v>11.0</v>
      </c>
      <c r="C23" s="1">
        <v>-84.0</v>
      </c>
      <c r="D23" s="1">
        <v>8.0</v>
      </c>
      <c r="E23" s="1">
        <v>41.0</v>
      </c>
      <c r="F23" s="1">
        <v>37.0</v>
      </c>
      <c r="G23" s="1">
        <v>103.0</v>
      </c>
      <c r="H23" s="1">
        <v>36.0</v>
      </c>
      <c r="I23" s="1">
        <v>-10.0</v>
      </c>
      <c r="J23" s="1">
        <v>21.0</v>
      </c>
      <c r="K23" s="1">
        <v>29.0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163</v>
      </c>
      <c r="B24" s="1">
        <v>494.0</v>
      </c>
      <c r="C24" s="1">
        <v>807.0</v>
      </c>
      <c r="D24" s="1">
        <v>975.0</v>
      </c>
      <c r="E24" s="1">
        <v>277.0</v>
      </c>
      <c r="F24" s="1">
        <v>422.0</v>
      </c>
      <c r="G24" s="1">
        <v>3330.0</v>
      </c>
      <c r="H24" s="1">
        <v>-462.0</v>
      </c>
      <c r="I24" s="1">
        <v>208.0</v>
      </c>
      <c r="J24" s="1">
        <v>-383.0</v>
      </c>
      <c r="K24" s="1">
        <v>32.0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164</v>
      </c>
      <c r="B25" s="1">
        <v>515.0</v>
      </c>
      <c r="C25" s="1">
        <v>52.0</v>
      </c>
      <c r="D25" s="1">
        <v>7.0</v>
      </c>
      <c r="E25" s="1">
        <v>-13.0</v>
      </c>
      <c r="F25" s="1">
        <v>63.0</v>
      </c>
      <c r="G25" s="1">
        <v>-3.0</v>
      </c>
      <c r="H25" s="1">
        <v>0.0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165</v>
      </c>
      <c r="B26" s="1">
        <v>1010.0</v>
      </c>
      <c r="C26" s="1">
        <v>859.0</v>
      </c>
      <c r="D26" s="1">
        <v>982.0</v>
      </c>
      <c r="E26" s="1">
        <v>264.0</v>
      </c>
      <c r="F26" s="1">
        <v>423.0</v>
      </c>
      <c r="G26" s="1">
        <v>3330.0</v>
      </c>
      <c r="H26" s="1">
        <v>-462.0</v>
      </c>
      <c r="I26" s="1">
        <v>208.0</v>
      </c>
      <c r="J26" s="1">
        <v>-383.0</v>
      </c>
      <c r="K26" s="1">
        <v>32.0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101</v>
      </c>
      <c r="B27" s="1">
        <v>-144.0</v>
      </c>
      <c r="C27" s="1">
        <v>-99.0</v>
      </c>
      <c r="D27" s="1">
        <v>-75.0</v>
      </c>
      <c r="E27" s="1">
        <v>-36.0</v>
      </c>
      <c r="F27" s="1">
        <v>27.0</v>
      </c>
      <c r="G27" s="1">
        <v>-186.0</v>
      </c>
      <c r="H27" s="1">
        <v>165.0</v>
      </c>
      <c r="I27" s="1">
        <v>-31.0</v>
      </c>
      <c r="J27" s="1">
        <v>36.0</v>
      </c>
      <c r="K27" s="1">
        <v>72.0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166</v>
      </c>
      <c r="B28" s="1">
        <v>865.0</v>
      </c>
      <c r="C28" s="1">
        <v>760.0</v>
      </c>
      <c r="D28" s="1">
        <v>907.0</v>
      </c>
      <c r="E28" s="1">
        <v>227.0</v>
      </c>
      <c r="F28" s="1">
        <v>450.0</v>
      </c>
      <c r="G28" s="1">
        <v>3150.0</v>
      </c>
      <c r="H28" s="1">
        <v>-297.0</v>
      </c>
      <c r="I28" s="1">
        <v>176.0</v>
      </c>
      <c r="J28" s="1">
        <v>-346.0</v>
      </c>
      <c r="K28" s="1">
        <v>105.0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167</v>
      </c>
      <c r="B29" s="1">
        <v>81.0</v>
      </c>
      <c r="C29" s="1">
        <v>80.0</v>
      </c>
      <c r="D29" s="1">
        <v>83.0</v>
      </c>
      <c r="E29" s="1">
        <v>65.0</v>
      </c>
      <c r="F29" s="1">
        <v>65.0</v>
      </c>
      <c r="G29" s="1">
        <v>50.0</v>
      </c>
      <c r="H29" s="1">
        <v>51.0</v>
      </c>
      <c r="I29" s="1">
        <v>74.0</v>
      </c>
      <c r="J29" s="1">
        <v>62.0</v>
      </c>
      <c r="K29" s="1">
        <v>62.0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168</v>
      </c>
      <c r="B30" s="1">
        <v>783.0</v>
      </c>
      <c r="C30" s="1">
        <v>680.0</v>
      </c>
      <c r="D30" s="1">
        <v>824.0</v>
      </c>
      <c r="E30" s="1">
        <v>162.0</v>
      </c>
      <c r="F30" s="1">
        <v>385.0</v>
      </c>
      <c r="G30" s="1">
        <v>3100.0</v>
      </c>
      <c r="H30" s="1">
        <v>-349.0</v>
      </c>
      <c r="I30" s="1">
        <v>101.0</v>
      </c>
      <c r="J30" s="1">
        <v>-409.0</v>
      </c>
      <c r="K30" s="1">
        <v>43.0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169</v>
      </c>
      <c r="B31" s="1">
        <v>268.0</v>
      </c>
      <c r="C31" s="1">
        <v>628.0</v>
      </c>
      <c r="D31" s="1">
        <v>816.0</v>
      </c>
      <c r="E31" s="1">
        <v>175.0</v>
      </c>
      <c r="F31" s="1">
        <v>384.0</v>
      </c>
      <c r="G31" s="1">
        <v>3100.0</v>
      </c>
      <c r="H31" s="1">
        <v>-349.0</v>
      </c>
      <c r="I31" s="1">
        <v>101.0</v>
      </c>
      <c r="J31" s="1">
        <v>-409.0</v>
      </c>
      <c r="K31" s="1">
        <v>43.0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170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171</v>
      </c>
      <c r="B33" s="1" t="s">
        <v>172</v>
      </c>
      <c r="C33" s="1" t="s">
        <v>173</v>
      </c>
      <c r="D33" s="1" t="s">
        <v>174</v>
      </c>
      <c r="E33" s="1" t="s">
        <v>175</v>
      </c>
      <c r="F33" s="1" t="s">
        <v>176</v>
      </c>
      <c r="G33" s="1" t="s">
        <v>177</v>
      </c>
      <c r="H33" s="1" t="s">
        <v>178</v>
      </c>
      <c r="I33" s="1" t="s">
        <v>179</v>
      </c>
      <c r="J33" s="1" t="s">
        <v>180</v>
      </c>
      <c r="K33" s="1" t="s">
        <v>181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182</v>
      </c>
      <c r="B34" s="1" t="s">
        <v>183</v>
      </c>
      <c r="C34" s="1" t="s">
        <v>184</v>
      </c>
      <c r="D34" s="1" t="s">
        <v>185</v>
      </c>
      <c r="E34" s="1" t="s">
        <v>186</v>
      </c>
      <c r="F34" s="1" t="s">
        <v>176</v>
      </c>
      <c r="G34" s="1" t="s">
        <v>177</v>
      </c>
      <c r="H34" s="1" t="s">
        <v>178</v>
      </c>
      <c r="I34" s="1" t="s">
        <v>179</v>
      </c>
      <c r="J34" s="1" t="s">
        <v>180</v>
      </c>
      <c r="K34" s="1" t="s">
        <v>181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187</v>
      </c>
      <c r="B35" s="1">
        <v>188.0</v>
      </c>
      <c r="C35" s="1">
        <v>188.0</v>
      </c>
      <c r="D35" s="1">
        <v>189.0</v>
      </c>
      <c r="E35" s="1">
        <v>190.0</v>
      </c>
      <c r="F35" s="1">
        <v>190.0</v>
      </c>
      <c r="G35" s="1">
        <v>191.0</v>
      </c>
      <c r="H35" s="1">
        <v>191.0</v>
      </c>
      <c r="I35" s="1">
        <v>192.0</v>
      </c>
      <c r="J35" s="1">
        <v>192.0</v>
      </c>
      <c r="K35" s="1">
        <v>191.0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188</v>
      </c>
      <c r="B36" s="1" t="s">
        <v>189</v>
      </c>
      <c r="C36" s="1" t="s">
        <v>190</v>
      </c>
      <c r="D36" s="1" t="s">
        <v>191</v>
      </c>
      <c r="E36" s="1" t="s">
        <v>175</v>
      </c>
      <c r="F36" s="1" t="s">
        <v>192</v>
      </c>
      <c r="G36" s="1" t="s">
        <v>193</v>
      </c>
      <c r="H36" s="1" t="s">
        <v>178</v>
      </c>
      <c r="I36" s="1" t="s">
        <v>179</v>
      </c>
      <c r="J36" s="1" t="s">
        <v>180</v>
      </c>
      <c r="K36" s="1" t="s">
        <v>181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194</v>
      </c>
      <c r="B37" s="1" t="s">
        <v>195</v>
      </c>
      <c r="C37" s="1" t="s">
        <v>196</v>
      </c>
      <c r="D37" s="1" t="s">
        <v>197</v>
      </c>
      <c r="E37" s="1" t="s">
        <v>186</v>
      </c>
      <c r="F37" s="1" t="s">
        <v>192</v>
      </c>
      <c r="G37" s="1" t="s">
        <v>193</v>
      </c>
      <c r="H37" s="1" t="s">
        <v>178</v>
      </c>
      <c r="I37" s="1" t="s">
        <v>179</v>
      </c>
      <c r="J37" s="1" t="s">
        <v>180</v>
      </c>
      <c r="K37" s="1" t="s">
        <v>181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198</v>
      </c>
      <c r="B38" s="1">
        <v>189.0</v>
      </c>
      <c r="C38" s="1">
        <v>190.0</v>
      </c>
      <c r="D38" s="1">
        <v>190.0</v>
      </c>
      <c r="E38" s="1">
        <v>191.0</v>
      </c>
      <c r="F38" s="1">
        <v>191.0</v>
      </c>
      <c r="G38" s="1">
        <v>191.0</v>
      </c>
      <c r="H38" s="1">
        <v>191.0</v>
      </c>
      <c r="I38" s="1">
        <v>192.0</v>
      </c>
      <c r="J38" s="1">
        <v>192.0</v>
      </c>
      <c r="K38" s="1">
        <v>192.0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199</v>
      </c>
      <c r="B39" s="1" t="s">
        <v>200</v>
      </c>
      <c r="C39" s="1" t="s">
        <v>201</v>
      </c>
      <c r="D39" s="1" t="s">
        <v>202</v>
      </c>
      <c r="E39" s="1" t="s">
        <v>203</v>
      </c>
      <c r="F39" s="1" t="s">
        <v>204</v>
      </c>
      <c r="G39" s="1" t="s">
        <v>205</v>
      </c>
      <c r="H39" s="1" t="s">
        <v>206</v>
      </c>
      <c r="I39" s="1" t="s">
        <v>207</v>
      </c>
      <c r="J39" s="1" t="s">
        <v>208</v>
      </c>
      <c r="K39" s="1" t="s">
        <v>209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210</v>
      </c>
      <c r="B40" s="1" t="s">
        <v>211</v>
      </c>
      <c r="C40" s="1" t="s">
        <v>212</v>
      </c>
      <c r="D40" s="1" t="s">
        <v>213</v>
      </c>
      <c r="E40" s="1" t="s">
        <v>203</v>
      </c>
      <c r="F40" s="1" t="s">
        <v>214</v>
      </c>
      <c r="G40" s="1" t="s">
        <v>205</v>
      </c>
      <c r="H40" s="1" t="s">
        <v>206</v>
      </c>
      <c r="I40" s="1" t="s">
        <v>207</v>
      </c>
      <c r="J40" s="1" t="s">
        <v>208</v>
      </c>
      <c r="K40" s="1" t="s">
        <v>209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215</v>
      </c>
      <c r="B41" s="1" t="s">
        <v>216</v>
      </c>
      <c r="C41" s="1" t="s">
        <v>217</v>
      </c>
      <c r="D41" s="1" t="s">
        <v>217</v>
      </c>
      <c r="E41" s="1" t="s">
        <v>218</v>
      </c>
      <c r="F41" s="1" t="s">
        <v>217</v>
      </c>
      <c r="G41" s="1" t="s">
        <v>219</v>
      </c>
      <c r="H41" s="1" t="s">
        <v>220</v>
      </c>
      <c r="I41" s="1" t="s">
        <v>221</v>
      </c>
      <c r="J41" s="1" t="s">
        <v>221</v>
      </c>
      <c r="K41" s="1" t="s">
        <v>222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223</v>
      </c>
      <c r="B42" s="1" t="s">
        <v>224</v>
      </c>
      <c r="C42" s="1" t="s">
        <v>225</v>
      </c>
      <c r="D42" s="1" t="s">
        <v>226</v>
      </c>
      <c r="E42" s="1" t="s">
        <v>227</v>
      </c>
      <c r="F42" s="1" t="s">
        <v>228</v>
      </c>
      <c r="G42" s="1" t="s">
        <v>229</v>
      </c>
      <c r="H42" s="1" t="s">
        <v>230</v>
      </c>
      <c r="I42" s="1" t="s">
        <v>231</v>
      </c>
      <c r="J42" s="1" t="s">
        <v>232</v>
      </c>
      <c r="K42" s="1" t="s">
        <v>233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234</v>
      </c>
      <c r="B43" s="1">
        <v>1.0</v>
      </c>
      <c r="C43" s="1">
        <v>1.0</v>
      </c>
      <c r="D43" s="1">
        <v>1.0</v>
      </c>
      <c r="E43" s="1">
        <v>1.0</v>
      </c>
      <c r="F43" s="1">
        <v>1.0</v>
      </c>
      <c r="G43" s="1">
        <v>1.0</v>
      </c>
      <c r="H43" s="1">
        <v>1.0</v>
      </c>
      <c r="I43" s="1">
        <v>1.0</v>
      </c>
      <c r="J43" s="1">
        <v>1.0</v>
      </c>
      <c r="K43" s="1">
        <v>1.0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57</v>
      </c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235</v>
      </c>
      <c r="B45" s="1">
        <v>1320.0</v>
      </c>
      <c r="C45" s="1">
        <v>1220.0</v>
      </c>
      <c r="D45" s="1">
        <v>1400.0</v>
      </c>
      <c r="E45" s="1">
        <v>1070.0</v>
      </c>
      <c r="F45" s="1">
        <v>1010.0</v>
      </c>
      <c r="G45" s="1">
        <v>887.0</v>
      </c>
      <c r="H45" s="1">
        <v>656.0</v>
      </c>
      <c r="I45" s="1">
        <v>764.0</v>
      </c>
      <c r="J45" s="1">
        <v>892.0</v>
      </c>
      <c r="K45" s="1">
        <v>811.0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236</v>
      </c>
      <c r="B46" s="1">
        <v>816.0</v>
      </c>
      <c r="C46" s="1">
        <v>720.0</v>
      </c>
      <c r="D46" s="1">
        <v>867.0</v>
      </c>
      <c r="E46" s="1">
        <v>598.0</v>
      </c>
      <c r="F46" s="1">
        <v>585.0</v>
      </c>
      <c r="G46" s="1">
        <v>481.0</v>
      </c>
      <c r="H46" s="1">
        <v>263.0</v>
      </c>
      <c r="I46" s="1">
        <v>359.0</v>
      </c>
      <c r="J46" s="1">
        <v>398.0</v>
      </c>
      <c r="K46" s="1">
        <v>385.0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237</v>
      </c>
      <c r="B47" s="1">
        <v>833.0</v>
      </c>
      <c r="C47" s="1">
        <v>762.0</v>
      </c>
      <c r="D47" s="1">
        <v>891.0</v>
      </c>
      <c r="E47" s="1">
        <v>619.0</v>
      </c>
      <c r="F47" s="1">
        <v>606.0</v>
      </c>
      <c r="G47" s="1">
        <v>492.0</v>
      </c>
      <c r="H47" s="1">
        <v>273.0</v>
      </c>
      <c r="I47" s="1">
        <v>361.0</v>
      </c>
      <c r="J47" s="1">
        <v>393.0</v>
      </c>
      <c r="K47" s="1">
        <v>382.0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238</v>
      </c>
      <c r="B48" s="1">
        <v>1370.0</v>
      </c>
      <c r="C48" s="1">
        <v>1260.0</v>
      </c>
      <c r="D48" s="1">
        <v>1440.0</v>
      </c>
      <c r="E48" s="1">
        <v>1110.0</v>
      </c>
      <c r="F48" s="1">
        <v>1050.0</v>
      </c>
      <c r="G48" s="1">
        <v>923.0</v>
      </c>
      <c r="H48" s="1">
        <v>686.0</v>
      </c>
      <c r="I48" s="1">
        <v>802.0</v>
      </c>
      <c r="J48" s="1">
        <v>951.0</v>
      </c>
      <c r="K48" s="1">
        <v>872.0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239</v>
      </c>
      <c r="B49" s="1">
        <v>2640.0</v>
      </c>
      <c r="C49" s="1">
        <v>2500.0</v>
      </c>
      <c r="D49" s="1">
        <v>2510.0</v>
      </c>
      <c r="E49" s="1">
        <v>2080.0</v>
      </c>
      <c r="F49" s="1">
        <v>2160.0</v>
      </c>
      <c r="G49" s="1">
        <v>1920.0</v>
      </c>
      <c r="H49" s="1">
        <v>1530.0</v>
      </c>
      <c r="I49" s="1">
        <v>1590.0</v>
      </c>
      <c r="J49" s="1">
        <v>1800.0</v>
      </c>
      <c r="K49" s="1">
        <v>1810.0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240</v>
      </c>
      <c r="B50" s="1" t="s">
        <v>241</v>
      </c>
      <c r="C50" s="1" t="s">
        <v>242</v>
      </c>
      <c r="D50" s="1" t="s">
        <v>175</v>
      </c>
      <c r="E50" s="1" t="s">
        <v>243</v>
      </c>
      <c r="F50" s="1" t="s">
        <v>244</v>
      </c>
      <c r="G50" s="1" t="s">
        <v>245</v>
      </c>
      <c r="H50" s="1" t="s">
        <v>246</v>
      </c>
      <c r="I50" s="1" t="s">
        <v>247</v>
      </c>
      <c r="J50" s="1">
        <v>-6.0</v>
      </c>
      <c r="K50" s="1" t="s">
        <v>248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249</v>
      </c>
      <c r="B51" s="1">
        <v>210.0</v>
      </c>
      <c r="C51" s="1">
        <v>204.0</v>
      </c>
      <c r="D51" s="1">
        <v>249.0</v>
      </c>
      <c r="E51" s="1">
        <v>160.0</v>
      </c>
      <c r="F51" s="1">
        <v>199.0</v>
      </c>
      <c r="G51" s="1">
        <v>-30.0</v>
      </c>
      <c r="H51" s="1">
        <v>187.0</v>
      </c>
      <c r="I51" s="1">
        <v>70.0</v>
      </c>
      <c r="J51" s="1">
        <v>113.0</v>
      </c>
      <c r="K51" s="1">
        <v>116.0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250</v>
      </c>
      <c r="B52" s="1">
        <v>62.0</v>
      </c>
      <c r="C52" s="1">
        <v>59.0</v>
      </c>
      <c r="D52" s="1">
        <v>34.0</v>
      </c>
      <c r="E52" s="1">
        <v>48.0</v>
      </c>
      <c r="F52" s="1">
        <v>73.0</v>
      </c>
      <c r="G52" s="1">
        <v>72.0</v>
      </c>
      <c r="H52" s="1">
        <v>41.0</v>
      </c>
      <c r="I52" s="1">
        <v>38.0</v>
      </c>
      <c r="J52" s="1">
        <v>19.0</v>
      </c>
      <c r="K52" s="1">
        <v>43.0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251</v>
      </c>
      <c r="B53" s="1">
        <v>135.0</v>
      </c>
      <c r="C53" s="1">
        <v>102.0</v>
      </c>
      <c r="D53" s="1">
        <v>76.0</v>
      </c>
      <c r="E53" s="1">
        <v>0.0</v>
      </c>
      <c r="F53" s="1">
        <v>0.0</v>
      </c>
      <c r="G53" s="1">
        <v>0.0</v>
      </c>
      <c r="H53" s="1">
        <v>0.0</v>
      </c>
      <c r="I53" s="1">
        <v>0.0</v>
      </c>
      <c r="J53" s="1">
        <v>0.0</v>
      </c>
      <c r="K53" s="1">
        <v>0.0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252</v>
      </c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253</v>
      </c>
      <c r="B55" s="1">
        <v>186.0</v>
      </c>
      <c r="C55" s="1">
        <v>175.0</v>
      </c>
      <c r="D55" s="1">
        <v>179.0</v>
      </c>
      <c r="E55" s="1">
        <v>159.0</v>
      </c>
      <c r="F55" s="1">
        <v>142.0</v>
      </c>
      <c r="G55" s="1">
        <v>170.0</v>
      </c>
      <c r="H55" s="1">
        <v>159.0</v>
      </c>
      <c r="I55" s="1">
        <v>135.0</v>
      </c>
      <c r="J55" s="1">
        <v>134.0</v>
      </c>
      <c r="K55" s="1">
        <v>163.0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254</v>
      </c>
      <c r="B56" s="1">
        <v>50.0</v>
      </c>
      <c r="C56" s="1">
        <v>38.0</v>
      </c>
      <c r="D56" s="1">
        <v>42.0</v>
      </c>
      <c r="E56" s="1">
        <v>40.0</v>
      </c>
      <c r="F56" s="1">
        <v>41.0</v>
      </c>
      <c r="G56" s="1">
        <v>35.0</v>
      </c>
      <c r="H56" s="1">
        <v>29.0</v>
      </c>
      <c r="I56" s="1">
        <v>37.0</v>
      </c>
      <c r="J56" s="1">
        <v>59.0</v>
      </c>
      <c r="K56" s="1">
        <v>61.0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255</v>
      </c>
      <c r="B57" s="1">
        <v>20.0</v>
      </c>
      <c r="C57" s="1">
        <v>13.0</v>
      </c>
      <c r="D57" s="1">
        <v>13.0</v>
      </c>
      <c r="E57" s="1">
        <v>12.0</v>
      </c>
      <c r="F57" s="1">
        <v>13.0</v>
      </c>
      <c r="G57" s="1">
        <v>10.0</v>
      </c>
      <c r="H57" s="1">
        <v>8.0</v>
      </c>
      <c r="I57" s="1">
        <v>8.0</v>
      </c>
      <c r="J57" s="1">
        <v>15.0</v>
      </c>
      <c r="K57" s="1">
        <v>21.0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256</v>
      </c>
      <c r="B58" s="1">
        <v>30.0</v>
      </c>
      <c r="C58" s="1">
        <v>25.0</v>
      </c>
      <c r="D58" s="1">
        <v>28.0</v>
      </c>
      <c r="E58" s="1">
        <v>27.0</v>
      </c>
      <c r="F58" s="1">
        <v>27.0</v>
      </c>
      <c r="G58" s="1">
        <v>24.0</v>
      </c>
      <c r="H58" s="1">
        <v>21.0</v>
      </c>
      <c r="I58" s="1">
        <v>29.0</v>
      </c>
      <c r="J58" s="1">
        <v>43.0</v>
      </c>
      <c r="K58" s="1">
        <v>40.0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257</v>
      </c>
      <c r="B59" s="1">
        <v>36.0</v>
      </c>
      <c r="C59" s="1">
        <v>39.0</v>
      </c>
      <c r="D59" s="1">
        <v>33.0</v>
      </c>
      <c r="E59" s="1">
        <v>32.0</v>
      </c>
      <c r="F59" s="1">
        <v>31.0</v>
      </c>
      <c r="G59" s="1">
        <v>53.0</v>
      </c>
      <c r="H59" s="1">
        <v>48.0</v>
      </c>
      <c r="I59" s="1">
        <v>38.0</v>
      </c>
      <c r="J59" s="1">
        <v>29.0</v>
      </c>
      <c r="K59" s="1">
        <v>43.0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258</v>
      </c>
      <c r="B60" s="1">
        <v>36.0</v>
      </c>
      <c r="C60" s="1">
        <v>39.0</v>
      </c>
      <c r="D60" s="1">
        <v>33.0</v>
      </c>
      <c r="E60" s="1">
        <v>32.0</v>
      </c>
      <c r="F60" s="1">
        <v>31.0</v>
      </c>
      <c r="G60" s="1">
        <v>53.0</v>
      </c>
      <c r="H60" s="1">
        <v>48.0</v>
      </c>
      <c r="I60" s="1">
        <v>38.0</v>
      </c>
      <c r="J60" s="1">
        <v>29.0</v>
      </c>
      <c r="K60" s="1">
        <v>43.0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16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260</v>
      </c>
      <c r="B3" s="1" t="s">
        <v>217</v>
      </c>
      <c r="C3" s="1" t="s">
        <v>261</v>
      </c>
      <c r="D3" s="1" t="s">
        <v>262</v>
      </c>
      <c r="E3" s="1" t="s">
        <v>263</v>
      </c>
      <c r="F3" s="1" t="s">
        <v>264</v>
      </c>
      <c r="G3" s="1" t="s">
        <v>265</v>
      </c>
      <c r="H3" s="1" t="s">
        <v>266</v>
      </c>
      <c r="I3" s="1" t="s">
        <v>267</v>
      </c>
      <c r="J3" s="1" t="s">
        <v>268</v>
      </c>
      <c r="K3" s="1" t="s">
        <v>269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270</v>
      </c>
      <c r="B4" s="1" t="s">
        <v>271</v>
      </c>
      <c r="C4" s="1" t="s">
        <v>272</v>
      </c>
      <c r="D4" s="1" t="s">
        <v>273</v>
      </c>
      <c r="E4" s="1" t="s">
        <v>274</v>
      </c>
      <c r="F4" s="1" t="s">
        <v>275</v>
      </c>
      <c r="G4" s="1" t="s">
        <v>276</v>
      </c>
      <c r="H4" s="1" t="s">
        <v>212</v>
      </c>
      <c r="I4" s="1" t="s">
        <v>195</v>
      </c>
      <c r="J4" s="1" t="s">
        <v>277</v>
      </c>
      <c r="K4" s="1" t="s">
        <v>277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278</v>
      </c>
      <c r="B5" s="1" t="s">
        <v>279</v>
      </c>
      <c r="C5" s="1" t="s">
        <v>280</v>
      </c>
      <c r="D5" s="1" t="s">
        <v>281</v>
      </c>
      <c r="E5" s="1" t="s">
        <v>282</v>
      </c>
      <c r="F5" s="1" t="s">
        <v>283</v>
      </c>
      <c r="G5" s="1" t="s">
        <v>284</v>
      </c>
      <c r="H5" s="1" t="s">
        <v>285</v>
      </c>
      <c r="I5" s="1" t="s">
        <v>286</v>
      </c>
      <c r="J5" s="1" t="s">
        <v>287</v>
      </c>
      <c r="K5" s="1" t="s">
        <v>288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289</v>
      </c>
      <c r="B6" s="1" t="s">
        <v>290</v>
      </c>
      <c r="C6" s="1" t="s">
        <v>291</v>
      </c>
      <c r="D6" s="1" t="s">
        <v>292</v>
      </c>
      <c r="E6" s="1" t="s">
        <v>293</v>
      </c>
      <c r="F6" s="1" t="s">
        <v>294</v>
      </c>
      <c r="G6" s="1" t="s">
        <v>295</v>
      </c>
      <c r="H6" s="1" t="s">
        <v>296</v>
      </c>
      <c r="I6" s="1" t="s">
        <v>297</v>
      </c>
      <c r="J6" s="1" t="s">
        <v>298</v>
      </c>
      <c r="K6" s="1" t="s">
        <v>299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300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301</v>
      </c>
      <c r="B8" s="1" t="s">
        <v>302</v>
      </c>
      <c r="C8" s="1" t="s">
        <v>303</v>
      </c>
      <c r="D8" s="1" t="s">
        <v>304</v>
      </c>
      <c r="E8" s="1" t="s">
        <v>305</v>
      </c>
      <c r="F8" s="1" t="s">
        <v>306</v>
      </c>
      <c r="G8" s="1" t="s">
        <v>307</v>
      </c>
      <c r="H8" s="1" t="s">
        <v>308</v>
      </c>
      <c r="I8" s="1" t="s">
        <v>309</v>
      </c>
      <c r="J8" s="1" t="s">
        <v>310</v>
      </c>
      <c r="K8" s="1" t="s">
        <v>311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312</v>
      </c>
      <c r="B9" s="1" t="s">
        <v>313</v>
      </c>
      <c r="C9" s="1" t="s">
        <v>314</v>
      </c>
      <c r="D9" s="1" t="s">
        <v>315</v>
      </c>
      <c r="E9" s="1" t="s">
        <v>316</v>
      </c>
      <c r="F9" s="1" t="s">
        <v>317</v>
      </c>
      <c r="G9" s="1" t="s">
        <v>318</v>
      </c>
      <c r="H9" s="1" t="s">
        <v>319</v>
      </c>
      <c r="I9" s="1" t="s">
        <v>320</v>
      </c>
      <c r="J9" s="1" t="s">
        <v>321</v>
      </c>
      <c r="K9" s="1" t="s">
        <v>322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323</v>
      </c>
      <c r="B10" s="1" t="s">
        <v>324</v>
      </c>
      <c r="C10" s="1" t="s">
        <v>325</v>
      </c>
      <c r="D10" s="1" t="s">
        <v>326</v>
      </c>
      <c r="E10" s="1" t="s">
        <v>327</v>
      </c>
      <c r="F10" s="1" t="s">
        <v>328</v>
      </c>
      <c r="G10" s="1" t="s">
        <v>329</v>
      </c>
      <c r="H10" s="1" t="s">
        <v>330</v>
      </c>
      <c r="I10" s="1" t="s">
        <v>331</v>
      </c>
      <c r="J10" s="1" t="s">
        <v>332</v>
      </c>
      <c r="K10" s="1" t="s">
        <v>333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334</v>
      </c>
      <c r="B11" s="1" t="s">
        <v>335</v>
      </c>
      <c r="C11" s="1" t="s">
        <v>336</v>
      </c>
      <c r="D11" s="1" t="s">
        <v>337</v>
      </c>
      <c r="E11" s="1" t="s">
        <v>338</v>
      </c>
      <c r="F11" s="1" t="s">
        <v>339</v>
      </c>
      <c r="G11" s="1">
        <v>24.0</v>
      </c>
      <c r="H11" s="1" t="s">
        <v>340</v>
      </c>
      <c r="I11" s="1" t="s">
        <v>341</v>
      </c>
      <c r="J11" s="1" t="s">
        <v>342</v>
      </c>
      <c r="K11" s="1" t="s">
        <v>343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344</v>
      </c>
      <c r="B12" s="1" t="s">
        <v>345</v>
      </c>
      <c r="C12" s="1" t="s">
        <v>346</v>
      </c>
      <c r="D12" s="1" t="s">
        <v>347</v>
      </c>
      <c r="E12" s="1" t="s">
        <v>348</v>
      </c>
      <c r="F12" s="1" t="s">
        <v>125</v>
      </c>
      <c r="G12" s="1" t="s">
        <v>349</v>
      </c>
      <c r="H12" s="1" t="s">
        <v>350</v>
      </c>
      <c r="I12" s="1" t="s">
        <v>351</v>
      </c>
      <c r="J12" s="1" t="s">
        <v>352</v>
      </c>
      <c r="K12" s="1" t="s">
        <v>353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354</v>
      </c>
      <c r="B13" s="1" t="s">
        <v>355</v>
      </c>
      <c r="C13" s="1" t="s">
        <v>356</v>
      </c>
      <c r="D13" s="1" t="s">
        <v>357</v>
      </c>
      <c r="E13" s="1" t="s">
        <v>358</v>
      </c>
      <c r="F13" s="1" t="s">
        <v>359</v>
      </c>
      <c r="G13" s="1" t="s">
        <v>360</v>
      </c>
      <c r="H13" s="1" t="s">
        <v>361</v>
      </c>
      <c r="I13" s="1" t="s">
        <v>362</v>
      </c>
      <c r="J13" s="1" t="s">
        <v>363</v>
      </c>
      <c r="K13" s="1" t="s">
        <v>364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365</v>
      </c>
      <c r="B14" s="1" t="s">
        <v>366</v>
      </c>
      <c r="C14" s="1" t="s">
        <v>367</v>
      </c>
      <c r="D14" s="1" t="s">
        <v>368</v>
      </c>
      <c r="E14" s="1" t="s">
        <v>369</v>
      </c>
      <c r="F14" s="1" t="s">
        <v>370</v>
      </c>
      <c r="G14" s="1" t="s">
        <v>371</v>
      </c>
      <c r="H14" s="1" t="s">
        <v>372</v>
      </c>
      <c r="I14" s="1" t="s">
        <v>373</v>
      </c>
      <c r="J14" s="1" t="s">
        <v>374</v>
      </c>
      <c r="K14" s="1" t="s">
        <v>375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376</v>
      </c>
      <c r="B15" s="1" t="s">
        <v>377</v>
      </c>
      <c r="C15" s="1" t="s">
        <v>378</v>
      </c>
      <c r="D15" s="1" t="s">
        <v>379</v>
      </c>
      <c r="E15" s="1" t="s">
        <v>380</v>
      </c>
      <c r="F15" s="1" t="s">
        <v>381</v>
      </c>
      <c r="G15" s="1" t="s">
        <v>382</v>
      </c>
      <c r="H15" s="1" t="s">
        <v>383</v>
      </c>
      <c r="I15" s="1" t="s">
        <v>384</v>
      </c>
      <c r="J15" s="1" t="s">
        <v>385</v>
      </c>
      <c r="K15" s="1" t="s">
        <v>386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387</v>
      </c>
      <c r="B16" s="1" t="s">
        <v>388</v>
      </c>
      <c r="C16" s="1" t="s">
        <v>389</v>
      </c>
      <c r="D16" s="1" t="s">
        <v>390</v>
      </c>
      <c r="E16" s="1" t="s">
        <v>391</v>
      </c>
      <c r="F16" s="1" t="s">
        <v>392</v>
      </c>
      <c r="G16" s="1" t="s">
        <v>393</v>
      </c>
      <c r="H16" s="1" t="s">
        <v>394</v>
      </c>
      <c r="I16" s="1" t="s">
        <v>395</v>
      </c>
      <c r="J16" s="1" t="s">
        <v>396</v>
      </c>
      <c r="K16" s="1" t="s">
        <v>397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398</v>
      </c>
      <c r="B17" s="1" t="s">
        <v>399</v>
      </c>
      <c r="C17" s="1" t="s">
        <v>400</v>
      </c>
      <c r="D17" s="1" t="s">
        <v>109</v>
      </c>
      <c r="E17" s="1" t="s">
        <v>401</v>
      </c>
      <c r="F17" s="1" t="s">
        <v>402</v>
      </c>
      <c r="G17" s="1" t="s">
        <v>403</v>
      </c>
      <c r="H17" s="1" t="s">
        <v>404</v>
      </c>
      <c r="I17" s="1" t="s">
        <v>405</v>
      </c>
      <c r="J17" s="1" t="s">
        <v>406</v>
      </c>
      <c r="K17" s="1" t="s">
        <v>407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408</v>
      </c>
      <c r="B18" s="1" t="s">
        <v>409</v>
      </c>
      <c r="C18" s="1" t="s">
        <v>410</v>
      </c>
      <c r="D18" s="1" t="s">
        <v>411</v>
      </c>
      <c r="E18" s="1" t="s">
        <v>412</v>
      </c>
      <c r="F18" s="1" t="s">
        <v>413</v>
      </c>
      <c r="G18" s="1" t="s">
        <v>414</v>
      </c>
      <c r="H18" s="1" t="s">
        <v>415</v>
      </c>
      <c r="I18" s="1" t="s">
        <v>416</v>
      </c>
      <c r="J18" s="1" t="s">
        <v>417</v>
      </c>
      <c r="K18" s="1" t="s">
        <v>418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419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419</v>
      </c>
      <c r="B20" s="1" t="s">
        <v>420</v>
      </c>
      <c r="C20" s="1" t="s">
        <v>421</v>
      </c>
      <c r="D20" s="1" t="s">
        <v>420</v>
      </c>
      <c r="E20" s="1" t="s">
        <v>422</v>
      </c>
      <c r="F20" s="1" t="s">
        <v>420</v>
      </c>
      <c r="G20" s="1" t="s">
        <v>422</v>
      </c>
      <c r="H20" s="1" t="s">
        <v>423</v>
      </c>
      <c r="I20" s="1" t="s">
        <v>424</v>
      </c>
      <c r="J20" s="1" t="s">
        <v>422</v>
      </c>
      <c r="K20" s="1" t="s">
        <v>421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425</v>
      </c>
      <c r="B21" s="1" t="s">
        <v>426</v>
      </c>
      <c r="C21" s="1" t="s">
        <v>427</v>
      </c>
      <c r="D21" s="1" t="s">
        <v>426</v>
      </c>
      <c r="E21" s="1" t="s">
        <v>426</v>
      </c>
      <c r="F21" s="1" t="s">
        <v>426</v>
      </c>
      <c r="G21" s="1" t="s">
        <v>426</v>
      </c>
      <c r="H21" s="1" t="s">
        <v>427</v>
      </c>
      <c r="I21" s="1" t="s">
        <v>426</v>
      </c>
      <c r="J21" s="1" t="s">
        <v>426</v>
      </c>
      <c r="K21" s="1" t="s">
        <v>426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428</v>
      </c>
      <c r="B22" s="1" t="s">
        <v>429</v>
      </c>
      <c r="C22" s="1" t="s">
        <v>430</v>
      </c>
      <c r="D22" s="1" t="s">
        <v>264</v>
      </c>
      <c r="E22" s="1" t="s">
        <v>176</v>
      </c>
      <c r="F22" s="1" t="s">
        <v>192</v>
      </c>
      <c r="G22" s="1" t="s">
        <v>431</v>
      </c>
      <c r="H22" s="1" t="s">
        <v>265</v>
      </c>
      <c r="I22" s="1" t="s">
        <v>276</v>
      </c>
      <c r="J22" s="1" t="s">
        <v>432</v>
      </c>
      <c r="K22" s="1" t="s">
        <v>433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434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435</v>
      </c>
      <c r="B24" s="1">
        <v>3.0</v>
      </c>
      <c r="C24" s="1" t="s">
        <v>436</v>
      </c>
      <c r="D24" s="1" t="s">
        <v>437</v>
      </c>
      <c r="E24" s="1" t="s">
        <v>438</v>
      </c>
      <c r="F24" s="1" t="s">
        <v>439</v>
      </c>
      <c r="G24" s="1" t="s">
        <v>440</v>
      </c>
      <c r="H24" s="1" t="s">
        <v>441</v>
      </c>
      <c r="I24" s="1" t="s">
        <v>442</v>
      </c>
      <c r="J24" s="1" t="s">
        <v>443</v>
      </c>
      <c r="K24" s="1" t="s">
        <v>444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445</v>
      </c>
      <c r="B25" s="1" t="s">
        <v>446</v>
      </c>
      <c r="C25" s="1" t="s">
        <v>447</v>
      </c>
      <c r="D25" s="1" t="s">
        <v>448</v>
      </c>
      <c r="E25" s="1" t="s">
        <v>449</v>
      </c>
      <c r="F25" s="1" t="s">
        <v>450</v>
      </c>
      <c r="G25" s="1" t="s">
        <v>451</v>
      </c>
      <c r="H25" s="1" t="s">
        <v>452</v>
      </c>
      <c r="I25" s="1" t="s">
        <v>453</v>
      </c>
      <c r="J25" s="1" t="s">
        <v>454</v>
      </c>
      <c r="K25" s="1" t="s">
        <v>455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456</v>
      </c>
      <c r="B26" s="1" t="s">
        <v>457</v>
      </c>
      <c r="C26" s="1" t="s">
        <v>458</v>
      </c>
      <c r="D26" s="1" t="s">
        <v>221</v>
      </c>
      <c r="E26" s="1" t="s">
        <v>459</v>
      </c>
      <c r="F26" s="1" t="s">
        <v>460</v>
      </c>
      <c r="G26" s="1" t="s">
        <v>461</v>
      </c>
      <c r="H26" s="1" t="s">
        <v>462</v>
      </c>
      <c r="I26" s="1" t="s">
        <v>463</v>
      </c>
      <c r="J26" s="1" t="s">
        <v>464</v>
      </c>
      <c r="K26" s="1" t="s">
        <v>465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466</v>
      </c>
      <c r="B27" s="1" t="s">
        <v>467</v>
      </c>
      <c r="C27" s="1" t="s">
        <v>468</v>
      </c>
      <c r="D27" s="1" t="s">
        <v>469</v>
      </c>
      <c r="E27" s="1" t="s">
        <v>470</v>
      </c>
      <c r="F27" s="1" t="s">
        <v>471</v>
      </c>
      <c r="G27" s="1" t="s">
        <v>472</v>
      </c>
      <c r="H27" s="1" t="s">
        <v>473</v>
      </c>
      <c r="I27" s="1" t="s">
        <v>474</v>
      </c>
      <c r="J27" s="1" t="s">
        <v>475</v>
      </c>
      <c r="K27" s="1" t="s">
        <v>476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477</v>
      </c>
      <c r="B28" s="1" t="s">
        <v>478</v>
      </c>
      <c r="C28" s="1" t="s">
        <v>479</v>
      </c>
      <c r="D28" s="1" t="s">
        <v>480</v>
      </c>
      <c r="E28" s="1">
        <v>167.0</v>
      </c>
      <c r="F28" s="1" t="s">
        <v>481</v>
      </c>
      <c r="G28" s="1" t="s">
        <v>482</v>
      </c>
      <c r="H28" s="1" t="s">
        <v>483</v>
      </c>
      <c r="I28" s="1" t="s">
        <v>484</v>
      </c>
      <c r="J28" s="1" t="s">
        <v>485</v>
      </c>
      <c r="K28" s="1" t="s">
        <v>486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487</v>
      </c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488</v>
      </c>
      <c r="B30" s="1" t="s">
        <v>489</v>
      </c>
      <c r="C30" s="1" t="s">
        <v>490</v>
      </c>
      <c r="D30" s="1" t="s">
        <v>491</v>
      </c>
      <c r="E30" s="1" t="s">
        <v>492</v>
      </c>
      <c r="F30" s="1" t="s">
        <v>493</v>
      </c>
      <c r="G30" s="1" t="s">
        <v>494</v>
      </c>
      <c r="H30" s="1" t="s">
        <v>495</v>
      </c>
      <c r="I30" s="1" t="s">
        <v>496</v>
      </c>
      <c r="J30" s="1" t="s">
        <v>497</v>
      </c>
      <c r="K30" s="1" t="s">
        <v>401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498</v>
      </c>
      <c r="B31" s="1" t="s">
        <v>499</v>
      </c>
      <c r="C31" s="1" t="s">
        <v>500</v>
      </c>
      <c r="D31" s="1" t="s">
        <v>501</v>
      </c>
      <c r="E31" s="1" t="s">
        <v>502</v>
      </c>
      <c r="F31" s="1" t="s">
        <v>503</v>
      </c>
      <c r="G31" s="1" t="s">
        <v>504</v>
      </c>
      <c r="H31" s="1" t="s">
        <v>505</v>
      </c>
      <c r="I31" s="1" t="s">
        <v>506</v>
      </c>
      <c r="J31" s="1" t="s">
        <v>507</v>
      </c>
      <c r="K31" s="1" t="s">
        <v>508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509</v>
      </c>
      <c r="B32" s="1" t="s">
        <v>510</v>
      </c>
      <c r="C32" s="1" t="s">
        <v>511</v>
      </c>
      <c r="D32" s="1" t="s">
        <v>512</v>
      </c>
      <c r="E32" s="1" t="s">
        <v>513</v>
      </c>
      <c r="F32" s="1" t="s">
        <v>514</v>
      </c>
      <c r="G32" s="1" t="s">
        <v>515</v>
      </c>
      <c r="H32" s="1" t="s">
        <v>516</v>
      </c>
      <c r="I32" s="1" t="s">
        <v>517</v>
      </c>
      <c r="J32" s="1" t="s">
        <v>518</v>
      </c>
      <c r="K32" s="1" t="s">
        <v>519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520</v>
      </c>
      <c r="B33" s="1" t="s">
        <v>521</v>
      </c>
      <c r="C33" s="1" t="s">
        <v>522</v>
      </c>
      <c r="D33" s="1" t="s">
        <v>523</v>
      </c>
      <c r="E33" s="1" t="s">
        <v>524</v>
      </c>
      <c r="F33" s="1" t="s">
        <v>525</v>
      </c>
      <c r="G33" s="1" t="s">
        <v>526</v>
      </c>
      <c r="H33" s="1" t="s">
        <v>527</v>
      </c>
      <c r="I33" s="1" t="s">
        <v>528</v>
      </c>
      <c r="J33" s="1" t="s">
        <v>529</v>
      </c>
      <c r="K33" s="1" t="s">
        <v>530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531</v>
      </c>
      <c r="B34" s="1" t="s">
        <v>532</v>
      </c>
      <c r="C34" s="1" t="s">
        <v>533</v>
      </c>
      <c r="D34" s="1" t="s">
        <v>534</v>
      </c>
      <c r="E34" s="1" t="s">
        <v>535</v>
      </c>
      <c r="F34" s="1" t="s">
        <v>536</v>
      </c>
      <c r="G34" s="1" t="s">
        <v>537</v>
      </c>
      <c r="H34" s="1" t="s">
        <v>538</v>
      </c>
      <c r="I34" s="1" t="s">
        <v>539</v>
      </c>
      <c r="J34" s="1" t="s">
        <v>540</v>
      </c>
      <c r="K34" s="1" t="s">
        <v>541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542</v>
      </c>
      <c r="B35" s="1" t="s">
        <v>543</v>
      </c>
      <c r="C35" s="1" t="s">
        <v>176</v>
      </c>
      <c r="D35" s="1" t="s">
        <v>544</v>
      </c>
      <c r="E35" s="1" t="s">
        <v>545</v>
      </c>
      <c r="F35" s="1" t="s">
        <v>546</v>
      </c>
      <c r="G35" s="1" t="s">
        <v>547</v>
      </c>
      <c r="H35" s="1" t="s">
        <v>548</v>
      </c>
      <c r="I35" s="1" t="s">
        <v>546</v>
      </c>
      <c r="J35" s="1" t="s">
        <v>549</v>
      </c>
      <c r="K35" s="1" t="s">
        <v>201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550</v>
      </c>
      <c r="B36" s="1" t="s">
        <v>551</v>
      </c>
      <c r="C36" s="1" t="s">
        <v>552</v>
      </c>
      <c r="D36" s="1" t="s">
        <v>553</v>
      </c>
      <c r="E36" s="1" t="s">
        <v>554</v>
      </c>
      <c r="F36" s="1" t="s">
        <v>555</v>
      </c>
      <c r="G36" s="1" t="s">
        <v>556</v>
      </c>
      <c r="H36" s="1" t="s">
        <v>455</v>
      </c>
      <c r="I36" s="1" t="s">
        <v>557</v>
      </c>
      <c r="J36" s="1" t="s">
        <v>558</v>
      </c>
      <c r="K36" s="1" t="s">
        <v>559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560</v>
      </c>
      <c r="B37" s="1" t="s">
        <v>551</v>
      </c>
      <c r="C37" s="1" t="s">
        <v>552</v>
      </c>
      <c r="D37" s="1" t="s">
        <v>553</v>
      </c>
      <c r="E37" s="1" t="s">
        <v>554</v>
      </c>
      <c r="F37" s="1" t="s">
        <v>555</v>
      </c>
      <c r="G37" s="1" t="s">
        <v>556</v>
      </c>
      <c r="H37" s="1" t="s">
        <v>455</v>
      </c>
      <c r="I37" s="1" t="s">
        <v>557</v>
      </c>
      <c r="J37" s="1" t="s">
        <v>558</v>
      </c>
      <c r="K37" s="1" t="s">
        <v>559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561</v>
      </c>
      <c r="B38" s="1" t="s">
        <v>318</v>
      </c>
      <c r="C38" s="1" t="s">
        <v>562</v>
      </c>
      <c r="D38" s="1" t="s">
        <v>563</v>
      </c>
      <c r="E38" s="1" t="s">
        <v>564</v>
      </c>
      <c r="F38" s="1" t="s">
        <v>565</v>
      </c>
      <c r="G38" s="1" t="s">
        <v>566</v>
      </c>
      <c r="H38" s="1" t="s">
        <v>567</v>
      </c>
      <c r="I38" s="1" t="s">
        <v>568</v>
      </c>
      <c r="J38" s="1" t="s">
        <v>569</v>
      </c>
      <c r="K38" s="1" t="s">
        <v>570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571</v>
      </c>
      <c r="B39" s="1" t="s">
        <v>572</v>
      </c>
      <c r="C39" s="1" t="s">
        <v>391</v>
      </c>
      <c r="D39" s="1" t="s">
        <v>573</v>
      </c>
      <c r="E39" s="1" t="s">
        <v>574</v>
      </c>
      <c r="F39" s="1" t="s">
        <v>575</v>
      </c>
      <c r="G39" s="1" t="s">
        <v>321</v>
      </c>
      <c r="H39" s="1" t="s">
        <v>576</v>
      </c>
      <c r="I39" s="1" t="s">
        <v>577</v>
      </c>
      <c r="J39" s="1" t="s">
        <v>578</v>
      </c>
      <c r="K39" s="1" t="s">
        <v>579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580</v>
      </c>
      <c r="B40" s="1" t="s">
        <v>318</v>
      </c>
      <c r="C40" s="1" t="s">
        <v>562</v>
      </c>
      <c r="D40" s="1" t="s">
        <v>563</v>
      </c>
      <c r="E40" s="1" t="s">
        <v>564</v>
      </c>
      <c r="F40" s="1" t="s">
        <v>565</v>
      </c>
      <c r="G40" s="1" t="s">
        <v>566</v>
      </c>
      <c r="H40" s="1" t="s">
        <v>567</v>
      </c>
      <c r="I40" s="1" t="s">
        <v>568</v>
      </c>
      <c r="J40" s="1" t="s">
        <v>569</v>
      </c>
      <c r="K40" s="1" t="s">
        <v>570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581</v>
      </c>
      <c r="B41" s="1" t="s">
        <v>572</v>
      </c>
      <c r="C41" s="1" t="s">
        <v>391</v>
      </c>
      <c r="D41" s="1" t="s">
        <v>573</v>
      </c>
      <c r="E41" s="1" t="s">
        <v>574</v>
      </c>
      <c r="F41" s="1" t="s">
        <v>575</v>
      </c>
      <c r="G41" s="1" t="s">
        <v>321</v>
      </c>
      <c r="H41" s="1" t="s">
        <v>576</v>
      </c>
      <c r="I41" s="1" t="s">
        <v>577</v>
      </c>
      <c r="J41" s="1" t="s">
        <v>578</v>
      </c>
      <c r="K41" s="1" t="s">
        <v>579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582</v>
      </c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583</v>
      </c>
      <c r="B43" s="1" t="s">
        <v>584</v>
      </c>
      <c r="C43" s="1" t="s">
        <v>585</v>
      </c>
      <c r="D43" s="1" t="s">
        <v>586</v>
      </c>
      <c r="E43" s="1" t="s">
        <v>587</v>
      </c>
      <c r="F43" s="1" t="s">
        <v>588</v>
      </c>
      <c r="G43" s="1" t="s">
        <v>589</v>
      </c>
      <c r="H43" s="1" t="s">
        <v>590</v>
      </c>
      <c r="I43" s="1" t="s">
        <v>591</v>
      </c>
      <c r="J43" s="1" t="s">
        <v>592</v>
      </c>
      <c r="K43" s="1" t="s">
        <v>593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594</v>
      </c>
      <c r="B44" s="1" t="s">
        <v>595</v>
      </c>
      <c r="C44" s="1" t="s">
        <v>596</v>
      </c>
      <c r="D44" s="1" t="s">
        <v>597</v>
      </c>
      <c r="E44" s="1" t="s">
        <v>598</v>
      </c>
      <c r="F44" s="1" t="s">
        <v>599</v>
      </c>
      <c r="G44" s="1" t="s">
        <v>600</v>
      </c>
      <c r="H44" s="1" t="s">
        <v>601</v>
      </c>
      <c r="I44" s="1" t="s">
        <v>579</v>
      </c>
      <c r="J44" s="1" t="s">
        <v>602</v>
      </c>
      <c r="K44" s="1" t="s">
        <v>603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604</v>
      </c>
      <c r="B45" s="1" t="s">
        <v>605</v>
      </c>
      <c r="C45" s="1" t="s">
        <v>606</v>
      </c>
      <c r="D45" s="1" t="s">
        <v>607</v>
      </c>
      <c r="E45" s="1" t="s">
        <v>608</v>
      </c>
      <c r="F45" s="1" t="s">
        <v>609</v>
      </c>
      <c r="G45" s="1" t="s">
        <v>610</v>
      </c>
      <c r="H45" s="1" t="s">
        <v>611</v>
      </c>
      <c r="I45" s="1" t="s">
        <v>612</v>
      </c>
      <c r="J45" s="1" t="s">
        <v>613</v>
      </c>
      <c r="K45" s="1" t="s">
        <v>614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615</v>
      </c>
      <c r="B46" s="1" t="s">
        <v>616</v>
      </c>
      <c r="C46" s="1" t="s">
        <v>617</v>
      </c>
      <c r="D46" s="1" t="s">
        <v>618</v>
      </c>
      <c r="E46" s="1" t="s">
        <v>619</v>
      </c>
      <c r="F46" s="1" t="s">
        <v>620</v>
      </c>
      <c r="G46" s="1" t="s">
        <v>621</v>
      </c>
      <c r="H46" s="1" t="s">
        <v>622</v>
      </c>
      <c r="I46" s="1" t="s">
        <v>623</v>
      </c>
      <c r="J46" s="1" t="s">
        <v>624</v>
      </c>
      <c r="K46" s="1" t="s">
        <v>625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626</v>
      </c>
      <c r="B47" s="1" t="s">
        <v>358</v>
      </c>
      <c r="C47" s="1" t="s">
        <v>627</v>
      </c>
      <c r="D47" s="1" t="s">
        <v>628</v>
      </c>
      <c r="E47" s="1" t="s">
        <v>629</v>
      </c>
      <c r="F47" s="1" t="s">
        <v>630</v>
      </c>
      <c r="G47" s="1" t="s">
        <v>631</v>
      </c>
      <c r="H47" s="1" t="s">
        <v>632</v>
      </c>
      <c r="I47" s="1" t="s">
        <v>633</v>
      </c>
      <c r="J47" s="1" t="s">
        <v>634</v>
      </c>
      <c r="K47" s="1" t="s">
        <v>635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636</v>
      </c>
      <c r="B48" s="1" t="s">
        <v>637</v>
      </c>
      <c r="C48" s="1" t="s">
        <v>638</v>
      </c>
      <c r="D48" s="1" t="s">
        <v>639</v>
      </c>
      <c r="E48" s="1" t="s">
        <v>640</v>
      </c>
      <c r="F48" s="1" t="s">
        <v>641</v>
      </c>
      <c r="G48" s="1" t="s">
        <v>642</v>
      </c>
      <c r="H48" s="1" t="s">
        <v>643</v>
      </c>
      <c r="I48" s="1" t="s">
        <v>644</v>
      </c>
      <c r="J48" s="1" t="s">
        <v>645</v>
      </c>
      <c r="K48" s="1" t="s">
        <v>646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647</v>
      </c>
      <c r="B49" s="1" t="s">
        <v>648</v>
      </c>
      <c r="C49" s="1" t="s">
        <v>649</v>
      </c>
      <c r="D49" s="1" t="s">
        <v>650</v>
      </c>
      <c r="E49" s="1" t="s">
        <v>651</v>
      </c>
      <c r="F49" s="1" t="s">
        <v>652</v>
      </c>
      <c r="G49" s="1" t="s">
        <v>653</v>
      </c>
      <c r="H49" s="1" t="s">
        <v>654</v>
      </c>
      <c r="I49" s="1" t="s">
        <v>655</v>
      </c>
      <c r="J49" s="1" t="s">
        <v>656</v>
      </c>
      <c r="K49" s="1" t="s">
        <v>657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658</v>
      </c>
      <c r="B50" s="1" t="s">
        <v>659</v>
      </c>
      <c r="C50" s="1" t="s">
        <v>660</v>
      </c>
      <c r="D50" s="1" t="s">
        <v>661</v>
      </c>
      <c r="E50" s="1" t="s">
        <v>662</v>
      </c>
      <c r="F50" s="1" t="s">
        <v>663</v>
      </c>
      <c r="G50" s="1" t="s">
        <v>664</v>
      </c>
      <c r="H50" s="1" t="s">
        <v>665</v>
      </c>
      <c r="I50" s="1" t="s">
        <v>666</v>
      </c>
      <c r="J50" s="1" t="s">
        <v>667</v>
      </c>
      <c r="K50" s="1" t="s">
        <v>668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669</v>
      </c>
      <c r="B51" s="1" t="s">
        <v>670</v>
      </c>
      <c r="C51" s="1" t="s">
        <v>671</v>
      </c>
      <c r="D51" s="1" t="s">
        <v>672</v>
      </c>
      <c r="E51" s="1" t="s">
        <v>673</v>
      </c>
      <c r="F51" s="1" t="s">
        <v>674</v>
      </c>
      <c r="G51" s="1" t="s">
        <v>675</v>
      </c>
      <c r="H51" s="1" t="s">
        <v>676</v>
      </c>
      <c r="I51" s="1" t="s">
        <v>677</v>
      </c>
      <c r="J51" s="1" t="s">
        <v>678</v>
      </c>
      <c r="K51" s="1" t="s">
        <v>679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680</v>
      </c>
      <c r="B52" s="1" t="s">
        <v>681</v>
      </c>
      <c r="C52" s="1" t="s">
        <v>682</v>
      </c>
      <c r="D52" s="1" t="s">
        <v>204</v>
      </c>
      <c r="E52" s="1" t="s">
        <v>683</v>
      </c>
      <c r="F52" s="1" t="s">
        <v>684</v>
      </c>
      <c r="G52" s="1" t="s">
        <v>685</v>
      </c>
      <c r="H52" s="1" t="s">
        <v>686</v>
      </c>
      <c r="I52" s="1" t="s">
        <v>687</v>
      </c>
      <c r="J52" s="1" t="s">
        <v>688</v>
      </c>
      <c r="K52" s="1" t="s">
        <v>689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690</v>
      </c>
      <c r="B53" s="1" t="s">
        <v>691</v>
      </c>
      <c r="C53" s="1" t="s">
        <v>692</v>
      </c>
      <c r="D53" s="1" t="s">
        <v>693</v>
      </c>
      <c r="E53" s="1" t="s">
        <v>395</v>
      </c>
      <c r="F53" s="1" t="s">
        <v>694</v>
      </c>
      <c r="G53" s="1" t="s">
        <v>695</v>
      </c>
      <c r="H53" s="1" t="s">
        <v>696</v>
      </c>
      <c r="I53" s="1" t="s">
        <v>697</v>
      </c>
      <c r="J53" s="1" t="s">
        <v>698</v>
      </c>
      <c r="K53" s="1" t="s">
        <v>599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699</v>
      </c>
      <c r="B54" s="1" t="s">
        <v>700</v>
      </c>
      <c r="C54" s="1" t="s">
        <v>701</v>
      </c>
      <c r="D54" s="1" t="s">
        <v>702</v>
      </c>
      <c r="E54" s="1" t="s">
        <v>703</v>
      </c>
      <c r="F54" s="1" t="s">
        <v>704</v>
      </c>
      <c r="G54" s="1" t="s">
        <v>705</v>
      </c>
      <c r="H54" s="1" t="s">
        <v>706</v>
      </c>
      <c r="I54" s="1" t="s">
        <v>705</v>
      </c>
      <c r="J54" s="1" t="s">
        <v>707</v>
      </c>
      <c r="K54" s="1" t="s">
        <v>708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709</v>
      </c>
      <c r="B55" s="1" t="s">
        <v>710</v>
      </c>
      <c r="C55" s="1" t="s">
        <v>711</v>
      </c>
      <c r="D55" s="1" t="s">
        <v>712</v>
      </c>
      <c r="E55" s="1" t="s">
        <v>713</v>
      </c>
      <c r="F55" s="1" t="s">
        <v>714</v>
      </c>
      <c r="G55" s="1" t="s">
        <v>715</v>
      </c>
      <c r="H55" s="1" t="s">
        <v>716</v>
      </c>
      <c r="I55" s="1" t="s">
        <v>717</v>
      </c>
      <c r="J55" s="1" t="s">
        <v>718</v>
      </c>
      <c r="K55" s="1" t="s">
        <v>719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720</v>
      </c>
      <c r="B56" s="1" t="s">
        <v>721</v>
      </c>
      <c r="C56" s="1" t="s">
        <v>722</v>
      </c>
      <c r="D56" s="1" t="s">
        <v>392</v>
      </c>
      <c r="E56" s="1" t="s">
        <v>723</v>
      </c>
      <c r="F56" s="1" t="s">
        <v>724</v>
      </c>
      <c r="G56" s="1" t="s">
        <v>725</v>
      </c>
      <c r="H56" s="1" t="s">
        <v>726</v>
      </c>
      <c r="I56" s="1" t="s">
        <v>727</v>
      </c>
      <c r="J56" s="1" t="s">
        <v>728</v>
      </c>
      <c r="K56" s="1" t="s">
        <v>729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730</v>
      </c>
      <c r="B57" s="1" t="s">
        <v>731</v>
      </c>
      <c r="C57" s="1" t="s">
        <v>732</v>
      </c>
      <c r="D57" s="1" t="s">
        <v>733</v>
      </c>
      <c r="E57" s="1" t="s">
        <v>734</v>
      </c>
      <c r="F57" s="1" t="s">
        <v>735</v>
      </c>
      <c r="G57" s="1" t="s">
        <v>736</v>
      </c>
      <c r="H57" s="1" t="s">
        <v>737</v>
      </c>
      <c r="I57" s="1" t="s">
        <v>738</v>
      </c>
      <c r="J57" s="1" t="s">
        <v>739</v>
      </c>
      <c r="K57" s="1" t="s">
        <v>740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741</v>
      </c>
      <c r="B58" s="1">
        <v>-1.0</v>
      </c>
      <c r="C58" s="1" t="s">
        <v>742</v>
      </c>
      <c r="D58" s="1" t="s">
        <v>743</v>
      </c>
      <c r="E58" s="1" t="s">
        <v>744</v>
      </c>
      <c r="F58" s="1" t="s">
        <v>745</v>
      </c>
      <c r="G58" s="1" t="s">
        <v>746</v>
      </c>
      <c r="H58" s="1" t="s">
        <v>747</v>
      </c>
      <c r="I58" s="1" t="s">
        <v>748</v>
      </c>
      <c r="J58" s="1" t="s">
        <v>749</v>
      </c>
      <c r="K58" s="1" t="s">
        <v>750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751</v>
      </c>
      <c r="B59" s="1" t="s">
        <v>752</v>
      </c>
      <c r="C59" s="1" t="s">
        <v>753</v>
      </c>
      <c r="D59" s="1" t="s">
        <v>754</v>
      </c>
      <c r="E59" s="1" t="s">
        <v>755</v>
      </c>
      <c r="F59" s="1" t="s">
        <v>756</v>
      </c>
      <c r="G59" s="1" t="s">
        <v>757</v>
      </c>
      <c r="H59" s="1" t="s">
        <v>758</v>
      </c>
      <c r="I59" s="1" t="s">
        <v>759</v>
      </c>
      <c r="J59" s="1" t="s">
        <v>760</v>
      </c>
      <c r="K59" s="1" t="s">
        <v>761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762</v>
      </c>
      <c r="B60" s="1" t="s">
        <v>154</v>
      </c>
      <c r="C60" s="1" t="s">
        <v>763</v>
      </c>
      <c r="D60" s="1" t="s">
        <v>154</v>
      </c>
      <c r="E60" s="1" t="s">
        <v>764</v>
      </c>
      <c r="F60" s="1" t="s">
        <v>765</v>
      </c>
      <c r="G60" s="1" t="s">
        <v>766</v>
      </c>
      <c r="H60" s="1" t="s">
        <v>767</v>
      </c>
      <c r="I60" s="1" t="s">
        <v>768</v>
      </c>
      <c r="J60" s="1" t="s">
        <v>154</v>
      </c>
      <c r="K60" s="1" t="s">
        <v>769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770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771</v>
      </c>
      <c r="B62" s="1" t="s">
        <v>772</v>
      </c>
      <c r="C62" s="1" t="s">
        <v>773</v>
      </c>
      <c r="D62" s="1" t="s">
        <v>774</v>
      </c>
      <c r="E62" s="1" t="s">
        <v>775</v>
      </c>
      <c r="F62" s="1" t="s">
        <v>776</v>
      </c>
      <c r="G62" s="1" t="s">
        <v>777</v>
      </c>
      <c r="H62" s="1" t="s">
        <v>778</v>
      </c>
      <c r="I62" s="1" t="s">
        <v>779</v>
      </c>
      <c r="J62" s="1" t="s">
        <v>780</v>
      </c>
      <c r="K62" s="1" t="s">
        <v>781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782</v>
      </c>
      <c r="B63" s="1" t="s">
        <v>783</v>
      </c>
      <c r="C63" s="1" t="s">
        <v>784</v>
      </c>
      <c r="D63" s="1" t="s">
        <v>691</v>
      </c>
      <c r="E63" s="1" t="s">
        <v>775</v>
      </c>
      <c r="F63" s="1" t="s">
        <v>785</v>
      </c>
      <c r="G63" s="1" t="s">
        <v>786</v>
      </c>
      <c r="H63" s="1" t="s">
        <v>787</v>
      </c>
      <c r="I63" s="1" t="s">
        <v>788</v>
      </c>
      <c r="J63" s="1" t="s">
        <v>789</v>
      </c>
      <c r="K63" s="1" t="s">
        <v>790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791</v>
      </c>
      <c r="B64" s="1" t="s">
        <v>792</v>
      </c>
      <c r="C64" s="1" t="s">
        <v>793</v>
      </c>
      <c r="D64" s="1" t="s">
        <v>794</v>
      </c>
      <c r="E64" s="1" t="s">
        <v>599</v>
      </c>
      <c r="F64" s="1" t="s">
        <v>795</v>
      </c>
      <c r="G64" s="1" t="s">
        <v>796</v>
      </c>
      <c r="H64" s="1" t="s">
        <v>797</v>
      </c>
      <c r="I64" s="1" t="s">
        <v>798</v>
      </c>
      <c r="J64" s="1" t="s">
        <v>799</v>
      </c>
      <c r="K64" s="1">
        <v>3.0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800</v>
      </c>
      <c r="B65" s="1" t="s">
        <v>801</v>
      </c>
      <c r="C65" s="1" t="s">
        <v>380</v>
      </c>
      <c r="D65" s="1" t="s">
        <v>789</v>
      </c>
      <c r="E65" s="1" t="s">
        <v>802</v>
      </c>
      <c r="F65" s="1" t="s">
        <v>803</v>
      </c>
      <c r="G65" s="1" t="s">
        <v>804</v>
      </c>
      <c r="H65" s="1" t="s">
        <v>805</v>
      </c>
      <c r="I65" s="1">
        <v>-14.0</v>
      </c>
      <c r="J65" s="1" t="s">
        <v>806</v>
      </c>
      <c r="K65" s="1" t="s">
        <v>807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808</v>
      </c>
      <c r="B66" s="1" t="s">
        <v>809</v>
      </c>
      <c r="C66" s="1" t="s">
        <v>810</v>
      </c>
      <c r="D66" s="1" t="s">
        <v>811</v>
      </c>
      <c r="E66" s="1" t="s">
        <v>812</v>
      </c>
      <c r="F66" s="1" t="s">
        <v>795</v>
      </c>
      <c r="G66" s="1" t="s">
        <v>813</v>
      </c>
      <c r="H66" s="1" t="s">
        <v>814</v>
      </c>
      <c r="I66" s="1" t="s">
        <v>815</v>
      </c>
      <c r="J66" s="1" t="s">
        <v>816</v>
      </c>
      <c r="K66" s="1" t="s">
        <v>273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817</v>
      </c>
      <c r="B67" s="1" t="s">
        <v>818</v>
      </c>
      <c r="C67" s="1">
        <v>0.0</v>
      </c>
      <c r="D67" s="1" t="s">
        <v>819</v>
      </c>
      <c r="E67" s="1" t="s">
        <v>820</v>
      </c>
      <c r="F67" s="1" t="s">
        <v>821</v>
      </c>
      <c r="G67" s="1" t="s">
        <v>822</v>
      </c>
      <c r="H67" s="1" t="s">
        <v>823</v>
      </c>
      <c r="I67" s="1" t="s">
        <v>824</v>
      </c>
      <c r="J67" s="1" t="s">
        <v>825</v>
      </c>
      <c r="K67" s="1" t="s">
        <v>826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827</v>
      </c>
      <c r="B68" s="1" t="s">
        <v>828</v>
      </c>
      <c r="C68" s="1" t="s">
        <v>829</v>
      </c>
      <c r="D68" s="1" t="s">
        <v>830</v>
      </c>
      <c r="E68" s="1" t="s">
        <v>831</v>
      </c>
      <c r="F68" s="1" t="s">
        <v>832</v>
      </c>
      <c r="G68" s="1" t="s">
        <v>833</v>
      </c>
      <c r="H68" s="1" t="s">
        <v>834</v>
      </c>
      <c r="I68" s="1" t="s">
        <v>835</v>
      </c>
      <c r="J68" s="1" t="s">
        <v>836</v>
      </c>
      <c r="K68" s="1" t="s">
        <v>837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838</v>
      </c>
      <c r="B69" s="1" t="s">
        <v>839</v>
      </c>
      <c r="C69" s="1" t="s">
        <v>840</v>
      </c>
      <c r="D69" s="1" t="s">
        <v>841</v>
      </c>
      <c r="E69" s="1" t="s">
        <v>842</v>
      </c>
      <c r="F69" s="1" t="s">
        <v>843</v>
      </c>
      <c r="G69" s="1" t="s">
        <v>844</v>
      </c>
      <c r="H69" s="1" t="s">
        <v>845</v>
      </c>
      <c r="I69" s="1" t="s">
        <v>846</v>
      </c>
      <c r="J69" s="1" t="s">
        <v>847</v>
      </c>
      <c r="K69" s="1" t="s">
        <v>848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849</v>
      </c>
      <c r="B70" s="1" t="s">
        <v>850</v>
      </c>
      <c r="C70" s="1" t="s">
        <v>851</v>
      </c>
      <c r="D70" s="1" t="s">
        <v>852</v>
      </c>
      <c r="E70" s="1" t="s">
        <v>853</v>
      </c>
      <c r="F70" s="1" t="s">
        <v>854</v>
      </c>
      <c r="G70" s="1" t="s">
        <v>855</v>
      </c>
      <c r="H70" s="1" t="s">
        <v>856</v>
      </c>
      <c r="I70" s="1" t="s">
        <v>857</v>
      </c>
      <c r="J70" s="1" t="s">
        <v>858</v>
      </c>
      <c r="K70" s="1" t="s">
        <v>859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860</v>
      </c>
      <c r="B71" s="1" t="s">
        <v>427</v>
      </c>
      <c r="C71" s="1" t="s">
        <v>861</v>
      </c>
      <c r="D71" s="1" t="s">
        <v>172</v>
      </c>
      <c r="E71" s="1" t="s">
        <v>862</v>
      </c>
      <c r="F71" s="1" t="s">
        <v>863</v>
      </c>
      <c r="G71" s="1" t="s">
        <v>864</v>
      </c>
      <c r="H71" s="1" t="s">
        <v>865</v>
      </c>
      <c r="I71" s="1" t="s">
        <v>866</v>
      </c>
      <c r="J71" s="1" t="s">
        <v>867</v>
      </c>
      <c r="K71" s="1" t="s">
        <v>679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868</v>
      </c>
      <c r="B72" s="1" t="s">
        <v>869</v>
      </c>
      <c r="C72" s="1" t="s">
        <v>870</v>
      </c>
      <c r="D72" s="1" t="s">
        <v>871</v>
      </c>
      <c r="E72" s="1" t="s">
        <v>872</v>
      </c>
      <c r="F72" s="1" t="s">
        <v>873</v>
      </c>
      <c r="G72" s="1" t="s">
        <v>589</v>
      </c>
      <c r="H72" s="1" t="s">
        <v>874</v>
      </c>
      <c r="I72" s="1" t="s">
        <v>875</v>
      </c>
      <c r="J72" s="1" t="s">
        <v>876</v>
      </c>
      <c r="K72" s="1" t="s">
        <v>877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878</v>
      </c>
      <c r="B73" s="1" t="s">
        <v>879</v>
      </c>
      <c r="C73" s="1" t="s">
        <v>880</v>
      </c>
      <c r="D73" s="1" t="s">
        <v>881</v>
      </c>
      <c r="E73" s="1" t="s">
        <v>882</v>
      </c>
      <c r="F73" s="1" t="s">
        <v>883</v>
      </c>
      <c r="G73" s="1" t="s">
        <v>217</v>
      </c>
      <c r="H73" s="1" t="s">
        <v>884</v>
      </c>
      <c r="I73" s="1" t="s">
        <v>884</v>
      </c>
      <c r="J73" s="1" t="s">
        <v>885</v>
      </c>
      <c r="K73" s="1" t="s">
        <v>886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887</v>
      </c>
      <c r="B74" s="1" t="s">
        <v>888</v>
      </c>
      <c r="C74" s="1" t="s">
        <v>889</v>
      </c>
      <c r="D74" s="1" t="s">
        <v>890</v>
      </c>
      <c r="E74" s="1" t="s">
        <v>891</v>
      </c>
      <c r="F74" s="1" t="s">
        <v>892</v>
      </c>
      <c r="G74" s="1" t="s">
        <v>893</v>
      </c>
      <c r="H74" s="1" t="s">
        <v>894</v>
      </c>
      <c r="I74" s="1" t="s">
        <v>895</v>
      </c>
      <c r="J74" s="1" t="s">
        <v>896</v>
      </c>
      <c r="K74" s="1" t="s">
        <v>897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898</v>
      </c>
      <c r="B75" s="1" t="s">
        <v>899</v>
      </c>
      <c r="C75" s="1" t="s">
        <v>421</v>
      </c>
      <c r="D75" s="1" t="s">
        <v>764</v>
      </c>
      <c r="E75" s="1" t="s">
        <v>900</v>
      </c>
      <c r="F75" s="1" t="s">
        <v>901</v>
      </c>
      <c r="G75" s="1" t="s">
        <v>902</v>
      </c>
      <c r="H75" s="1" t="s">
        <v>903</v>
      </c>
      <c r="I75" s="1" t="s">
        <v>904</v>
      </c>
      <c r="J75" s="1" t="s">
        <v>905</v>
      </c>
      <c r="K75" s="1" t="s">
        <v>906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907</v>
      </c>
      <c r="B76" s="1" t="s">
        <v>908</v>
      </c>
      <c r="C76" s="1" t="s">
        <v>909</v>
      </c>
      <c r="D76" s="1" t="s">
        <v>910</v>
      </c>
      <c r="E76" s="1" t="s">
        <v>911</v>
      </c>
      <c r="F76" s="1" t="s">
        <v>912</v>
      </c>
      <c r="G76" s="1" t="s">
        <v>913</v>
      </c>
      <c r="H76" s="1" t="s">
        <v>914</v>
      </c>
      <c r="I76" s="1" t="s">
        <v>627</v>
      </c>
      <c r="J76" s="1" t="s">
        <v>915</v>
      </c>
      <c r="K76" s="1" t="s">
        <v>916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917</v>
      </c>
      <c r="B77" s="1" t="s">
        <v>918</v>
      </c>
      <c r="C77" s="1" t="s">
        <v>919</v>
      </c>
      <c r="D77" s="1" t="s">
        <v>920</v>
      </c>
      <c r="E77" s="1" t="s">
        <v>921</v>
      </c>
      <c r="F77" s="1" t="s">
        <v>922</v>
      </c>
      <c r="G77" s="1" t="s">
        <v>923</v>
      </c>
      <c r="H77" s="1" t="s">
        <v>924</v>
      </c>
      <c r="I77" s="1" t="s">
        <v>925</v>
      </c>
      <c r="J77" s="1" t="s">
        <v>926</v>
      </c>
      <c r="K77" s="1" t="s">
        <v>927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928</v>
      </c>
      <c r="B78" s="1" t="s">
        <v>465</v>
      </c>
      <c r="C78" s="1" t="s">
        <v>929</v>
      </c>
      <c r="D78" s="1" t="s">
        <v>930</v>
      </c>
      <c r="E78" s="1" t="s">
        <v>931</v>
      </c>
      <c r="F78" s="1" t="s">
        <v>932</v>
      </c>
      <c r="G78" s="1" t="s">
        <v>933</v>
      </c>
      <c r="H78" s="1" t="s">
        <v>934</v>
      </c>
      <c r="I78" s="1" t="s">
        <v>935</v>
      </c>
      <c r="J78" s="1" t="s">
        <v>936</v>
      </c>
      <c r="K78" s="1" t="s">
        <v>937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938</v>
      </c>
      <c r="B79" s="1" t="s">
        <v>939</v>
      </c>
      <c r="C79" s="1" t="s">
        <v>719</v>
      </c>
      <c r="D79" s="1" t="s">
        <v>719</v>
      </c>
      <c r="E79" s="1" t="s">
        <v>940</v>
      </c>
      <c r="F79" s="1" t="s">
        <v>154</v>
      </c>
      <c r="G79" s="1" t="s">
        <v>941</v>
      </c>
      <c r="H79" s="1" t="s">
        <v>942</v>
      </c>
      <c r="I79" s="1" t="s">
        <v>943</v>
      </c>
      <c r="J79" s="1" t="s">
        <v>944</v>
      </c>
      <c r="K79" s="1" t="s">
        <v>945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946</v>
      </c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947</v>
      </c>
      <c r="B81" s="1" t="s">
        <v>948</v>
      </c>
      <c r="C81" s="1" t="s">
        <v>949</v>
      </c>
      <c r="D81" s="1" t="s">
        <v>950</v>
      </c>
      <c r="E81" s="1" t="s">
        <v>951</v>
      </c>
      <c r="F81" s="1" t="s">
        <v>558</v>
      </c>
      <c r="G81" s="1" t="s">
        <v>952</v>
      </c>
      <c r="H81" s="1" t="s">
        <v>953</v>
      </c>
      <c r="I81" s="1" t="s">
        <v>916</v>
      </c>
      <c r="J81" s="1" t="s">
        <v>954</v>
      </c>
      <c r="K81" s="1" t="s">
        <v>955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956</v>
      </c>
      <c r="B82" s="1" t="s">
        <v>957</v>
      </c>
      <c r="C82" s="1" t="s">
        <v>772</v>
      </c>
      <c r="D82" s="1" t="s">
        <v>958</v>
      </c>
      <c r="E82" s="1" t="s">
        <v>959</v>
      </c>
      <c r="F82" s="1" t="s">
        <v>545</v>
      </c>
      <c r="G82" s="1" t="s">
        <v>960</v>
      </c>
      <c r="H82" s="1" t="s">
        <v>961</v>
      </c>
      <c r="I82" s="1" t="s">
        <v>962</v>
      </c>
      <c r="J82" s="1" t="s">
        <v>963</v>
      </c>
      <c r="K82" s="1" t="s">
        <v>964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965</v>
      </c>
      <c r="B83" s="1" t="s">
        <v>966</v>
      </c>
      <c r="C83" s="1" t="s">
        <v>967</v>
      </c>
      <c r="D83" s="1" t="s">
        <v>968</v>
      </c>
      <c r="E83" s="1" t="s">
        <v>969</v>
      </c>
      <c r="F83" s="1" t="s">
        <v>970</v>
      </c>
      <c r="G83" s="1" t="s">
        <v>813</v>
      </c>
      <c r="H83" s="1" t="s">
        <v>971</v>
      </c>
      <c r="I83" s="1" t="s">
        <v>972</v>
      </c>
      <c r="J83" s="1">
        <v>0.0</v>
      </c>
      <c r="K83" s="1" t="s">
        <v>973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974</v>
      </c>
      <c r="B84" s="1" t="s">
        <v>975</v>
      </c>
      <c r="C84" s="1" t="s">
        <v>976</v>
      </c>
      <c r="D84" s="1" t="s">
        <v>977</v>
      </c>
      <c r="E84" s="1" t="s">
        <v>978</v>
      </c>
      <c r="F84" s="1" t="s">
        <v>979</v>
      </c>
      <c r="G84" s="1" t="s">
        <v>980</v>
      </c>
      <c r="H84" s="1" t="s">
        <v>981</v>
      </c>
      <c r="I84" s="1" t="s">
        <v>982</v>
      </c>
      <c r="J84" s="1" t="s">
        <v>983</v>
      </c>
      <c r="K84" s="1" t="s">
        <v>984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985</v>
      </c>
      <c r="B85" s="1" t="s">
        <v>986</v>
      </c>
      <c r="C85" s="1" t="s">
        <v>987</v>
      </c>
      <c r="D85" s="1" t="s">
        <v>988</v>
      </c>
      <c r="E85" s="1" t="s">
        <v>989</v>
      </c>
      <c r="F85" s="1" t="s">
        <v>990</v>
      </c>
      <c r="G85" s="1" t="s">
        <v>991</v>
      </c>
      <c r="H85" s="1" t="s">
        <v>992</v>
      </c>
      <c r="I85" s="1" t="s">
        <v>993</v>
      </c>
      <c r="J85" s="1" t="s">
        <v>994</v>
      </c>
      <c r="K85" s="1" t="s">
        <v>995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996</v>
      </c>
      <c r="B86" s="1" t="s">
        <v>997</v>
      </c>
      <c r="C86" s="1" t="s">
        <v>998</v>
      </c>
      <c r="D86" s="1" t="s">
        <v>999</v>
      </c>
      <c r="E86" s="1" t="s">
        <v>1000</v>
      </c>
      <c r="F86" s="1" t="s">
        <v>1001</v>
      </c>
      <c r="G86" s="1" t="s">
        <v>1002</v>
      </c>
      <c r="H86" s="1" t="s">
        <v>1003</v>
      </c>
      <c r="I86" s="1" t="s">
        <v>1004</v>
      </c>
      <c r="J86" s="1" t="s">
        <v>1005</v>
      </c>
      <c r="K86" s="1" t="s">
        <v>1006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1007</v>
      </c>
      <c r="B87" s="1" t="s">
        <v>616</v>
      </c>
      <c r="C87" s="1" t="s">
        <v>1008</v>
      </c>
      <c r="D87" s="1" t="s">
        <v>1009</v>
      </c>
      <c r="E87" s="1" t="s">
        <v>1010</v>
      </c>
      <c r="F87" s="1" t="s">
        <v>1011</v>
      </c>
      <c r="G87" s="1" t="s">
        <v>1012</v>
      </c>
      <c r="H87" s="1" t="s">
        <v>1013</v>
      </c>
      <c r="I87" s="1" t="s">
        <v>1014</v>
      </c>
      <c r="J87" s="1" t="s">
        <v>1015</v>
      </c>
      <c r="K87" s="1" t="s">
        <v>1016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1017</v>
      </c>
      <c r="B88" s="1" t="s">
        <v>1018</v>
      </c>
      <c r="C88" s="1" t="s">
        <v>1019</v>
      </c>
      <c r="D88" s="1" t="s">
        <v>1020</v>
      </c>
      <c r="E88" s="1" t="s">
        <v>1021</v>
      </c>
      <c r="F88" s="1" t="s">
        <v>1022</v>
      </c>
      <c r="G88" s="1" t="s">
        <v>1023</v>
      </c>
      <c r="H88" s="1" t="s">
        <v>1024</v>
      </c>
      <c r="I88" s="1" t="s">
        <v>737</v>
      </c>
      <c r="J88" s="1" t="s">
        <v>1025</v>
      </c>
      <c r="K88" s="1" t="s">
        <v>1026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1027</v>
      </c>
      <c r="B89" s="1" t="s">
        <v>1028</v>
      </c>
      <c r="C89" s="1" t="s">
        <v>649</v>
      </c>
      <c r="D89" s="1" t="s">
        <v>1029</v>
      </c>
      <c r="E89" s="1" t="s">
        <v>1030</v>
      </c>
      <c r="F89" s="1" t="s">
        <v>1031</v>
      </c>
      <c r="G89" s="1" t="s">
        <v>1032</v>
      </c>
      <c r="H89" s="1" t="s">
        <v>1033</v>
      </c>
      <c r="I89" s="1" t="s">
        <v>1034</v>
      </c>
      <c r="J89" s="1" t="s">
        <v>1035</v>
      </c>
      <c r="K89" s="1" t="s">
        <v>1036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1037</v>
      </c>
      <c r="B90" s="1" t="s">
        <v>1038</v>
      </c>
      <c r="C90" s="1" t="s">
        <v>1039</v>
      </c>
      <c r="D90" s="1" t="s">
        <v>1040</v>
      </c>
      <c r="E90" s="1" t="s">
        <v>845</v>
      </c>
      <c r="F90" s="1" t="s">
        <v>1041</v>
      </c>
      <c r="G90" s="1" t="s">
        <v>609</v>
      </c>
      <c r="H90" s="1" t="s">
        <v>1042</v>
      </c>
      <c r="I90" s="1" t="s">
        <v>1043</v>
      </c>
      <c r="J90" s="1" t="s">
        <v>558</v>
      </c>
      <c r="K90" s="1" t="s">
        <v>1044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1045</v>
      </c>
      <c r="B91" s="1" t="s">
        <v>1046</v>
      </c>
      <c r="C91" s="1" t="s">
        <v>880</v>
      </c>
      <c r="D91" s="1" t="s">
        <v>1047</v>
      </c>
      <c r="E91" s="1" t="s">
        <v>1048</v>
      </c>
      <c r="F91" s="1" t="s">
        <v>1049</v>
      </c>
      <c r="G91" s="1" t="s">
        <v>1050</v>
      </c>
      <c r="H91" s="1" t="s">
        <v>1051</v>
      </c>
      <c r="I91" s="1" t="s">
        <v>1052</v>
      </c>
      <c r="J91" s="1" t="s">
        <v>1053</v>
      </c>
      <c r="K91" s="1" t="s">
        <v>1054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1055</v>
      </c>
      <c r="B92" s="1" t="s">
        <v>1056</v>
      </c>
      <c r="C92" s="1" t="s">
        <v>1057</v>
      </c>
      <c r="D92" s="1" t="s">
        <v>457</v>
      </c>
      <c r="E92" s="1" t="s">
        <v>1058</v>
      </c>
      <c r="F92" s="1" t="s">
        <v>1059</v>
      </c>
      <c r="G92" s="1" t="s">
        <v>1060</v>
      </c>
      <c r="H92" s="1" t="s">
        <v>1061</v>
      </c>
      <c r="I92" s="1" t="s">
        <v>427</v>
      </c>
      <c r="J92" s="1" t="s">
        <v>1062</v>
      </c>
      <c r="K92" s="1" t="s">
        <v>701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1063</v>
      </c>
      <c r="B93" s="1" t="s">
        <v>1064</v>
      </c>
      <c r="C93" s="1" t="s">
        <v>1065</v>
      </c>
      <c r="D93" s="1" t="s">
        <v>544</v>
      </c>
      <c r="E93" s="1" t="s">
        <v>1066</v>
      </c>
      <c r="F93" s="1" t="s">
        <v>1067</v>
      </c>
      <c r="G93" s="1" t="s">
        <v>1068</v>
      </c>
      <c r="H93" s="1" t="s">
        <v>936</v>
      </c>
      <c r="I93" s="1" t="s">
        <v>1069</v>
      </c>
      <c r="J93" s="1" t="s">
        <v>1070</v>
      </c>
      <c r="K93" s="1" t="s">
        <v>1071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1072</v>
      </c>
      <c r="B94" s="1" t="s">
        <v>1073</v>
      </c>
      <c r="C94" s="1" t="s">
        <v>1074</v>
      </c>
      <c r="D94" s="1" t="s">
        <v>1075</v>
      </c>
      <c r="E94" s="1" t="s">
        <v>1076</v>
      </c>
      <c r="F94" s="1" t="s">
        <v>1077</v>
      </c>
      <c r="G94" s="1" t="s">
        <v>1078</v>
      </c>
      <c r="H94" s="1" t="s">
        <v>1079</v>
      </c>
      <c r="I94" s="1" t="s">
        <v>1080</v>
      </c>
      <c r="J94" s="1" t="s">
        <v>1081</v>
      </c>
      <c r="K94" s="1" t="s">
        <v>1082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1083</v>
      </c>
      <c r="B95" s="1" t="s">
        <v>1084</v>
      </c>
      <c r="C95" s="1" t="s">
        <v>1085</v>
      </c>
      <c r="D95" s="1" t="s">
        <v>1086</v>
      </c>
      <c r="E95" s="1" t="s">
        <v>1087</v>
      </c>
      <c r="F95" s="1" t="s">
        <v>1088</v>
      </c>
      <c r="G95" s="1" t="s">
        <v>1089</v>
      </c>
      <c r="H95" s="1" t="s">
        <v>1090</v>
      </c>
      <c r="I95" s="1" t="s">
        <v>1091</v>
      </c>
      <c r="J95" s="1" t="s">
        <v>705</v>
      </c>
      <c r="K95" s="1" t="s">
        <v>1092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1093</v>
      </c>
      <c r="B96" s="1" t="s">
        <v>1094</v>
      </c>
      <c r="C96" s="1" t="s">
        <v>705</v>
      </c>
      <c r="D96" s="1" t="s">
        <v>1095</v>
      </c>
      <c r="E96" s="1" t="s">
        <v>1096</v>
      </c>
      <c r="F96" s="1" t="s">
        <v>1097</v>
      </c>
      <c r="G96" s="1" t="s">
        <v>1098</v>
      </c>
      <c r="H96" s="1" t="s">
        <v>1099</v>
      </c>
      <c r="I96" s="1" t="s">
        <v>1100</v>
      </c>
      <c r="J96" s="1" t="s">
        <v>1101</v>
      </c>
      <c r="K96" s="1" t="s">
        <v>1102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1103</v>
      </c>
      <c r="B97" s="1" t="s">
        <v>1104</v>
      </c>
      <c r="C97" s="1" t="s">
        <v>454</v>
      </c>
      <c r="D97" s="1" t="s">
        <v>1105</v>
      </c>
      <c r="E97" s="1" t="s">
        <v>1106</v>
      </c>
      <c r="F97" s="1" t="s">
        <v>1107</v>
      </c>
      <c r="G97" s="1" t="s">
        <v>1108</v>
      </c>
      <c r="H97" s="1" t="s">
        <v>1109</v>
      </c>
      <c r="I97" s="1" t="s">
        <v>1110</v>
      </c>
      <c r="J97" s="1" t="s">
        <v>1111</v>
      </c>
      <c r="K97" s="1" t="s">
        <v>1112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1113</v>
      </c>
      <c r="B98" s="1" t="s">
        <v>689</v>
      </c>
      <c r="C98" s="1" t="s">
        <v>1114</v>
      </c>
      <c r="D98" s="1" t="s">
        <v>1115</v>
      </c>
      <c r="E98" s="1" t="s">
        <v>1116</v>
      </c>
      <c r="F98" s="1" t="s">
        <v>154</v>
      </c>
      <c r="G98" s="1" t="s">
        <v>1117</v>
      </c>
      <c r="H98" s="1" t="s">
        <v>1118</v>
      </c>
      <c r="I98" s="1" t="s">
        <v>1119</v>
      </c>
      <c r="J98" s="1" t="s">
        <v>1120</v>
      </c>
      <c r="K98" s="1" t="s">
        <v>1121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1122</v>
      </c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1123</v>
      </c>
      <c r="B100" s="1" t="s">
        <v>1049</v>
      </c>
      <c r="C100" s="1" t="s">
        <v>1124</v>
      </c>
      <c r="D100" s="1" t="s">
        <v>1125</v>
      </c>
      <c r="E100" s="1" t="s">
        <v>1126</v>
      </c>
      <c r="F100" s="1" t="s">
        <v>1127</v>
      </c>
      <c r="G100" s="1" t="s">
        <v>1128</v>
      </c>
      <c r="H100" s="1" t="s">
        <v>1129</v>
      </c>
      <c r="I100" s="1" t="s">
        <v>1130</v>
      </c>
      <c r="J100" s="1" t="s">
        <v>1131</v>
      </c>
      <c r="K100" s="1" t="s">
        <v>1132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1133</v>
      </c>
      <c r="B101" s="1" t="s">
        <v>1134</v>
      </c>
      <c r="C101" s="1" t="s">
        <v>1135</v>
      </c>
      <c r="D101" s="1" t="s">
        <v>1136</v>
      </c>
      <c r="E101" s="1" t="s">
        <v>1137</v>
      </c>
      <c r="F101" s="1" t="s">
        <v>1138</v>
      </c>
      <c r="G101" s="1" t="s">
        <v>1139</v>
      </c>
      <c r="H101" s="1" t="s">
        <v>1140</v>
      </c>
      <c r="I101" s="1" t="s">
        <v>1070</v>
      </c>
      <c r="J101" s="1" t="s">
        <v>1141</v>
      </c>
      <c r="K101" s="1" t="s">
        <v>1142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1143</v>
      </c>
      <c r="B102" s="1" t="s">
        <v>1144</v>
      </c>
      <c r="C102" s="1" t="s">
        <v>1145</v>
      </c>
      <c r="D102" s="1" t="s">
        <v>1146</v>
      </c>
      <c r="E102" s="1" t="s">
        <v>1147</v>
      </c>
      <c r="F102" s="1" t="s">
        <v>1148</v>
      </c>
      <c r="G102" s="1" t="s">
        <v>1149</v>
      </c>
      <c r="H102" s="1" t="s">
        <v>1150</v>
      </c>
      <c r="I102" s="1" t="s">
        <v>1151</v>
      </c>
      <c r="J102" s="1" t="s">
        <v>1152</v>
      </c>
      <c r="K102" s="1" t="s">
        <v>1153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1154</v>
      </c>
      <c r="B103" s="1" t="s">
        <v>970</v>
      </c>
      <c r="C103" s="1" t="s">
        <v>1155</v>
      </c>
      <c r="D103" s="1" t="s">
        <v>1156</v>
      </c>
      <c r="E103" s="1" t="s">
        <v>1157</v>
      </c>
      <c r="F103" s="1" t="s">
        <v>1158</v>
      </c>
      <c r="G103" s="1" t="s">
        <v>729</v>
      </c>
      <c r="H103" s="1" t="s">
        <v>1159</v>
      </c>
      <c r="I103" s="1" t="s">
        <v>1160</v>
      </c>
      <c r="J103" s="1" t="s">
        <v>1161</v>
      </c>
      <c r="K103" s="1" t="s">
        <v>1162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1163</v>
      </c>
      <c r="B104" s="1" t="s">
        <v>180</v>
      </c>
      <c r="C104" s="1" t="s">
        <v>1164</v>
      </c>
      <c r="D104" s="1" t="s">
        <v>1165</v>
      </c>
      <c r="E104" s="1" t="s">
        <v>1166</v>
      </c>
      <c r="F104" s="1" t="s">
        <v>1167</v>
      </c>
      <c r="G104" s="1" t="s">
        <v>719</v>
      </c>
      <c r="H104" s="1" t="s">
        <v>1168</v>
      </c>
      <c r="I104" s="1" t="s">
        <v>1169</v>
      </c>
      <c r="J104" s="1" t="s">
        <v>1170</v>
      </c>
      <c r="K104" s="1" t="s">
        <v>972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1171</v>
      </c>
      <c r="B105" s="1" t="s">
        <v>1172</v>
      </c>
      <c r="C105" s="1" t="s">
        <v>1173</v>
      </c>
      <c r="D105" s="1" t="s">
        <v>1174</v>
      </c>
      <c r="E105" s="1" t="s">
        <v>1175</v>
      </c>
      <c r="F105" s="1" t="s">
        <v>1176</v>
      </c>
      <c r="G105" s="1" t="s">
        <v>1177</v>
      </c>
      <c r="H105" s="1" t="s">
        <v>1178</v>
      </c>
      <c r="I105" s="1" t="s">
        <v>1179</v>
      </c>
      <c r="J105" s="1" t="s">
        <v>1180</v>
      </c>
      <c r="K105" s="1" t="s">
        <v>1181</v>
      </c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1182</v>
      </c>
      <c r="B106" s="1" t="s">
        <v>1183</v>
      </c>
      <c r="C106" s="1" t="s">
        <v>1184</v>
      </c>
      <c r="D106" s="1" t="s">
        <v>1185</v>
      </c>
      <c r="E106" s="1" t="s">
        <v>1186</v>
      </c>
      <c r="F106" s="1" t="s">
        <v>1187</v>
      </c>
      <c r="G106" s="1" t="s">
        <v>1188</v>
      </c>
      <c r="H106" s="1" t="s">
        <v>1189</v>
      </c>
      <c r="I106" s="1" t="s">
        <v>1190</v>
      </c>
      <c r="J106" s="1" t="s">
        <v>1191</v>
      </c>
      <c r="K106" s="1" t="s">
        <v>1192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1193</v>
      </c>
      <c r="B107" s="1" t="s">
        <v>1194</v>
      </c>
      <c r="C107" s="1" t="s">
        <v>458</v>
      </c>
      <c r="D107" s="1" t="s">
        <v>1195</v>
      </c>
      <c r="E107" s="1" t="s">
        <v>913</v>
      </c>
      <c r="F107" s="1" t="s">
        <v>1196</v>
      </c>
      <c r="G107" s="1" t="s">
        <v>1197</v>
      </c>
      <c r="H107" s="1" t="s">
        <v>1198</v>
      </c>
      <c r="I107" s="1" t="s">
        <v>1199</v>
      </c>
      <c r="J107" s="1" t="s">
        <v>1200</v>
      </c>
      <c r="K107" s="1" t="s">
        <v>1201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1202</v>
      </c>
      <c r="B108" s="1" t="s">
        <v>172</v>
      </c>
      <c r="C108" s="1" t="s">
        <v>1203</v>
      </c>
      <c r="D108" s="1" t="s">
        <v>1204</v>
      </c>
      <c r="E108" s="1" t="s">
        <v>1205</v>
      </c>
      <c r="F108" s="1" t="s">
        <v>123</v>
      </c>
      <c r="G108" s="1" t="s">
        <v>1206</v>
      </c>
      <c r="H108" s="1" t="s">
        <v>1207</v>
      </c>
      <c r="I108" s="1" t="s">
        <v>1208</v>
      </c>
      <c r="J108" s="1" t="s">
        <v>1209</v>
      </c>
      <c r="K108" s="1" t="s">
        <v>1210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1211</v>
      </c>
      <c r="B109" s="1" t="s">
        <v>422</v>
      </c>
      <c r="C109" s="1">
        <v>0.0</v>
      </c>
      <c r="D109" s="1" t="s">
        <v>183</v>
      </c>
      <c r="E109" s="1" t="s">
        <v>1130</v>
      </c>
      <c r="F109" s="1" t="s">
        <v>1212</v>
      </c>
      <c r="G109" s="1" t="s">
        <v>1213</v>
      </c>
      <c r="H109" s="1" t="s">
        <v>1214</v>
      </c>
      <c r="I109" s="1" t="s">
        <v>1215</v>
      </c>
      <c r="J109" s="1" t="s">
        <v>856</v>
      </c>
      <c r="K109" s="1" t="s">
        <v>1216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1217</v>
      </c>
      <c r="B110" s="1" t="s">
        <v>1218</v>
      </c>
      <c r="C110" s="1" t="s">
        <v>1219</v>
      </c>
      <c r="D110" s="1" t="s">
        <v>1220</v>
      </c>
      <c r="E110" s="1" t="s">
        <v>1221</v>
      </c>
      <c r="F110" s="1" t="s">
        <v>459</v>
      </c>
      <c r="G110" s="1" t="s">
        <v>1222</v>
      </c>
      <c r="H110" s="1" t="s">
        <v>1223</v>
      </c>
      <c r="I110" s="1" t="s">
        <v>997</v>
      </c>
      <c r="J110" s="1" t="s">
        <v>1224</v>
      </c>
      <c r="K110" s="1" t="s">
        <v>1225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1226</v>
      </c>
      <c r="B111" s="1" t="s">
        <v>1227</v>
      </c>
      <c r="C111" s="1" t="s">
        <v>1228</v>
      </c>
      <c r="D111" s="1" t="s">
        <v>1229</v>
      </c>
      <c r="E111" s="1" t="s">
        <v>1230</v>
      </c>
      <c r="F111" s="1" t="s">
        <v>1231</v>
      </c>
      <c r="G111" s="1" t="s">
        <v>1128</v>
      </c>
      <c r="H111" s="1" t="s">
        <v>1232</v>
      </c>
      <c r="I111" s="1" t="s">
        <v>1233</v>
      </c>
      <c r="J111" s="1" t="s">
        <v>1234</v>
      </c>
      <c r="K111" s="1" t="s">
        <v>1235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1236</v>
      </c>
      <c r="B112" s="1" t="s">
        <v>426</v>
      </c>
      <c r="C112" s="1" t="s">
        <v>1237</v>
      </c>
      <c r="D112" s="1" t="s">
        <v>426</v>
      </c>
      <c r="E112" s="1" t="s">
        <v>882</v>
      </c>
      <c r="F112" s="1" t="s">
        <v>1238</v>
      </c>
      <c r="G112" s="1" t="s">
        <v>1239</v>
      </c>
      <c r="H112" s="1" t="s">
        <v>1240</v>
      </c>
      <c r="I112" s="1" t="s">
        <v>1241</v>
      </c>
      <c r="J112" s="1" t="s">
        <v>773</v>
      </c>
      <c r="K112" s="1" t="s">
        <v>1242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1243</v>
      </c>
      <c r="B113" s="1" t="s">
        <v>203</v>
      </c>
      <c r="C113" s="1" t="s">
        <v>1244</v>
      </c>
      <c r="D113" s="1" t="s">
        <v>179</v>
      </c>
      <c r="E113" s="1" t="s">
        <v>1245</v>
      </c>
      <c r="F113" s="1" t="s">
        <v>1246</v>
      </c>
      <c r="G113" s="1" t="s">
        <v>1247</v>
      </c>
      <c r="H113" s="1" t="s">
        <v>288</v>
      </c>
      <c r="I113" s="1" t="s">
        <v>1248</v>
      </c>
      <c r="J113" s="1" t="s">
        <v>1249</v>
      </c>
      <c r="K113" s="1" t="s">
        <v>1250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1251</v>
      </c>
      <c r="B114" s="1" t="s">
        <v>810</v>
      </c>
      <c r="C114" s="1" t="s">
        <v>1252</v>
      </c>
      <c r="D114" s="1" t="s">
        <v>1253</v>
      </c>
      <c r="E114" s="1" t="s">
        <v>203</v>
      </c>
      <c r="F114" s="1" t="s">
        <v>1254</v>
      </c>
      <c r="G114" s="1" t="s">
        <v>1255</v>
      </c>
      <c r="H114" s="1" t="s">
        <v>1256</v>
      </c>
      <c r="I114" s="1" t="s">
        <v>1257</v>
      </c>
      <c r="J114" s="1" t="s">
        <v>1258</v>
      </c>
      <c r="K114" s="1" t="s">
        <v>1259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1260</v>
      </c>
      <c r="B115" s="1" t="s">
        <v>1261</v>
      </c>
      <c r="C115" s="1" t="s">
        <v>597</v>
      </c>
      <c r="D115" s="1" t="s">
        <v>1229</v>
      </c>
      <c r="E115" s="1" t="s">
        <v>1262</v>
      </c>
      <c r="F115" s="1" t="s">
        <v>1263</v>
      </c>
      <c r="G115" s="1" t="s">
        <v>1264</v>
      </c>
      <c r="H115" s="1" t="s">
        <v>1265</v>
      </c>
      <c r="I115" s="1" t="s">
        <v>1266</v>
      </c>
      <c r="J115" s="1" t="s">
        <v>1267</v>
      </c>
      <c r="K115" s="1" t="s">
        <v>1155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1268</v>
      </c>
      <c r="B116" s="1" t="s">
        <v>286</v>
      </c>
      <c r="C116" s="1" t="s">
        <v>774</v>
      </c>
      <c r="D116" s="1" t="s">
        <v>1269</v>
      </c>
      <c r="E116" s="1" t="s">
        <v>1270</v>
      </c>
      <c r="F116" s="1" t="s">
        <v>1271</v>
      </c>
      <c r="G116" s="1" t="s">
        <v>686</v>
      </c>
      <c r="H116" s="1" t="s">
        <v>1272</v>
      </c>
      <c r="I116" s="1" t="s">
        <v>1161</v>
      </c>
      <c r="J116" s="1" t="s">
        <v>1273</v>
      </c>
      <c r="K116" s="1" t="s">
        <v>620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1274</v>
      </c>
      <c r="B117" s="1" t="s">
        <v>1275</v>
      </c>
      <c r="C117" s="1" t="s">
        <v>889</v>
      </c>
      <c r="D117" s="1" t="s">
        <v>1276</v>
      </c>
      <c r="E117" s="1" t="s">
        <v>1277</v>
      </c>
      <c r="F117" s="1" t="s">
        <v>1278</v>
      </c>
      <c r="G117" s="1">
        <v>-2.0</v>
      </c>
      <c r="H117" s="1" t="s">
        <v>1065</v>
      </c>
      <c r="I117" s="1" t="s">
        <v>1279</v>
      </c>
      <c r="J117" s="1" t="s">
        <v>1280</v>
      </c>
      <c r="K117" s="1" t="s">
        <v>1281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16</v>
      </c>
      <c r="B1" s="1" t="s">
        <v>1282</v>
      </c>
      <c r="C1" s="1" t="s">
        <v>1283</v>
      </c>
      <c r="D1" s="1" t="s">
        <v>1284</v>
      </c>
      <c r="E1" s="1" t="s">
        <v>1285</v>
      </c>
      <c r="F1" s="1" t="s">
        <v>1286</v>
      </c>
      <c r="G1" s="1" t="s">
        <v>1287</v>
      </c>
      <c r="H1" s="1" t="s">
        <v>1288</v>
      </c>
      <c r="I1" s="1" t="s">
        <v>1289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1290</v>
      </c>
      <c r="B2" s="1" t="s">
        <v>1291</v>
      </c>
      <c r="C2" s="1" t="s">
        <v>1292</v>
      </c>
      <c r="D2" s="1" t="s">
        <v>1293</v>
      </c>
      <c r="E2" s="1" t="s">
        <v>1294</v>
      </c>
      <c r="F2" s="1" t="s">
        <v>1295</v>
      </c>
      <c r="G2" s="1" t="s">
        <v>1296</v>
      </c>
      <c r="H2" s="1" t="s">
        <v>1296</v>
      </c>
      <c r="I2" s="1" t="s">
        <v>1297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1298</v>
      </c>
      <c r="B3" s="1" t="s">
        <v>1297</v>
      </c>
      <c r="C3" s="1" t="s">
        <v>1299</v>
      </c>
      <c r="D3" s="1" t="s">
        <v>1300</v>
      </c>
      <c r="E3" s="1" t="s">
        <v>1301</v>
      </c>
      <c r="F3" s="1" t="s">
        <v>1302</v>
      </c>
      <c r="G3" s="1" t="s">
        <v>1303</v>
      </c>
      <c r="H3" s="1" t="s">
        <v>1304</v>
      </c>
      <c r="I3" s="1" t="s">
        <v>1297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1305</v>
      </c>
      <c r="B4" s="1" t="s">
        <v>1306</v>
      </c>
      <c r="C4" s="1" t="s">
        <v>1307</v>
      </c>
      <c r="D4" s="1" t="s">
        <v>1308</v>
      </c>
      <c r="E4" s="1" t="s">
        <v>1309</v>
      </c>
      <c r="F4" s="1" t="s">
        <v>1310</v>
      </c>
      <c r="G4" s="1" t="s">
        <v>1311</v>
      </c>
      <c r="H4" s="1" t="s">
        <v>1312</v>
      </c>
      <c r="I4" s="1" t="s">
        <v>1313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1298</v>
      </c>
      <c r="B5" s="1" t="s">
        <v>1297</v>
      </c>
      <c r="C5" s="1" t="s">
        <v>1314</v>
      </c>
      <c r="D5" s="1" t="s">
        <v>1315</v>
      </c>
      <c r="E5" s="1" t="s">
        <v>1316</v>
      </c>
      <c r="F5" s="1" t="s">
        <v>1317</v>
      </c>
      <c r="G5" s="1" t="s">
        <v>1318</v>
      </c>
      <c r="H5" s="1" t="s">
        <v>1319</v>
      </c>
      <c r="I5" s="1" t="s">
        <v>1320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1321</v>
      </c>
      <c r="B6" s="1" t="s">
        <v>1322</v>
      </c>
      <c r="C6" s="1" t="s">
        <v>1323</v>
      </c>
      <c r="D6" s="1" t="s">
        <v>1324</v>
      </c>
      <c r="E6" s="1" t="s">
        <v>1325</v>
      </c>
      <c r="F6" s="1" t="s">
        <v>1326</v>
      </c>
      <c r="G6" s="1" t="s">
        <v>1327</v>
      </c>
      <c r="H6" s="1" t="s">
        <v>1328</v>
      </c>
      <c r="I6" s="1" t="s">
        <v>1329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1330</v>
      </c>
      <c r="B7" s="1" t="s">
        <v>1331</v>
      </c>
      <c r="C7" s="1" t="s">
        <v>1332</v>
      </c>
      <c r="D7" s="1" t="s">
        <v>1333</v>
      </c>
      <c r="E7" s="1" t="s">
        <v>1334</v>
      </c>
      <c r="F7" s="1" t="s">
        <v>1335</v>
      </c>
      <c r="G7" s="1" t="s">
        <v>1336</v>
      </c>
      <c r="H7" s="1" t="s">
        <v>1337</v>
      </c>
      <c r="I7" s="1" t="s">
        <v>1338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1339</v>
      </c>
      <c r="B8" s="1" t="s">
        <v>1297</v>
      </c>
      <c r="C8" s="1" t="s">
        <v>1340</v>
      </c>
      <c r="D8" s="1" t="s">
        <v>1341</v>
      </c>
      <c r="E8" s="1" t="s">
        <v>1340</v>
      </c>
      <c r="F8" s="1" t="s">
        <v>1341</v>
      </c>
      <c r="G8" s="1" t="s">
        <v>1342</v>
      </c>
      <c r="H8" s="1" t="s">
        <v>1341</v>
      </c>
      <c r="I8" s="1" t="s">
        <v>1343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1344</v>
      </c>
      <c r="B9" s="1" t="s">
        <v>1345</v>
      </c>
      <c r="C9" s="1" t="s">
        <v>1346</v>
      </c>
      <c r="D9" s="1" t="s">
        <v>1347</v>
      </c>
      <c r="E9" s="1" t="s">
        <v>1348</v>
      </c>
      <c r="F9" s="1" t="s">
        <v>1349</v>
      </c>
      <c r="G9" s="1" t="s">
        <v>1350</v>
      </c>
      <c r="H9" s="1" t="s">
        <v>1351</v>
      </c>
      <c r="I9" s="1" t="s">
        <v>1352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1353</v>
      </c>
      <c r="B10" s="1" t="s">
        <v>1354</v>
      </c>
      <c r="C10" s="1" t="s">
        <v>1355</v>
      </c>
      <c r="D10" s="1" t="s">
        <v>1354</v>
      </c>
      <c r="E10" s="1" t="s">
        <v>1356</v>
      </c>
      <c r="F10" s="1" t="s">
        <v>1357</v>
      </c>
      <c r="G10" s="1" t="s">
        <v>1358</v>
      </c>
      <c r="H10" s="1" t="s">
        <v>1359</v>
      </c>
      <c r="I10" s="1" t="s">
        <v>1360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1361</v>
      </c>
      <c r="B11" s="1" t="s">
        <v>1362</v>
      </c>
      <c r="C11" s="1" t="s">
        <v>1363</v>
      </c>
      <c r="D11" s="1" t="s">
        <v>1364</v>
      </c>
      <c r="E11" s="1" t="s">
        <v>1365</v>
      </c>
      <c r="F11" s="1" t="s">
        <v>1366</v>
      </c>
      <c r="G11" s="1" t="s">
        <v>1367</v>
      </c>
      <c r="H11" s="1" t="s">
        <v>1368</v>
      </c>
      <c r="I11" s="1" t="s">
        <v>1369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1370</v>
      </c>
      <c r="B12" s="1" t="s">
        <v>1371</v>
      </c>
      <c r="C12" s="1" t="s">
        <v>1372</v>
      </c>
      <c r="D12" s="1" t="s">
        <v>1373</v>
      </c>
      <c r="E12" s="1" t="s">
        <v>1374</v>
      </c>
      <c r="F12" s="1" t="s">
        <v>1375</v>
      </c>
      <c r="G12" s="1" t="s">
        <v>1376</v>
      </c>
      <c r="H12" s="1" t="s">
        <v>1377</v>
      </c>
      <c r="I12" s="1" t="s">
        <v>1378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1379</v>
      </c>
      <c r="B13" s="1" t="s">
        <v>1380</v>
      </c>
      <c r="C13" s="1" t="s">
        <v>1297</v>
      </c>
      <c r="D13" s="1" t="s">
        <v>1381</v>
      </c>
      <c r="E13" s="1" t="s">
        <v>1297</v>
      </c>
      <c r="F13" s="1" t="s">
        <v>1297</v>
      </c>
      <c r="G13" s="1" t="s">
        <v>1297</v>
      </c>
      <c r="H13" s="1" t="s">
        <v>1297</v>
      </c>
      <c r="I13" s="1" t="s">
        <v>1297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1382</v>
      </c>
      <c r="B14" s="1" t="s">
        <v>1383</v>
      </c>
      <c r="C14" s="1" t="s">
        <v>1297</v>
      </c>
      <c r="D14" s="1" t="s">
        <v>1304</v>
      </c>
      <c r="E14" s="1" t="s">
        <v>1297</v>
      </c>
      <c r="F14" s="1" t="s">
        <v>1297</v>
      </c>
      <c r="G14" s="1" t="s">
        <v>1297</v>
      </c>
      <c r="H14" s="1" t="s">
        <v>1297</v>
      </c>
      <c r="I14" s="1" t="s">
        <v>1297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1384</v>
      </c>
      <c r="B15" s="1" t="s">
        <v>219</v>
      </c>
      <c r="C15" s="1" t="s">
        <v>220</v>
      </c>
      <c r="D15" s="1" t="s">
        <v>221</v>
      </c>
      <c r="E15" s="1" t="s">
        <v>221</v>
      </c>
      <c r="F15" s="1" t="s">
        <v>1385</v>
      </c>
      <c r="G15" s="1" t="s">
        <v>1386</v>
      </c>
      <c r="H15" s="1" t="s">
        <v>1387</v>
      </c>
      <c r="I15" s="1" t="s">
        <v>1388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1389</v>
      </c>
      <c r="B16" s="1" t="s">
        <v>1390</v>
      </c>
      <c r="C16" s="1" t="s">
        <v>1391</v>
      </c>
      <c r="D16" s="1" t="s">
        <v>1392</v>
      </c>
      <c r="E16" s="1" t="s">
        <v>1393</v>
      </c>
      <c r="F16" s="1" t="s">
        <v>1394</v>
      </c>
      <c r="G16" s="1" t="s">
        <v>1395</v>
      </c>
      <c r="H16" s="1" t="s">
        <v>1396</v>
      </c>
      <c r="I16" s="1" t="s">
        <v>1397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1398</v>
      </c>
      <c r="B17" s="1" t="s">
        <v>193</v>
      </c>
      <c r="C17" s="1" t="s">
        <v>178</v>
      </c>
      <c r="D17" s="1" t="s">
        <v>179</v>
      </c>
      <c r="E17" s="1" t="s">
        <v>180</v>
      </c>
      <c r="F17" s="1" t="s">
        <v>181</v>
      </c>
      <c r="G17" s="1" t="s">
        <v>1399</v>
      </c>
      <c r="H17" s="1" t="s">
        <v>1400</v>
      </c>
      <c r="I17" s="1" t="s">
        <v>1401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1402</v>
      </c>
      <c r="B18" s="1" t="s">
        <v>1403</v>
      </c>
      <c r="C18" s="1" t="s">
        <v>1404</v>
      </c>
      <c r="D18" s="1" t="s">
        <v>1405</v>
      </c>
      <c r="E18" s="1" t="s">
        <v>1406</v>
      </c>
      <c r="F18" s="1" t="s">
        <v>1407</v>
      </c>
      <c r="G18" s="1" t="s">
        <v>1408</v>
      </c>
      <c r="H18" s="1" t="s">
        <v>1409</v>
      </c>
      <c r="I18" s="1" t="s">
        <v>1410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1411</v>
      </c>
      <c r="B19" s="1" t="s">
        <v>1412</v>
      </c>
      <c r="C19" s="1" t="s">
        <v>1413</v>
      </c>
      <c r="D19" s="1" t="s">
        <v>1414</v>
      </c>
      <c r="E19" s="1" t="s">
        <v>1415</v>
      </c>
      <c r="F19" s="1" t="s">
        <v>1416</v>
      </c>
      <c r="G19" s="1" t="s">
        <v>1417</v>
      </c>
      <c r="H19" s="1" t="s">
        <v>1418</v>
      </c>
      <c r="I19" s="1" t="s">
        <v>1419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1420</v>
      </c>
      <c r="B20" s="1" t="s">
        <v>1421</v>
      </c>
      <c r="C20" s="1" t="s">
        <v>1422</v>
      </c>
      <c r="D20" s="1" t="s">
        <v>1423</v>
      </c>
      <c r="E20" s="1" t="s">
        <v>1424</v>
      </c>
      <c r="F20" s="1" t="s">
        <v>1425</v>
      </c>
      <c r="G20" s="1" t="s">
        <v>1426</v>
      </c>
      <c r="H20" s="1" t="s">
        <v>1427</v>
      </c>
      <c r="I20" s="1" t="s">
        <v>1428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1429</v>
      </c>
      <c r="B21" s="1" t="s">
        <v>1430</v>
      </c>
      <c r="C21" s="1" t="s">
        <v>1431</v>
      </c>
      <c r="D21" s="1" t="s">
        <v>1432</v>
      </c>
      <c r="E21" s="1" t="s">
        <v>1433</v>
      </c>
      <c r="F21" s="1" t="s">
        <v>1434</v>
      </c>
      <c r="G21" s="1" t="s">
        <v>1435</v>
      </c>
      <c r="H21" s="1" t="s">
        <v>1436</v>
      </c>
      <c r="I21" s="1" t="s">
        <v>1437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1438</v>
      </c>
      <c r="B22" s="1" t="s">
        <v>1439</v>
      </c>
      <c r="C22" s="1" t="s">
        <v>1440</v>
      </c>
      <c r="D22" s="1" t="s">
        <v>1441</v>
      </c>
      <c r="E22" s="1" t="s">
        <v>1442</v>
      </c>
      <c r="F22" s="1" t="s">
        <v>1443</v>
      </c>
      <c r="G22" s="1" t="s">
        <v>363</v>
      </c>
      <c r="H22" s="1" t="s">
        <v>1444</v>
      </c>
      <c r="I22" s="1" t="s">
        <v>1445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1446</v>
      </c>
      <c r="B23" s="1" t="s">
        <v>1447</v>
      </c>
      <c r="C23" s="1" t="s">
        <v>1448</v>
      </c>
      <c r="D23" s="1" t="s">
        <v>1449</v>
      </c>
      <c r="E23" s="1" t="s">
        <v>1450</v>
      </c>
      <c r="F23" s="1" t="s">
        <v>1451</v>
      </c>
      <c r="G23" s="1" t="s">
        <v>1452</v>
      </c>
      <c r="H23" s="1" t="s">
        <v>1453</v>
      </c>
      <c r="I23" s="1" t="s">
        <v>1454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1455</v>
      </c>
      <c r="B24" s="1" t="s">
        <v>1456</v>
      </c>
      <c r="C24" s="1" t="s">
        <v>1457</v>
      </c>
      <c r="D24" s="1" t="s">
        <v>1458</v>
      </c>
      <c r="E24" s="1" t="s">
        <v>1459</v>
      </c>
      <c r="F24" s="1" t="s">
        <v>1460</v>
      </c>
      <c r="G24" s="1" t="s">
        <v>1461</v>
      </c>
      <c r="H24" s="1" t="s">
        <v>1461</v>
      </c>
      <c r="I24" s="1" t="s">
        <v>1461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1462</v>
      </c>
      <c r="B25" s="1" t="s">
        <v>1463</v>
      </c>
      <c r="C25" s="1" t="s">
        <v>1464</v>
      </c>
      <c r="D25" s="1" t="s">
        <v>1465</v>
      </c>
      <c r="E25" s="1" t="s">
        <v>1466</v>
      </c>
      <c r="F25" s="1" t="s">
        <v>1467</v>
      </c>
      <c r="G25" s="1" t="s">
        <v>1468</v>
      </c>
      <c r="H25" s="1" t="s">
        <v>1468</v>
      </c>
      <c r="I25" s="1" t="s">
        <v>1297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1469</v>
      </c>
      <c r="B26" s="1" t="s">
        <v>1470</v>
      </c>
      <c r="C26" s="1" t="s">
        <v>1471</v>
      </c>
      <c r="D26" s="1" t="s">
        <v>1472</v>
      </c>
      <c r="E26" s="1" t="s">
        <v>1473</v>
      </c>
      <c r="F26" s="1" t="s">
        <v>1474</v>
      </c>
      <c r="G26" s="1" t="s">
        <v>1297</v>
      </c>
      <c r="H26" s="1" t="s">
        <v>1297</v>
      </c>
      <c r="I26" s="1" t="s">
        <v>1297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1475</v>
      </c>
      <c r="B2" s="1" t="s">
        <v>1476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1477</v>
      </c>
      <c r="B3" s="1" t="s">
        <v>1478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1479</v>
      </c>
      <c r="B4" s="1" t="s">
        <v>1480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1481</v>
      </c>
      <c r="B5" s="1" t="s">
        <v>1482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1483</v>
      </c>
      <c r="B6" s="1" t="s">
        <v>11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1484</v>
      </c>
      <c r="B7" s="1" t="s">
        <v>1485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1486</v>
      </c>
      <c r="B8" s="1" t="s">
        <v>1487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1488</v>
      </c>
      <c r="B9" s="4" t="s">
        <v>1489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1490</v>
      </c>
      <c r="B10" s="1" t="s">
        <v>1491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1492</v>
      </c>
      <c r="B11" s="1" t="s">
        <v>1493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1494</v>
      </c>
      <c r="B12" s="1" t="s">
        <v>1491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1495</v>
      </c>
      <c r="B13" s="1" t="s">
        <v>1496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1497</v>
      </c>
      <c r="B14" s="1" t="s">
        <v>1498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1499</v>
      </c>
      <c r="B15" s="1" t="s">
        <v>1496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1500</v>
      </c>
      <c r="B16" s="1" t="s">
        <v>1501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1502</v>
      </c>
      <c r="B17" s="1">
        <v>2935.0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1503</v>
      </c>
      <c r="B18" s="1" t="s">
        <v>1504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1505</v>
      </c>
      <c r="B19" s="1">
        <v>8.0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1506</v>
      </c>
      <c r="B20" s="1">
        <v>4.0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1507</v>
      </c>
      <c r="B21" s="1">
        <v>10.0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1508</v>
      </c>
      <c r="B22" s="1">
        <v>5.0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1509</v>
      </c>
      <c r="B23" s="1">
        <v>7.0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1510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1511</v>
      </c>
      <c r="B25" s="1">
        <v>1.7039808E9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1512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1513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1514</v>
      </c>
      <c r="B28" s="1">
        <v>39.94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1515</v>
      </c>
      <c r="B29" s="1">
        <v>38.75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1516</v>
      </c>
      <c r="B30" s="1">
        <v>37.56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1517</v>
      </c>
      <c r="B31" s="1">
        <v>39.0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1518</v>
      </c>
      <c r="B32" s="1">
        <v>39.94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1519</v>
      </c>
      <c r="B33" s="1">
        <v>38.75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1520</v>
      </c>
      <c r="B34" s="1">
        <v>37.56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1521</v>
      </c>
      <c r="B35" s="1">
        <v>39.0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1522</v>
      </c>
      <c r="B36" s="1">
        <v>0.74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1523</v>
      </c>
      <c r="B37" s="1">
        <v>0.0185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1524</v>
      </c>
      <c r="B38" s="1">
        <v>1.7343072E9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1525</v>
      </c>
      <c r="B39" s="1">
        <v>3.3332999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1526</v>
      </c>
      <c r="B40" s="1">
        <v>5.56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1527</v>
      </c>
      <c r="B41" s="1">
        <v>1.621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1528</v>
      </c>
      <c r="B42" s="1">
        <v>-199.0263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1529</v>
      </c>
      <c r="B43" s="1">
        <v>862962.0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1530</v>
      </c>
      <c r="B44" s="1">
        <v>862962.0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1531</v>
      </c>
      <c r="B45" s="1">
        <v>1392049.0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1532</v>
      </c>
      <c r="B46" s="1">
        <v>983830.0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1533</v>
      </c>
      <c r="B47" s="1">
        <v>983830.0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1534</v>
      </c>
      <c r="B48" s="1">
        <v>37.73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1535</v>
      </c>
      <c r="B49" s="1">
        <v>37.81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1536</v>
      </c>
      <c r="B50" s="1">
        <v>900.0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1537</v>
      </c>
      <c r="B51" s="1">
        <v>1200.0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1538</v>
      </c>
      <c r="B52" s="1">
        <v>7.852813824E9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1539</v>
      </c>
      <c r="B53" s="1">
        <v>22.42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1540</v>
      </c>
      <c r="B54" s="1">
        <v>46.63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1541</v>
      </c>
      <c r="B55" s="1">
        <v>4.1967196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1542</v>
      </c>
      <c r="B56" s="1">
        <v>42.6826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1543</v>
      </c>
      <c r="B57" s="1">
        <v>33.46725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1544</v>
      </c>
      <c r="B58" s="1">
        <v>0.3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1545</v>
      </c>
      <c r="B59" s="1">
        <v>0.0075112674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1546</v>
      </c>
      <c r="B60" s="1" t="s">
        <v>1547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1548</v>
      </c>
      <c r="B61" s="1">
        <v>1.799537664E10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1549</v>
      </c>
      <c r="B62" s="1">
        <v>0.00437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1550</v>
      </c>
      <c r="B63" s="1">
        <v>1.78577162E8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1551</v>
      </c>
      <c r="B64" s="1">
        <v>1.90648992E8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1552</v>
      </c>
      <c r="B65" s="1">
        <v>1.3945614E7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1553</v>
      </c>
      <c r="B66" s="1">
        <v>1.5041201E7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1554</v>
      </c>
      <c r="B67" s="1">
        <v>1.7316288E9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1555</v>
      </c>
      <c r="B68" s="1">
        <v>1.734048E9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1556</v>
      </c>
      <c r="B69" s="1">
        <v>0.0731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1557</v>
      </c>
      <c r="B70" s="1">
        <v>0.081599995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1558</v>
      </c>
      <c r="B71" s="1">
        <v>0.92398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1559</v>
      </c>
      <c r="B72" s="1">
        <v>11.41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1560</v>
      </c>
      <c r="B73" s="1">
        <v>0.103599995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1561</v>
      </c>
      <c r="B74" s="1">
        <v>2.07664E8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1562</v>
      </c>
      <c r="B75" s="1">
        <v>21.482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1563</v>
      </c>
      <c r="B76" s="1">
        <v>1.7603109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1564</v>
      </c>
      <c r="B77" s="1">
        <v>1.7039808E9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1565</v>
      </c>
      <c r="B78" s="1">
        <v>1.7356032E9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1566</v>
      </c>
      <c r="B79" s="1">
        <v>1.7276544E9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1567</v>
      </c>
      <c r="B80" s="1">
        <v>-5.3941E7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1568</v>
      </c>
      <c r="B81" s="1">
        <v>-0.28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1569</v>
      </c>
      <c r="B82" s="1">
        <v>-0.13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1570</v>
      </c>
      <c r="B83" s="1" t="s">
        <v>1571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1572</v>
      </c>
      <c r="B84" s="1">
        <v>1.500336E9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1573</v>
      </c>
      <c r="B85" s="1">
        <v>9.617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1574</v>
      </c>
      <c r="B86" s="1">
        <v>22.563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1575</v>
      </c>
      <c r="B87" s="1">
        <v>0.45979536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1576</v>
      </c>
      <c r="B88" s="1">
        <v>0.23713636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1577</v>
      </c>
      <c r="B89" s="1">
        <v>0.74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1578</v>
      </c>
      <c r="B90" s="1">
        <v>1.7343072E9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1579</v>
      </c>
      <c r="B91" s="1" t="s">
        <v>1580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1581</v>
      </c>
      <c r="B92" s="1" t="s">
        <v>1582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1583</v>
      </c>
      <c r="B93" s="1" t="s">
        <v>1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1584</v>
      </c>
      <c r="B94" s="1" t="s">
        <v>1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1585</v>
      </c>
      <c r="B95" s="1" t="s">
        <v>1586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1587</v>
      </c>
      <c r="B96" s="1" t="s">
        <v>1586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1588</v>
      </c>
      <c r="B97" s="1">
        <v>3.221514E8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1589</v>
      </c>
      <c r="B98" s="1" t="s">
        <v>1590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1591</v>
      </c>
      <c r="B99" s="1" t="s">
        <v>1592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1593</v>
      </c>
      <c r="B100" s="1" t="s">
        <v>1594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1595</v>
      </c>
      <c r="B101" s="1" t="s">
        <v>1596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1597</v>
      </c>
      <c r="B102" s="1">
        <v>-1.8E7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1598</v>
      </c>
      <c r="B103" s="1">
        <v>37.815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1599</v>
      </c>
      <c r="B104" s="1">
        <v>52.0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1600</v>
      </c>
      <c r="B105" s="1">
        <v>26.0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1601</v>
      </c>
      <c r="B106" s="1">
        <v>38.46429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1602</v>
      </c>
      <c r="B107" s="1">
        <v>40.0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1603</v>
      </c>
      <c r="B108" s="1">
        <v>3.07143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1604</v>
      </c>
      <c r="B109" s="1" t="s">
        <v>1605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1606</v>
      </c>
      <c r="B110" s="1">
        <v>14.0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1607</v>
      </c>
      <c r="B111" s="1">
        <v>8.40763008E8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1608</v>
      </c>
      <c r="B112" s="1">
        <v>4.41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1609</v>
      </c>
      <c r="B113" s="1">
        <v>7.97550976E8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1610</v>
      </c>
      <c r="B114" s="1">
        <v>9.049663488E9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1611</v>
      </c>
      <c r="B115" s="1">
        <v>4.292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1612</v>
      </c>
      <c r="B116" s="1">
        <v>4.945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1613</v>
      </c>
      <c r="B117" s="1">
        <v>1.871179008E9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1614</v>
      </c>
      <c r="B118" s="1">
        <v>144.391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1615</v>
      </c>
      <c r="B119" s="1">
        <v>9.825</v>
      </c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3" t="s">
        <v>1616</v>
      </c>
      <c r="B120" s="1">
        <v>0.013710001</v>
      </c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3" t="s">
        <v>1617</v>
      </c>
      <c r="B121" s="1">
        <v>-0.01347</v>
      </c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3" t="s">
        <v>1618</v>
      </c>
      <c r="B122" s="1">
        <v>4.81746496E8</v>
      </c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3" t="s">
        <v>1619</v>
      </c>
      <c r="B123" s="1">
        <v>5.42819968E8</v>
      </c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3" t="s">
        <v>1620</v>
      </c>
      <c r="B124" s="1">
        <v>-0.017</v>
      </c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3" t="s">
        <v>1621</v>
      </c>
      <c r="B125" s="1">
        <v>0.51278</v>
      </c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3" t="s">
        <v>1622</v>
      </c>
      <c r="B126" s="1">
        <v>0.42623</v>
      </c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3" t="s">
        <v>1623</v>
      </c>
      <c r="B127" s="1">
        <v>0.15996</v>
      </c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3" t="s">
        <v>1624</v>
      </c>
      <c r="B128" s="1" t="s">
        <v>1547</v>
      </c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3" t="s">
        <v>1625</v>
      </c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62</v>
      </c>
      <c r="B3" s="1">
        <v>1480.0</v>
      </c>
      <c r="C3" s="1">
        <v>1610.0</v>
      </c>
      <c r="D3" s="1">
        <v>1050.0</v>
      </c>
      <c r="E3" s="1">
        <v>3160.0</v>
      </c>
      <c r="F3" s="1">
        <v>602.0</v>
      </c>
      <c r="G3" s="1">
        <v>1080.0</v>
      </c>
      <c r="H3" s="1">
        <v>544.0</v>
      </c>
      <c r="I3" s="1">
        <v>796.0</v>
      </c>
      <c r="J3" s="1">
        <v>703.0</v>
      </c>
      <c r="K3" s="1">
        <v>550.0</v>
      </c>
      <c r="L3" s="1">
        <f>IF(K3*FORECAST(L2,B3:K3,B2:K2)&gt;0,FORECAST(L2,B3:K3,B2:K2),K3)*$X$1</f>
        <v>378.8666667</v>
      </c>
      <c r="M3" s="1">
        <f>IF(L3*FORECAST(M2,B3:L3,B2:L2)&gt;0,FORECAST(M2,B3:L3,B2:L2),L3)*$X$1</f>
        <v>237.2969697</v>
      </c>
      <c r="N3" s="1">
        <f>IF(M3*FORECAST(N2,B3:M3,B2:M2)&gt;0,FORECAST(N2,B3:M3,B2:M2),M3)*$X$1</f>
        <v>95.72727273</v>
      </c>
      <c r="O3" s="1">
        <f>IF(N3*FORECAST(O2,B3:N3,B2:N2)&gt;0,FORECAST(O2,B3:N3,B2:N2),N3)*$X$1</f>
        <v>95.72727273</v>
      </c>
      <c r="P3" s="1">
        <f>IF(O3*FORECAST(P2,B3:O3,B2:O2)&gt;0,FORECAST(P2,B3:O3,B2:O2),O3)*$X$1</f>
        <v>95.72727273</v>
      </c>
      <c r="Q3" s="1">
        <f>IF(P3*FORECAST(Q2,B3:P3,B2:P2)&gt;0,FORECAST(Q2,B3:P3,B2:P2),P3)*$X$1</f>
        <v>95.72727273</v>
      </c>
      <c r="R3" s="1">
        <f>IF(Q3*FORECAST(R2,B3:Q3,B2:Q2)&gt;0,FORECAST(R2,B3:Q3,B2:Q2),Q3)*$X$1</f>
        <v>95.72727273</v>
      </c>
      <c r="S3" s="5">
        <f>IF(R3*FORECAST(S2,B3:R3,B2:R2)&gt;0,FORECAST(S2,B3:R3,B2:R2),R3)*$X$1</f>
        <v>95.72727273</v>
      </c>
      <c r="T3" s="5">
        <f>IF(S3*FORECAST(T2,B3:S3,B2:S2)&gt;0,FORECAST(T2,B3:S3,B2:S2),S3)*$X$1</f>
        <v>95.72727273</v>
      </c>
      <c r="U3" s="5">
        <f>IF(T3*FORECAST(U2,B3:T3,B2:T2)&gt;0,FORECAST(U2,B3:T3,B2:T2),T3)*$X$1</f>
        <v>95.72727273</v>
      </c>
      <c r="V3" s="5">
        <f>IF(U3*FORECAST(V2,B3:U3,B2:U2)&gt;0,FORECAST(V2,B3:U3,B2:U2),U3)*$X$1</f>
        <v>95.72727273</v>
      </c>
      <c r="W3" s="5">
        <f>IF(V3*FORECAST(W2,B3:V3,B2:V2)&gt;0,FORECAST(W2,B3:V3,B2:V2),V3)*$X$1</f>
        <v>95.72727273</v>
      </c>
      <c r="X3" s="2"/>
      <c r="Y3" s="2"/>
      <c r="Z3" s="2"/>
    </row>
    <row r="4">
      <c r="A4" s="3" t="s">
        <v>129</v>
      </c>
      <c r="B4" s="1">
        <v>10020.0</v>
      </c>
      <c r="C4" s="1">
        <v>9330.0</v>
      </c>
      <c r="D4" s="1">
        <v>9150.0</v>
      </c>
      <c r="E4" s="1">
        <v>8390.0</v>
      </c>
      <c r="F4" s="1">
        <v>9300.0</v>
      </c>
      <c r="G4" s="1">
        <v>6480.0</v>
      </c>
      <c r="H4" s="1">
        <v>6290.0</v>
      </c>
      <c r="I4" s="1">
        <v>7290.0</v>
      </c>
      <c r="J4" s="1">
        <v>8100.0</v>
      </c>
      <c r="K4" s="1">
        <v>7910.0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1626</v>
      </c>
      <c r="B5" s="1">
        <v>189.0</v>
      </c>
      <c r="C5" s="1">
        <v>190.0</v>
      </c>
      <c r="D5" s="1">
        <v>190.0</v>
      </c>
      <c r="E5" s="1">
        <v>191.0</v>
      </c>
      <c r="F5" s="1">
        <v>191.0</v>
      </c>
      <c r="G5" s="1">
        <v>191.0</v>
      </c>
      <c r="H5" s="1">
        <v>191.0</v>
      </c>
      <c r="I5" s="1">
        <v>192.0</v>
      </c>
      <c r="J5" s="1">
        <v>192.0</v>
      </c>
      <c r="K5" s="1">
        <v>192.0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1627</v>
      </c>
      <c r="L7" s="1">
        <f>IF(W3*FORECAST(W2,B3:W3,B2:W2)&gt;0,FORECAST(W2,B3:W3,B2:W2),V3)*$X$1 * (1+0.02)/(0.0765-0.02)</f>
        <v>1728.173773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1628</v>
      </c>
      <c r="L8" s="6">
        <f t="array" ref="L8">NPV(0.0765,M3:W3)</f>
        <v>826.6603661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1629</v>
      </c>
      <c r="L9" s="6">
        <f t="array" ref="L9">NPV(0.0765,M16:W16)</f>
        <v>768.1270057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1630</v>
      </c>
      <c r="L10" s="6">
        <f>L8 + L9</f>
        <v>1594.787372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7910.0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1631</v>
      </c>
      <c r="L12" s="6">
        <f>L10 - L11</f>
        <v>-6315.212628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1632</v>
      </c>
      <c r="L13" s="1">
        <v>192.0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-32.89173244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1728.173773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17</v>
      </c>
      <c r="B3" s="1">
        <v>1010.0</v>
      </c>
      <c r="C3" s="1">
        <v>859.0</v>
      </c>
      <c r="D3" s="1">
        <v>982.0</v>
      </c>
      <c r="E3" s="1">
        <v>264.0</v>
      </c>
      <c r="F3" s="1">
        <v>423.0</v>
      </c>
      <c r="G3" s="1">
        <v>3330.0</v>
      </c>
      <c r="H3" s="1">
        <v>-462.0</v>
      </c>
      <c r="I3" s="1">
        <v>208.0</v>
      </c>
      <c r="J3" s="1">
        <v>-383.0</v>
      </c>
      <c r="K3" s="1">
        <v>32.0</v>
      </c>
      <c r="L3" s="1">
        <f>IF(K3*FORECAST(L2,B3:K3,B2:K2)&gt;0,FORECAST(L2,B3:K3,B2:K2),K3)*$X$1</f>
        <v>32</v>
      </c>
      <c r="M3" s="1">
        <f>IF(L3*FORECAST(M2,B3:L3,B2:L2)&gt;0,FORECAST(M2,B3:L3,B2:L2),L3)*$X$1</f>
        <v>32</v>
      </c>
      <c r="N3" s="1">
        <f>IF(M3*FORECAST(N2,B3:M3,B2:M2)&gt;0,FORECAST(N2,B3:M3,B2:M2),M3)*$X$1</f>
        <v>32</v>
      </c>
      <c r="O3" s="1">
        <f>IF(N3*FORECAST(O2,B3:N3,B2:N2)&gt;0,FORECAST(O2,B3:N3,B2:N2),N3)*$X$1</f>
        <v>32</v>
      </c>
      <c r="P3" s="1">
        <f>IF(O3*FORECAST(P2,B3:O3,B2:O2)&gt;0,FORECAST(P2,B3:O3,B2:O2),O3)*$X$1</f>
        <v>32</v>
      </c>
      <c r="Q3" s="1">
        <f>IF(P3*FORECAST(Q2,B3:P3,B2:P2)&gt;0,FORECAST(Q2,B3:P3,B2:P2),P3)*$X$1</f>
        <v>32</v>
      </c>
      <c r="R3" s="1">
        <f>IF(Q3*FORECAST(R2,B3:Q3,B2:Q2)&gt;0,FORECAST(R2,B3:Q3,B2:Q2),Q3)*$X$1</f>
        <v>32</v>
      </c>
      <c r="S3" s="5">
        <f>IF(R3*FORECAST(S2,B3:R3,B2:R2)&gt;0,FORECAST(S2,B3:R3,B2:R2),R3)*$X$1</f>
        <v>32</v>
      </c>
      <c r="T3" s="5">
        <f>IF(S3*FORECAST(T2,B3:S3,B2:S2)&gt;0,FORECAST(T2,B3:S3,B2:S2),S3)*$X$1</f>
        <v>32</v>
      </c>
      <c r="U3" s="5">
        <f>IF(T3*FORECAST(U2,B3:T3,B2:T2)&gt;0,FORECAST(U2,B3:T3,B2:T2),T3)*$X$1</f>
        <v>32</v>
      </c>
      <c r="V3" s="5">
        <f>IF(U3*FORECAST(V2,B3:U3,B2:U2)&gt;0,FORECAST(V2,B3:U3,B2:U2),U3)*$X$1</f>
        <v>32</v>
      </c>
      <c r="W3" s="5">
        <f>IF(V3*FORECAST(W2,B3:V3,B2:V2)&gt;0,FORECAST(W2,B3:V3,B2:V2),V3)*$X$1</f>
        <v>32</v>
      </c>
      <c r="X3" s="2"/>
      <c r="Y3" s="2"/>
      <c r="Z3" s="2"/>
    </row>
    <row r="4">
      <c r="A4" s="3" t="s">
        <v>129</v>
      </c>
      <c r="B4" s="1">
        <v>10020.0</v>
      </c>
      <c r="C4" s="1">
        <v>9330.0</v>
      </c>
      <c r="D4" s="1">
        <v>9150.0</v>
      </c>
      <c r="E4" s="1">
        <v>8390.0</v>
      </c>
      <c r="F4" s="1">
        <v>9300.0</v>
      </c>
      <c r="G4" s="1">
        <v>6480.0</v>
      </c>
      <c r="H4" s="1">
        <v>6290.0</v>
      </c>
      <c r="I4" s="1">
        <v>7290.0</v>
      </c>
      <c r="J4" s="1">
        <v>8100.0</v>
      </c>
      <c r="K4" s="1">
        <v>7910.0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1626</v>
      </c>
      <c r="B5" s="1">
        <v>189.0</v>
      </c>
      <c r="C5" s="1">
        <v>190.0</v>
      </c>
      <c r="D5" s="1">
        <v>190.0</v>
      </c>
      <c r="E5" s="1">
        <v>191.0</v>
      </c>
      <c r="F5" s="1">
        <v>191.0</v>
      </c>
      <c r="G5" s="1">
        <v>191.0</v>
      </c>
      <c r="H5" s="1">
        <v>191.0</v>
      </c>
      <c r="I5" s="1">
        <v>192.0</v>
      </c>
      <c r="J5" s="1">
        <v>192.0</v>
      </c>
      <c r="K5" s="1">
        <v>192.0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1627</v>
      </c>
      <c r="L7" s="1">
        <f>IF(W3*FORECAST(W2,B3:W3,B2:W2)&gt;0,FORECAST(W2,B3:W3,B2:W2),V3)*$X$1 * (1+0.02)/(0.0765-0.02)</f>
        <v>577.699115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1628</v>
      </c>
      <c r="L8" s="6">
        <f t="array" ref="L8">NPV(0.0765,M3:W3)</f>
        <v>232.3772045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1629</v>
      </c>
      <c r="L9" s="6">
        <f t="array" ref="L9">NPV(0.0765,M16:W16)</f>
        <v>256.7718006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1630</v>
      </c>
      <c r="L10" s="6">
        <f>L8 + L9</f>
        <v>489.1490051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130</v>
      </c>
      <c r="L11" s="1">
        <v>7910.0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1631</v>
      </c>
      <c r="L12" s="6">
        <f>L10 - L11</f>
        <v>-7420.850995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1632</v>
      </c>
      <c r="L13" s="1">
        <v>192.0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-38.6502656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577.699115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