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<sst xmlns="http://schemas.openxmlformats.org/spreadsheetml/2006/main" count="1220" uniqueCount="926">
  <si>
    <t>ticker</t>
  </si>
  <si>
    <t>VKTX</t>
  </si>
  <si>
    <t>nombre</t>
  </si>
  <si>
    <t>VIKING THERAPEUTICS INC</t>
  </si>
  <si>
    <t>empresa</t>
  </si>
  <si>
    <t>Biotechnology &amp; Medical Research</t>
  </si>
  <si>
    <t>Open</t>
  </si>
  <si>
    <t>Target Price</t>
  </si>
  <si>
    <t>Upside</t>
  </si>
  <si>
    <t>-123.60%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</si>
  <si>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</si>
  <si>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</si>
  <si>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</si>
  <si>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</si>
  <si>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</si>
  <si>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</si>
  <si>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</si>
  <si>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</si>
  <si>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</si>
  <si>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</si>
  <si>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</si>
  <si>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</si>
  <si>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on Sale of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</si>
  <si>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</si>
  <si>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</si>
  <si>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</si>
  <si>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</si>
  <si>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</si>
  <si>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</si>
  <si>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</si>
  <si>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</si>
  <si>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</si>
  <si>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</si>
  <si>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</si>
  <si>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</si>
  <si>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</si>
  <si>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</si>
  <si>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</si>
  <si>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</si>
  <si>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</si>
  <si>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</si>
  <si>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</si>
  <si>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</si>
  <si>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</si>
  <si>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</si>
  <si>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</si>
  <si>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</si>
  <si>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</si>
  <si>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</si>
  <si>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</si>
  <si>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</si>
  <si>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</si>
  <si>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</si>
  <si>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</si>
  <si>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</si>
  <si>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</si>
  <si>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</si>
  <si>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</si>
  <si>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</si>
  <si>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</si>
  <si>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</si>
  <si>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</si>
  <si>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</si>
  <si>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</si>
  <si>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</si>
  <si>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</si>
  <si>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</si>
  <si>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</si>
  <si>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</si>
  <si>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</si>
  <si>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</si>
  <si>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</si>
  <si>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</si>
  <si>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</si>
  <si>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</si>
  <si>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</si>
  <si>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</si>
  <si>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</si>
  <si>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</si>
  <si>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</si>
  <si>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</si>
  <si>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-3.69</t>
  </si>
  <si>
    <t>0.9</t>
  </si>
  <si>
    <t>0.39</t>
  </si>
  <si>
    <t>0.38</t>
  </si>
  <si>
    <t>4.15</t>
  </si>
  <si>
    <t>3.83</t>
  </si>
  <si>
    <t>3.34</t>
  </si>
  <si>
    <t>2.58</t>
  </si>
  <si>
    <t>1.86</t>
  </si>
  <si>
    <t>3.48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</si>
  <si>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</si>
  <si>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</si>
  <si>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</si>
  <si>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</si>
  <si>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</si>
  <si>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</si>
  <si>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</si>
  <si>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Full Time Employees</t>
  </si>
  <si>
    <t>Part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</si>
  <si>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</si>
  <si>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</si>
  <si>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</si>
  <si>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</si>
  <si>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</si>
  <si>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</si>
  <si>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</si>
  <si>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</si>
  <si>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</si>
  <si>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</si>
  <si>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</si>
  <si>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</si>
  <si>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</si>
  <si>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</si>
  <si>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</si>
  <si>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</si>
  <si>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</si>
  <si>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</si>
  <si>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</si>
  <si>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</si>
  <si>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-5.23</t>
  </si>
  <si>
    <t>-3.68</t>
  </si>
  <si>
    <t>-0.9</t>
  </si>
  <si>
    <t>-0.79</t>
  </si>
  <si>
    <t>-0.38</t>
  </si>
  <si>
    <t>-0.36</t>
  </si>
  <si>
    <t>-0.54</t>
  </si>
  <si>
    <t>-0.71</t>
  </si>
  <si>
    <t>-0.91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</si>
  <si>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</si>
  <si>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</si>
  <si>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</si>
  <si>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</si>
  <si>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</si>
  <si>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</si>
  <si>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-3.32</t>
  </si>
  <si>
    <t>-2.2</t>
  </si>
  <si>
    <t>-0.61</t>
  </si>
  <si>
    <t>-0.5</t>
  </si>
  <si>
    <t>-0.25</t>
  </si>
  <si>
    <t>-0.22</t>
  </si>
  <si>
    <t>-0.34</t>
  </si>
  <si>
    <t>-0.45</t>
  </si>
  <si>
    <t>-0.56</t>
  </si>
  <si>
    <t>-0.57</t>
  </si>
  <si>
    <t>Normalized Diluted EPS</t>
  </si>
  <si>
    <t>EBITA</t>
  </si>
  <si>
    <t>EBIT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</si>
  <si>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</si>
  <si>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</si>
  <si>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</si>
  <si>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</si>
  <si>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</si>
  <si>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</si>
  <si>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</si>
  <si>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</si>
  <si>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</si>
  <si>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</si>
  <si>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</si>
  <si>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</si>
  <si>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</si>
  <si>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-910.03</t>
  </si>
  <si>
    <t>-81.14</t>
  </si>
  <si>
    <t>-57.75</t>
  </si>
  <si>
    <t>-65.03</t>
  </si>
  <si>
    <t>-10.08</t>
  </si>
  <si>
    <t>-6.97</t>
  </si>
  <si>
    <t>-9.86</t>
  </si>
  <si>
    <t>-14.9</t>
  </si>
  <si>
    <t>-23.19</t>
  </si>
  <si>
    <t>-23.47</t>
  </si>
  <si>
    <t>Return on Total Capital</t>
  </si>
  <si>
    <t>142.87</t>
  </si>
  <si>
    <t>154.86</t>
  </si>
  <si>
    <t>-78.01</t>
  </si>
  <si>
    <t>-84.45</t>
  </si>
  <si>
    <t>-10.39</t>
  </si>
  <si>
    <t>-7.1</t>
  </si>
  <si>
    <t>-10.21</t>
  </si>
  <si>
    <t>-15.58</t>
  </si>
  <si>
    <t>-25.21</t>
  </si>
  <si>
    <t>-25.38</t>
  </si>
  <si>
    <t>Return On Equity %</t>
  </si>
  <si>
    <t>195.58</t>
  </si>
  <si>
    <t>349.22</t>
  </si>
  <si>
    <t>-175.71</t>
  </si>
  <si>
    <t>-191.35</t>
  </si>
  <si>
    <t>-14.18</t>
  </si>
  <si>
    <t>-8.97</t>
  </si>
  <si>
    <t>-15.15</t>
  </si>
  <si>
    <t>-24.65</t>
  </si>
  <si>
    <t>-39.67</t>
  </si>
  <si>
    <t>-34.79</t>
  </si>
  <si>
    <t>Return on Common Equity</t>
  </si>
  <si>
    <t>Short Term Liquidity</t>
  </si>
  <si>
    <t>Current Ratio</t>
  </si>
  <si>
    <t>0.03</t>
  </si>
  <si>
    <t>7.69</t>
  </si>
  <si>
    <t>2.16</t>
  </si>
  <si>
    <t>2.52</t>
  </si>
  <si>
    <t>66.4</t>
  </si>
  <si>
    <t>41.83</t>
  </si>
  <si>
    <t>21.12</t>
  </si>
  <si>
    <t>23.98</t>
  </si>
  <si>
    <t>7.61</t>
  </si>
  <si>
    <t>19.19</t>
  </si>
  <si>
    <t>Quick Ratio</t>
  </si>
  <si>
    <t>7.13</t>
  </si>
  <si>
    <t>2.03</t>
  </si>
  <si>
    <t>2.38</t>
  </si>
  <si>
    <t>66.27</t>
  </si>
  <si>
    <t>40.67</t>
  </si>
  <si>
    <t>20.48</t>
  </si>
  <si>
    <t>23.02</t>
  </si>
  <si>
    <t>7.08</t>
  </si>
  <si>
    <t>18.92</t>
  </si>
  <si>
    <t>Operating Cash Flow to Current Liabilities</t>
  </si>
  <si>
    <t>-0.07</t>
  </si>
  <si>
    <t>-4.42</t>
  </si>
  <si>
    <t>-1.71</t>
  </si>
  <si>
    <t>-1.7</t>
  </si>
  <si>
    <t>-4.12</t>
  </si>
  <si>
    <t>-3.65</t>
  </si>
  <si>
    <t>-1.8</t>
  </si>
  <si>
    <t>-5.42</t>
  </si>
  <si>
    <t>-2.21</t>
  </si>
  <si>
    <t>-3.83</t>
  </si>
  <si>
    <t>Long Term Solvency</t>
  </si>
  <si>
    <t>Total Debt/Equity</t>
  </si>
  <si>
    <t>-7.09</t>
  </si>
  <si>
    <t>24.66</t>
  </si>
  <si>
    <t>40.65</t>
  </si>
  <si>
    <t>25.63</t>
  </si>
  <si>
    <t>0.24</t>
  </si>
  <si>
    <t>0.15</t>
  </si>
  <si>
    <t>0.01</t>
  </si>
  <si>
    <t>1.08</t>
  </si>
  <si>
    <t>0.36</t>
  </si>
  <si>
    <t>Total Debt / Total Capital</t>
  </si>
  <si>
    <t>-7.63</t>
  </si>
  <si>
    <t>19.78</t>
  </si>
  <si>
    <t>28.9</t>
  </si>
  <si>
    <t>20.4</t>
  </si>
  <si>
    <t>1.06</t>
  </si>
  <si>
    <t>LT Debt/Equity</t>
  </si>
  <si>
    <t>-5.71</t>
  </si>
  <si>
    <t>0.13</t>
  </si>
  <si>
    <t>0.87</t>
  </si>
  <si>
    <t>0.27</t>
  </si>
  <si>
    <t>Long-Term Debt / Total Capital</t>
  </si>
  <si>
    <t>-6.15</t>
  </si>
  <si>
    <t>0.86</t>
  </si>
  <si>
    <t>Total Liabilities / Total Assets</t>
  </si>
  <si>
    <t>827.16</t>
  </si>
  <si>
    <t>43.49</t>
  </si>
  <si>
    <t>44.67</t>
  </si>
  <si>
    <t>39.13</t>
  </si>
  <si>
    <t>1.51</t>
  </si>
  <si>
    <t>2.51</t>
  </si>
  <si>
    <t>4.74</t>
  </si>
  <si>
    <t>4.17</t>
  </si>
  <si>
    <t>13.77</t>
  </si>
  <si>
    <t>5.45</t>
  </si>
  <si>
    <t>EBIT / Interest Expense</t>
  </si>
  <si>
    <t>-37.33</t>
  </si>
  <si>
    <t>-11.78</t>
  </si>
  <si>
    <t>-6.81</t>
  </si>
  <si>
    <t>-9.78</t>
  </si>
  <si>
    <t>-46.55</t>
  </si>
  <si>
    <t>-223.88</t>
  </si>
  <si>
    <t>-402.47</t>
  </si>
  <si>
    <t>EBITDA / Interest Expense</t>
  </si>
  <si>
    <t>-221.77</t>
  </si>
  <si>
    <t>-399.46</t>
  </si>
  <si>
    <t>(EBITDA - Capex) / Interest Expense</t>
  </si>
  <si>
    <t>Total Debt / EBITDA</t>
  </si>
  <si>
    <t>-0.02</t>
  </si>
  <si>
    <t>-0.01</t>
  </si>
  <si>
    <t>Net Debt / EBITDA</t>
  </si>
  <si>
    <t>8.49</t>
  </si>
  <si>
    <t>5.86</t>
  </si>
  <si>
    <t>3.65</t>
  </si>
  <si>
    <t>2.2</t>
  </si>
  <si>
    <t>3.59</t>
  </si>
  <si>
    <t>Total Debt / (EBITDA - Capex)</t>
  </si>
  <si>
    <t>Net Debt / (EBITDA - Capex)</t>
  </si>
  <si>
    <t>Growth Over Prior Year</t>
  </si>
  <si>
    <t>EBITA, 1 Yr. Growth %</t>
  </si>
  <si>
    <t>-48.88</t>
  </si>
  <si>
    <t>15.43</t>
  </si>
  <si>
    <t>37.72</t>
  </si>
  <si>
    <t>37.18</t>
  </si>
  <si>
    <t>24.95</t>
  </si>
  <si>
    <t>30.52</t>
  </si>
  <si>
    <t>26.35</t>
  </si>
  <si>
    <t>43.31</t>
  </si>
  <si>
    <t>EBIT, 1 Yr. Growth %</t>
  </si>
  <si>
    <t>Earnings From Cont. Operations, 1 Yr. Growth %</t>
  </si>
  <si>
    <t>6.94</t>
  </si>
  <si>
    <t>-37.05</t>
  </si>
  <si>
    <t>39.68</t>
  </si>
  <si>
    <t>7.22</t>
  </si>
  <si>
    <t>16.84</t>
  </si>
  <si>
    <t>53.21</t>
  </si>
  <si>
    <t>39.23</t>
  </si>
  <si>
    <t>25.24</t>
  </si>
  <si>
    <t>24.73</t>
  </si>
  <si>
    <t>Net Income, 1 Yr. Growth %</t>
  </si>
  <si>
    <t>Normalized Net Income, 1 Yr. Growth %</t>
  </si>
  <si>
    <t>-29.36</t>
  </si>
  <si>
    <t>32.46</t>
  </si>
  <si>
    <t>12.07</t>
  </si>
  <si>
    <t>9.95</t>
  </si>
  <si>
    <t>53.34</t>
  </si>
  <si>
    <t>39.09</t>
  </si>
  <si>
    <t>25.16</t>
  </si>
  <si>
    <t>24.8</t>
  </si>
  <si>
    <t>Diluted EPS Before Extra, 1 Yr. Growth %</t>
  </si>
  <si>
    <t>-29.54</t>
  </si>
  <si>
    <t>-75.42</t>
  </si>
  <si>
    <t>-12.47</t>
  </si>
  <si>
    <t>-51.63</t>
  </si>
  <si>
    <t>-6.5</t>
  </si>
  <si>
    <t>51.86</t>
  </si>
  <si>
    <t>30.93</t>
  </si>
  <si>
    <t>25.83</t>
  </si>
  <si>
    <t>1.57</t>
  </si>
  <si>
    <t>Net Property, Plant and Equip., 1 Yr. Growth %</t>
  </si>
  <si>
    <t>-46.32</t>
  </si>
  <si>
    <t>-92.21</t>
  </si>
  <si>
    <t>-20.59</t>
  </si>
  <si>
    <t>Total Assets, 1 Yr. Growth %</t>
  </si>
  <si>
    <t>407.34</t>
  </si>
  <si>
    <t>-5.85</t>
  </si>
  <si>
    <t>52.19</t>
  </si>
  <si>
    <t>-5.97</t>
  </si>
  <si>
    <t>-9.76</t>
  </si>
  <si>
    <t>-17.87</t>
  </si>
  <si>
    <t>118.65</t>
  </si>
  <si>
    <t>Tangible Book Value, 1 Yr. Growth %</t>
  </si>
  <si>
    <t>-139.43</t>
  </si>
  <si>
    <t>-7.82</t>
  </si>
  <si>
    <t>67.41</t>
  </si>
  <si>
    <t>-6.93</t>
  </si>
  <si>
    <t>-11.83</t>
  </si>
  <si>
    <t>-17.38</t>
  </si>
  <si>
    <t>-28.02</t>
  </si>
  <si>
    <t>139.76</t>
  </si>
  <si>
    <t>Common Equity, 1 Yr. Growth %</t>
  </si>
  <si>
    <t>Cash From Operations, 1 Yr. Growth %</t>
  </si>
  <si>
    <t>448.66</t>
  </si>
  <si>
    <t>26.8</t>
  </si>
  <si>
    <t>33.3</t>
  </si>
  <si>
    <t>27.08</t>
  </si>
  <si>
    <t>31.98</t>
  </si>
  <si>
    <t>-12.02</t>
  </si>
  <si>
    <t>118.51</t>
  </si>
  <si>
    <t>1.7</t>
  </si>
  <si>
    <t>51.61</t>
  </si>
  <si>
    <t>Levered Free Cash Flow, 1 Yr. Growth %</t>
  </si>
  <si>
    <t>-440.7</t>
  </si>
  <si>
    <t>-81.89</t>
  </si>
  <si>
    <t>55.13</t>
  </si>
  <si>
    <t>76.87</t>
  </si>
  <si>
    <t>67.15</t>
  </si>
  <si>
    <t>-30.14</t>
  </si>
  <si>
    <t>113.52</t>
  </si>
  <si>
    <t>-21.56</t>
  </si>
  <si>
    <t>67.97</t>
  </si>
  <si>
    <t>Unlevered Free Cash Flow, 1 Yr. Growth %</t>
  </si>
  <si>
    <t>-451.69</t>
  </si>
  <si>
    <t>-79.56</t>
  </si>
  <si>
    <t>47.96</t>
  </si>
  <si>
    <t>64.89</t>
  </si>
  <si>
    <t>65.36</t>
  </si>
  <si>
    <t>-30.13</t>
  </si>
  <si>
    <t>-21.51</t>
  </si>
  <si>
    <t>67.95</t>
  </si>
  <si>
    <t>Compound Annual Growth Rate Over Two Years</t>
  </si>
  <si>
    <t>EBITA, 2 Yr. CAGR %</t>
  </si>
  <si>
    <t>631.51</t>
  </si>
  <si>
    <t>989.44</t>
  </si>
  <si>
    <t>26.08</t>
  </si>
  <si>
    <t>37.45</t>
  </si>
  <si>
    <t>30.92</t>
  </si>
  <si>
    <t>27.7</t>
  </si>
  <si>
    <t>28.42</t>
  </si>
  <si>
    <t>34.56</t>
  </si>
  <si>
    <t>EBIT, 2 Yr. CAGR %</t>
  </si>
  <si>
    <t>Earnings From Cont. Operations, 2 Yr. CAGR %</t>
  </si>
  <si>
    <t>601.97</t>
  </si>
  <si>
    <t>-17.95</t>
  </si>
  <si>
    <t>-6.23</t>
  </si>
  <si>
    <t>22.38</t>
  </si>
  <si>
    <t>11.93</t>
  </si>
  <si>
    <t>33.79</t>
  </si>
  <si>
    <t>46.05</t>
  </si>
  <si>
    <t>32.05</t>
  </si>
  <si>
    <t>24.98</t>
  </si>
  <si>
    <t>Net Income, 2 Yr. CAGR %</t>
  </si>
  <si>
    <t>Normalized Net Income, 2 Yr. CAGR %</t>
  </si>
  <si>
    <t>608.21</t>
  </si>
  <si>
    <t>-15.79</t>
  </si>
  <si>
    <t>-3.27</t>
  </si>
  <si>
    <t>21.84</t>
  </si>
  <si>
    <t>11.01</t>
  </si>
  <si>
    <t>29.85</t>
  </si>
  <si>
    <t>46.04</t>
  </si>
  <si>
    <t>31.94</t>
  </si>
  <si>
    <t>Diluted EPS Before Extra, 2 Yr. CAGR %</t>
  </si>
  <si>
    <t>317.7</t>
  </si>
  <si>
    <t>617.27</t>
  </si>
  <si>
    <t>-58.39</t>
  </si>
  <si>
    <t>-53.62</t>
  </si>
  <si>
    <t>-34.93</t>
  </si>
  <si>
    <t>-32.75</t>
  </si>
  <si>
    <t>19.16</t>
  </si>
  <si>
    <t>41.01</t>
  </si>
  <si>
    <t>28.36</t>
  </si>
  <si>
    <t>13.05</t>
  </si>
  <si>
    <t>Net Property, Plant and Equip., 2 Yr. CAGR %</t>
  </si>
  <si>
    <t>-79.55</t>
  </si>
  <si>
    <t>110.18</t>
  </si>
  <si>
    <t>571.12</t>
  </si>
  <si>
    <t>Total Assets, 2 Yr. CAGR %</t>
  </si>
  <si>
    <t>825.12</t>
  </si>
  <si>
    <t>118.55</t>
  </si>
  <si>
    <t>19.7</t>
  </si>
  <si>
    <t>356.05</t>
  </si>
  <si>
    <t>258.47</t>
  </si>
  <si>
    <t>-7.89</t>
  </si>
  <si>
    <t>-13.91</t>
  </si>
  <si>
    <t>-18.94</t>
  </si>
  <si>
    <t>32.26</t>
  </si>
  <si>
    <t>Tangible Book Value, 2 Yr. CAGR %</t>
  </si>
  <si>
    <t>490.05</t>
  </si>
  <si>
    <t>-39.71</t>
  </si>
  <si>
    <t>24.23</t>
  </si>
  <si>
    <t>508.44</t>
  </si>
  <si>
    <t>353.68</t>
  </si>
  <si>
    <t>-9.41</t>
  </si>
  <si>
    <t>-14.65</t>
  </si>
  <si>
    <t>-22.88</t>
  </si>
  <si>
    <t>31.37</t>
  </si>
  <si>
    <t>Common Equity, 2 Yr. CAGR %</t>
  </si>
  <si>
    <t>Cash From Operations, 2 Yr. CAGR %</t>
  </si>
  <si>
    <t>182.08</t>
  </si>
  <si>
    <t>956.44</t>
  </si>
  <si>
    <t>163.76</t>
  </si>
  <si>
    <t>30.01</t>
  </si>
  <si>
    <t>30.15</t>
  </si>
  <si>
    <t>29.51</t>
  </si>
  <si>
    <t>7.76</t>
  </si>
  <si>
    <t>38.65</t>
  </si>
  <si>
    <t>49.08</t>
  </si>
  <si>
    <t>24.18</t>
  </si>
  <si>
    <t>Levered Free Cash Flow, 2 Yr. CAGR %</t>
  </si>
  <si>
    <t>-21.45</t>
  </si>
  <si>
    <t>65.65</t>
  </si>
  <si>
    <t>71.94</t>
  </si>
  <si>
    <t>8.06</t>
  </si>
  <si>
    <t>22.13</t>
  </si>
  <si>
    <t>29.41</t>
  </si>
  <si>
    <t>14.78</t>
  </si>
  <si>
    <t>Unlevered Free Cash Flow, 2 Yr. CAGR %</t>
  </si>
  <si>
    <t>-15.22</t>
  </si>
  <si>
    <t>-45.01</t>
  </si>
  <si>
    <t>56.2</t>
  </si>
  <si>
    <t>65.12</t>
  </si>
  <si>
    <t>7.49</t>
  </si>
  <si>
    <t>21.99</t>
  </si>
  <si>
    <t>29.3</t>
  </si>
  <si>
    <t>14.82</t>
  </si>
  <si>
    <t>Compound Annual Growth Rate Over Three Years</t>
  </si>
  <si>
    <t>EBITA, 3 Yr. CAGR %</t>
  </si>
  <si>
    <t>201.31</t>
  </si>
  <si>
    <t>415.51</t>
  </si>
  <si>
    <t>-6.68</t>
  </si>
  <si>
    <t>29.68</t>
  </si>
  <si>
    <t>33.15</t>
  </si>
  <si>
    <t>30.79</t>
  </si>
  <si>
    <t>28.63</t>
  </si>
  <si>
    <t>29.11</t>
  </si>
  <si>
    <t>33.2</t>
  </si>
  <si>
    <t>EBIT, 3 Yr. CAGR %</t>
  </si>
  <si>
    <t>Earnings From Cont. Operations, 3 Yr. CAGR %</t>
  </si>
  <si>
    <t>274.92</t>
  </si>
  <si>
    <t>365.29</t>
  </si>
  <si>
    <t>-2.03</t>
  </si>
  <si>
    <t>-1.95</t>
  </si>
  <si>
    <t>20.5</t>
  </si>
  <si>
    <t>24.27</t>
  </si>
  <si>
    <t>35.58</t>
  </si>
  <si>
    <t>38.75</t>
  </si>
  <si>
    <t>29.56</t>
  </si>
  <si>
    <t>Net Income, 3 Yr. CAGR %</t>
  </si>
  <si>
    <t>Normalized Net Income, 3 Yr. CAGR %</t>
  </si>
  <si>
    <t>269.26</t>
  </si>
  <si>
    <t>400.98</t>
  </si>
  <si>
    <t>-2.07</t>
  </si>
  <si>
    <t>1.6</t>
  </si>
  <si>
    <t>17.74</t>
  </si>
  <si>
    <t>23.63</t>
  </si>
  <si>
    <t>32.86</t>
  </si>
  <si>
    <t>38.72</t>
  </si>
  <si>
    <t>29.52</t>
  </si>
  <si>
    <t>Diluted EPS Before Extra, 3 Yr. CAGR %</t>
  </si>
  <si>
    <t>130.79</t>
  </si>
  <si>
    <t>132.97</t>
  </si>
  <si>
    <t>-46.68</t>
  </si>
  <si>
    <t>-52.96</t>
  </si>
  <si>
    <t>-26.58</t>
  </si>
  <si>
    <t>-11.77</t>
  </si>
  <si>
    <t>22.96</t>
  </si>
  <si>
    <t>35.76</t>
  </si>
  <si>
    <t>18.72</t>
  </si>
  <si>
    <t>Net Property, Plant and Equip., 3 Yr. CAGR %</t>
  </si>
  <si>
    <t>33.35</t>
  </si>
  <si>
    <t>51.94</t>
  </si>
  <si>
    <t>Total Assets, 3 Yr. CAGR %</t>
  </si>
  <si>
    <t>331.92</t>
  </si>
  <si>
    <t>93.72</t>
  </si>
  <si>
    <t>169.53</t>
  </si>
  <si>
    <t>169.42</t>
  </si>
  <si>
    <t>126.34</t>
  </si>
  <si>
    <t>-11.34</t>
  </si>
  <si>
    <t>-15.99</t>
  </si>
  <si>
    <t>12.84</t>
  </si>
  <si>
    <t>Tangible Book Value, 3 Yr. CAGR %</t>
  </si>
  <si>
    <t>335.8</t>
  </si>
  <si>
    <t>217.79</t>
  </si>
  <si>
    <t>-15.26</t>
  </si>
  <si>
    <t>224.36</t>
  </si>
  <si>
    <t>225.4</t>
  </si>
  <si>
    <t>162.79</t>
  </si>
  <si>
    <t>-12.15</t>
  </si>
  <si>
    <t>-19.36</t>
  </si>
  <si>
    <t>12.56</t>
  </si>
  <si>
    <t>Common Equity, 3 Yr. CAGR %</t>
  </si>
  <si>
    <t>Cash From Operations, 3 Yr. CAGR %</t>
  </si>
  <si>
    <t>252.12</t>
  </si>
  <si>
    <t>421.11</t>
  </si>
  <si>
    <t>110.09</t>
  </si>
  <si>
    <t>29.03</t>
  </si>
  <si>
    <t>30.76</t>
  </si>
  <si>
    <t>13.85</t>
  </si>
  <si>
    <t>36.39</t>
  </si>
  <si>
    <t>25.05</t>
  </si>
  <si>
    <t>49.92</t>
  </si>
  <si>
    <t>Levered Free Cash Flow, 3 Yr. CAGR %</t>
  </si>
  <si>
    <t>-1.45</t>
  </si>
  <si>
    <t>-20.79</t>
  </si>
  <si>
    <t>66.15</t>
  </si>
  <si>
    <t>27.35</t>
  </si>
  <si>
    <t>35.6</t>
  </si>
  <si>
    <t>5.37</t>
  </si>
  <si>
    <t>41.16</t>
  </si>
  <si>
    <t>Unlevered Free Cash Flow, 3 Yr. CAGR %</t>
  </si>
  <si>
    <t>2.07</t>
  </si>
  <si>
    <t>-20.7</t>
  </si>
  <si>
    <t>59.19</t>
  </si>
  <si>
    <t>23.96</t>
  </si>
  <si>
    <t>35.01</t>
  </si>
  <si>
    <t>5.32</t>
  </si>
  <si>
    <t>41.08</t>
  </si>
  <si>
    <t>Compound Annual Growth Rate Over Five Years</t>
  </si>
  <si>
    <t>EBITA, 5 Yr. CAGR %</t>
  </si>
  <si>
    <t>112.65</t>
  </si>
  <si>
    <t>203.81</t>
  </si>
  <si>
    <t>6.85</t>
  </si>
  <si>
    <t>28.88</t>
  </si>
  <si>
    <t>32.09</t>
  </si>
  <si>
    <t>29.83</t>
  </si>
  <si>
    <t>30.97</t>
  </si>
  <si>
    <t>EBIT, 5 Yr. CAGR %</t>
  </si>
  <si>
    <t>Earnings From Cont. Operations, 5 Yr. CAGR %</t>
  </si>
  <si>
    <t>115.37</t>
  </si>
  <si>
    <t>172.72</t>
  </si>
  <si>
    <t>3.33</t>
  </si>
  <si>
    <t>11.03</t>
  </si>
  <si>
    <t>30.14</t>
  </si>
  <si>
    <t>27.33</t>
  </si>
  <si>
    <t>31.24</t>
  </si>
  <si>
    <t>Net Income, 5 Yr. CAGR %</t>
  </si>
  <si>
    <t>Normalized Net Income, 5 Yr. CAGR %</t>
  </si>
  <si>
    <t>116.09</t>
  </si>
  <si>
    <t>184.58</t>
  </si>
  <si>
    <t>2.97</t>
  </si>
  <si>
    <t>28.34</t>
  </si>
  <si>
    <t>26.89</t>
  </si>
  <si>
    <t>29.65</t>
  </si>
  <si>
    <t>Diluted EPS Before Extra, 5 Yr. CAGR %</t>
  </si>
  <si>
    <t>21.47</t>
  </si>
  <si>
    <t>39.87</t>
  </si>
  <si>
    <t>-41.49</t>
  </si>
  <si>
    <t>-31.78</t>
  </si>
  <si>
    <t>-4.68</t>
  </si>
  <si>
    <t>2.5</t>
  </si>
  <si>
    <t>18.9</t>
  </si>
  <si>
    <t>Total Assets, 5 Yr. CAGR %</t>
  </si>
  <si>
    <t>341.41</t>
  </si>
  <si>
    <t>147.79</t>
  </si>
  <si>
    <t>75.43</t>
  </si>
  <si>
    <t>70.7</t>
  </si>
  <si>
    <t>50.1</t>
  </si>
  <si>
    <t>4.04</t>
  </si>
  <si>
    <t>Tangible Book Value, 5 Yr. CAGR %</t>
  </si>
  <si>
    <t>163.79</t>
  </si>
  <si>
    <t>312.07</t>
  </si>
  <si>
    <t>65.78</t>
  </si>
  <si>
    <t>94.74</t>
  </si>
  <si>
    <t>90.52</t>
  </si>
  <si>
    <t>60.93</t>
  </si>
  <si>
    <t>3.19</t>
  </si>
  <si>
    <t>Common Equity, 5 Yr. CAGR %</t>
  </si>
  <si>
    <t>Cash From Operations, 5 Yr. CAGR %</t>
  </si>
  <si>
    <t>136.37</t>
  </si>
  <si>
    <t>199.19</t>
  </si>
  <si>
    <t>73.13</t>
  </si>
  <si>
    <t>20.06</t>
  </si>
  <si>
    <t>33.86</t>
  </si>
  <si>
    <t>26.81</t>
  </si>
  <si>
    <t>Levered Free Cash Flow, 5 Yr. CAGR %</t>
  </si>
  <si>
    <t>23.12</t>
  </si>
  <si>
    <t>-10.32</t>
  </si>
  <si>
    <t>46.9</t>
  </si>
  <si>
    <t>28.17</t>
  </si>
  <si>
    <t>26.85</t>
  </si>
  <si>
    <t>Unlevered Free Cash Flow, 5 Yr. CAGR %</t>
  </si>
  <si>
    <t>23.73</t>
  </si>
  <si>
    <t>-10.44</t>
  </si>
  <si>
    <t>43.12</t>
  </si>
  <si>
    <t>26.07</t>
  </si>
  <si>
    <t>26.54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</si>
  <si>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</si>
  <si>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</si>
  <si>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</si>
  <si>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</si>
  <si>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</si>
  <si>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</si>
  <si>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</si>
  <si>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</si>
  <si>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</si>
  <si>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579.6</t>
  </si>
  <si>
    <t>410.7</t>
  </si>
  <si>
    <t>359.9</t>
  </si>
  <si>
    <t>720.9</t>
  </si>
  <si>
    <t>1,862</t>
  </si>
  <si>
    <t>4,524</t>
  </si>
  <si>
    <t>-</t>
  </si>
  <si>
    <t>Change</t>
  </si>
  <si>
    <t>-29.13%</t>
  </si>
  <si>
    <t>-12.38%</t>
  </si>
  <si>
    <t>100.31%</t>
  </si>
  <si>
    <t>158.23%</t>
  </si>
  <si>
    <t>143.04%</t>
  </si>
  <si>
    <t>0%</t>
  </si>
  <si>
    <t>Enterprise Value (EV)
                                    1</t>
  </si>
  <si>
    <t>303.9</t>
  </si>
  <si>
    <t>162.3</t>
  </si>
  <si>
    <t>157.8</t>
  </si>
  <si>
    <t>565.4</t>
  </si>
  <si>
    <t>1,499</t>
  </si>
  <si>
    <t>3,610</t>
  </si>
  <si>
    <t>3,751</t>
  </si>
  <si>
    <t>3,733</t>
  </si>
  <si>
    <t>-46.59%</t>
  </si>
  <si>
    <t>-2.81%</t>
  </si>
  <si>
    <t>258.34%</t>
  </si>
  <si>
    <t>165.21%</t>
  </si>
  <si>
    <t>140.75%</t>
  </si>
  <si>
    <t>3.9%</t>
  </si>
  <si>
    <t>-0.46%</t>
  </si>
  <si>
    <t>P/E ratio</t>
  </si>
  <si>
    <t>-22.3x</t>
  </si>
  <si>
    <t>-10.4x</t>
  </si>
  <si>
    <t>-6.48x</t>
  </si>
  <si>
    <t>-20.5x</t>
  </si>
  <si>
    <t>-41.1x</t>
  </si>
  <si>
    <t>-27.5x</t>
  </si>
  <si>
    <t>-22.4x</t>
  </si>
  <si>
    <t>PBR</t>
  </si>
  <si>
    <t>2.08x</t>
  </si>
  <si>
    <t>1.69x</t>
  </si>
  <si>
    <t>1.78x</t>
  </si>
  <si>
    <t>4.97x</t>
  </si>
  <si>
    <t>5.35x</t>
  </si>
  <si>
    <t>4.89x</t>
  </si>
  <si>
    <t>5.71x</t>
  </si>
  <si>
    <t>3.85x</t>
  </si>
  <si>
    <t>PEG</t>
  </si>
  <si>
    <t>-0.2x</t>
  </si>
  <si>
    <t>-0.4x</t>
  </si>
  <si>
    <t>-18.45x</t>
  </si>
  <si>
    <t>-4.75x</t>
  </si>
  <si>
    <t>-0.6x</t>
  </si>
  <si>
    <t>-1x</t>
  </si>
  <si>
    <t>Capitalization / Revenue</t>
  </si>
  <si>
    <t>2,353x</t>
  </si>
  <si>
    <t>184x</t>
  </si>
  <si>
    <t>EV / Revenue</t>
  </si>
  <si>
    <t>1,950x</t>
  </si>
  <si>
    <t>152x</t>
  </si>
  <si>
    <t>EV / EBITDA</t>
  </si>
  <si>
    <t>-9.3x</t>
  </si>
  <si>
    <t>-3.81x</t>
  </si>
  <si>
    <t>-2.83x</t>
  </si>
  <si>
    <t>-14.9x</t>
  </si>
  <si>
    <t>-25.4x</t>
  </si>
  <si>
    <t>-20.6x</t>
  </si>
  <si>
    <t>-16.5x</t>
  </si>
  <si>
    <t>EV / EBIT</t>
  </si>
  <si>
    <t>-8.04x</t>
  </si>
  <si>
    <t>-25.3x</t>
  </si>
  <si>
    <t>-19.4x</t>
  </si>
  <si>
    <t>-16.3x</t>
  </si>
  <si>
    <t>EV / FCF</t>
  </si>
  <si>
    <t>-9.51x</t>
  </si>
  <si>
    <t>-7.45x</t>
  </si>
  <si>
    <t>-3.32x</t>
  </si>
  <si>
    <t>-11.7x</t>
  </si>
  <si>
    <t>-20.4x</t>
  </si>
  <si>
    <t>-31.8x</t>
  </si>
  <si>
    <t>-19.1x</t>
  </si>
  <si>
    <t>-14.8x</t>
  </si>
  <si>
    <t>FCF Yield</t>
  </si>
  <si>
    <t>-10.5%</t>
  </si>
  <si>
    <t>-13.4%</t>
  </si>
  <si>
    <t>-30.2%</t>
  </si>
  <si>
    <t>-8.56%</t>
  </si>
  <si>
    <t>-4.89%</t>
  </si>
  <si>
    <t>-3.15%</t>
  </si>
  <si>
    <t>-5.24%</t>
  </si>
  <si>
    <t>-6.75%</t>
  </si>
  <si>
    <t>Dividend per Share
                                    2</t>
  </si>
  <si>
    <t>Rate of return</t>
  </si>
  <si>
    <t>EPS
                                    2</t>
  </si>
  <si>
    <t>-0.9887</t>
  </si>
  <si>
    <t>-1.474</t>
  </si>
  <si>
    <t>-1.809</t>
  </si>
  <si>
    <t>Distribution rate</t>
  </si>
  <si>
    <t>Net sales
                                    1</t>
  </si>
  <si>
    <t>1.923</t>
  </si>
  <si>
    <t>24.53</t>
  </si>
  <si>
    <t>EBITDA
                                    1</t>
  </si>
  <si>
    <t>-32.69</t>
  </si>
  <si>
    <t>-42.66</t>
  </si>
  <si>
    <t>-55.68</t>
  </si>
  <si>
    <t>-100.8</t>
  </si>
  <si>
    <t>-142</t>
  </si>
  <si>
    <t>-181.8</t>
  </si>
  <si>
    <t>-225.8</t>
  </si>
  <si>
    <t>EBIT
                                    1</t>
  </si>
  <si>
    <t>-70.36</t>
  </si>
  <si>
    <t>-142.9</t>
  </si>
  <si>
    <t>-193.2</t>
  </si>
  <si>
    <t>-228.9</t>
  </si>
  <si>
    <t>Net income
                                    1</t>
  </si>
  <si>
    <t>-25.78</t>
  </si>
  <si>
    <t>-39.5</t>
  </si>
  <si>
    <t>-54.99</t>
  </si>
  <si>
    <t>-68.87</t>
  </si>
  <si>
    <t>-85.9</t>
  </si>
  <si>
    <t>-107.3</t>
  </si>
  <si>
    <t>-167.3</t>
  </si>
  <si>
    <t>-209.5</t>
  </si>
  <si>
    <t>Net Debt
                                    1</t>
  </si>
  <si>
    <t>-275.6</t>
  </si>
  <si>
    <t>-248.4</t>
  </si>
  <si>
    <t>-202.1</t>
  </si>
  <si>
    <t>-155.5</t>
  </si>
  <si>
    <t>-362.1</t>
  </si>
  <si>
    <t>-914.3</t>
  </si>
  <si>
    <t>-773.6</t>
  </si>
  <si>
    <t>-791</t>
  </si>
  <si>
    <t>Reference price
                                    2</t>
  </si>
  <si>
    <t>8.02</t>
  </si>
  <si>
    <t>5.63</t>
  </si>
  <si>
    <t>4.60</t>
  </si>
  <si>
    <t>9.40</t>
  </si>
  <si>
    <t>18.61</t>
  </si>
  <si>
    <t>40.60</t>
  </si>
  <si>
    <t>Nbr of stocks (in thousands)</t>
  </si>
  <si>
    <t>72,264</t>
  </si>
  <si>
    <t>72,952</t>
  </si>
  <si>
    <t>78,235</t>
  </si>
  <si>
    <t>76,688</t>
  </si>
  <si>
    <t>100,029</t>
  </si>
  <si>
    <t>111,436</t>
  </si>
  <si>
    <t>Announcement Date</t>
  </si>
  <si>
    <t>2/26/20</t>
  </si>
  <si>
    <t>2/17/21</t>
  </si>
  <si>
    <t>2/9/22</t>
  </si>
  <si>
    <t>2/8/23</t>
  </si>
  <si>
    <t>2/7/24</t>
  </si>
  <si>
    <t>address1</t>
  </si>
  <si>
    <t>9920 Pacific Heights Boulevard</t>
  </si>
  <si>
    <t>address2</t>
  </si>
  <si>
    <t>Suite 350</t>
  </si>
  <si>
    <t>city</t>
  </si>
  <si>
    <t>San Diego</t>
  </si>
  <si>
    <t>state</t>
  </si>
  <si>
    <t>CA</t>
  </si>
  <si>
    <t>zip</t>
  </si>
  <si>
    <t>92121</t>
  </si>
  <si>
    <t>country</t>
  </si>
  <si>
    <t>phone</t>
  </si>
  <si>
    <t>858 704 4660</t>
  </si>
  <si>
    <t>website</t>
  </si>
  <si>
    <t>https://www.vikingtherapeutics.com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</si>
  <si>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</si>
  <si>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</si>
  <si>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</si>
  <si>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</si>
  <si>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</si>
  <si>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</si>
  <si>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</si>
  <si>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</si>
  <si>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</si>
  <si>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</si>
  <si>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</si>
  <si>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Viking Therapeutics, Inc., a clinical-stage biopharmaceutical company, focuses on the development of novel therapies for metabolic and endocrine disorders. The company's lead drug candidate is VK2809, an orally available tissue and receptor-subtype selective agonist of the thyroid hormone receptor beta (TRß), which is in Phase IIb clinical trials to treat patients with biopsy-confirmed non-alcoholic steatohepatitis, as well as NAFLD. It also develops VK5211, an orally available non-steroidal selective androgen receptor modulator that is in Phase II clinical trials for the treatment of patients recovering from non-elective hip fracture surgery; VK0612, an orally available Phase IIb-ready drug candidate for type 2 diabetes; VK2735, a novel dual agonist of the glucagon-like peptide, which is in Phase 1 SAD/MAD clinical trial, and VK0214, an orally available tissue and receptor-subtype selective agonist of the TRß for X-linked adrenoleukodystrophy. The company was incorporated in 2012 and is headquartered in San Diego, California.</t>
  </si>
  <si>
    <t>fullTimeEmployees</t>
  </si>
  <si>
    <t>companyOfficers</t>
  </si>
  <si>
    <t>[{'maxAge': 1, 'name': 'Dr. Brian  Lian Ph.D.', 'age': 58, 'title': 'President, CEO &amp; Director', 'yearBorn': 1966, 'fiscalYear': 2023, 'totalPay': 987100, 'exercisedValue': 0, 'unexercisedValue': 13998124}, {'maxAge': 1, 'name': 'Mr. Gregory S. Zante CPA, CPA', 'age': 53, 'title': 'Chief Financial Officer', 'yearBorn': 1971, 'fiscalYear': 2023, 'totalPay': 655000, 'exercisedValue': 0, 'unexercisedValue': 59203}, {'maxAge': 1, 'name': 'Ms. Marianne  Mancini', 'age': 59, 'title': 'Chief Operating Officer', 'yearBorn': 1965, 'fiscalYear': 2023, 'totalPay': 670000, 'exercisedValue': 0, 'unexercisedValue': 2005070}, {'maxAge': 1, 'name': 'Mr. Michael  Morneau', 'age': 59, 'title': 'Vice President of Finance &amp; Administration', 'yearBorn': 1965, 'fiscalYear': 2023, 'totalPay': 375333, 'exercisedValue': 0, 'unexercisedValue': 490518}, {'maxAge': 1, 'name': 'Dr. Geoffrey E. Barker Ph.D.', 'title': 'Senior Vice President of Pharmaceutical Development',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</si>
  <si>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</si>
  <si>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</si>
  <si>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</si>
  <si>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</si>
  <si>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</si>
  <si>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</si>
  <si>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</si>
  <si>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</si>
  <si>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</si>
  <si>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</si>
  <si>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</si>
  <si>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</si>
  <si>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</si>
  <si>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</si>
  <si>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</si>
  <si>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</si>
  <si>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</si>
  <si>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</si>
  <si>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</si>
  <si>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</si>
  <si>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</si>
  <si>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</si>
  <si>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</si>
  <si>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</si>
  <si>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</si>
  <si>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</si>
  <si>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</si>
  <si>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</si>
  <si>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</si>
  <si>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</si>
  <si>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</si>
  <si>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</si>
  <si>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</si>
  <si>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</si>
  <si>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</si>
  <si>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</si>
  <si>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</si>
  <si>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</si>
  <si>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</si>
  <si>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</si>
  <si>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</si>
  <si>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</si>
  <si>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</si>
  <si>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</si>
  <si>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</si>
  <si>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</si>
  <si>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</si>
  <si>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</si>
  <si>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</si>
  <si>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</si>
  <si>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</si>
  <si>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</si>
  <si>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</si>
  <si>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</si>
  <si>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</si>
  <si>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</si>
  <si>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</si>
  <si>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</si>
  <si>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</si>
  <si>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</si>
  <si>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</si>
  <si>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Viking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</si>
  <si>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</si>
  <si>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</si>
  <si>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</si>
  <si>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</si>
  <si>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</si>
  <si>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</si>
  <si>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</si>
  <si>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e658b393-1b8d-3e3b-b1d5-0d5bdf22cb43</t>
  </si>
  <si>
    <t>messageBoardId</t>
  </si>
  <si>
    <t>finmb_246791410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</si>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</sst>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vikingtherapeutic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41.52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-9.797581974691566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4.524301312E9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8.179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-28.678795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-21.0</v>
      </c>
      <c r="C2" s="1">
        <v>-23.0</v>
      </c>
      <c r="D2" s="1">
        <v>-14.0</v>
      </c>
      <c r="E2" s="1">
        <v>-20.0</v>
      </c>
      <c r="F2" s="1">
        <v>-22.0</v>
      </c>
      <c r="G2" s="1">
        <v>-25.0</v>
      </c>
      <c r="H2" s="1">
        <v>-39.0</v>
      </c>
      <c r="I2" s="1">
        <v>-54.0</v>
      </c>
      <c r="J2" s="1">
        <v>-68.0</v>
      </c>
      <c r="K2" s="1">
        <v>-85.0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26.0</v>
      </c>
      <c r="H3" s="1">
        <v>27.0</v>
      </c>
      <c r="I3" s="1">
        <v>29.0</v>
      </c>
      <c r="J3" s="1">
        <v>29.0</v>
      </c>
      <c r="K3" s="1">
        <v>29.0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26.0</v>
      </c>
      <c r="H4" s="1">
        <v>27.0</v>
      </c>
      <c r="I4" s="1">
        <v>29.0</v>
      </c>
      <c r="J4" s="1">
        <v>29.0</v>
      </c>
      <c r="K4" s="1">
        <v>29.0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55.0</v>
      </c>
      <c r="C5" s="1">
        <v>89.0</v>
      </c>
      <c r="D5" s="1">
        <v>1.0</v>
      </c>
      <c r="E5" s="1">
        <v>2.0</v>
      </c>
      <c r="F5" s="1">
        <v>1.0</v>
      </c>
      <c r="G5" s="1">
        <v>28.0</v>
      </c>
      <c r="H5" s="1">
        <v>10.0</v>
      </c>
      <c r="I5" s="1">
        <v>1.0</v>
      </c>
      <c r="J5" s="1">
        <v>5.0</v>
      </c>
      <c r="K5" s="1">
        <v>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13.0</v>
      </c>
      <c r="D6" s="1">
        <v>15.0</v>
      </c>
      <c r="E6" s="1">
        <v>9.0</v>
      </c>
      <c r="F6" s="1">
        <v>8.0</v>
      </c>
      <c r="G6" s="1">
        <v>47.0</v>
      </c>
      <c r="H6" s="1">
        <v>3.0</v>
      </c>
      <c r="I6" s="1">
        <v>3.0</v>
      </c>
      <c r="J6" s="1">
        <v>1.0</v>
      </c>
      <c r="K6" s="1">
        <v>-8.0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2.0</v>
      </c>
      <c r="D7" s="1">
        <v>1.0</v>
      </c>
      <c r="E7" s="1">
        <v>1.0</v>
      </c>
      <c r="F7" s="1">
        <v>2.0</v>
      </c>
      <c r="G7" s="1">
        <v>3.0</v>
      </c>
      <c r="H7" s="1">
        <v>5.0</v>
      </c>
      <c r="I7" s="1">
        <v>6.0</v>
      </c>
      <c r="J7" s="1">
        <v>8.0</v>
      </c>
      <c r="K7" s="1">
        <v>16.0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-2.0</v>
      </c>
      <c r="C8" s="1">
        <v>10.0</v>
      </c>
      <c r="D8" s="1">
        <v>-1.0</v>
      </c>
      <c r="E8" s="1">
        <v>-34.0</v>
      </c>
      <c r="F8" s="1">
        <v>-1.0</v>
      </c>
      <c r="G8" s="1">
        <v>4.0</v>
      </c>
      <c r="H8" s="1">
        <v>3.0</v>
      </c>
      <c r="I8" s="1">
        <v>1.0</v>
      </c>
      <c r="J8" s="1">
        <v>4.0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19.0</v>
      </c>
      <c r="C9" s="1">
        <v>21.0</v>
      </c>
      <c r="D9" s="1">
        <v>67.0</v>
      </c>
      <c r="E9" s="1">
        <v>26.0</v>
      </c>
      <c r="F9" s="1">
        <v>-50.0</v>
      </c>
      <c r="G9" s="1">
        <v>1.0</v>
      </c>
      <c r="H9" s="1">
        <v>1.0</v>
      </c>
      <c r="I9" s="1">
        <v>-2.0</v>
      </c>
      <c r="J9" s="1">
        <v>7.0</v>
      </c>
      <c r="K9" s="1">
        <v>-1.0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21.0</v>
      </c>
      <c r="C10" s="1">
        <v>40.0</v>
      </c>
      <c r="D10" s="1">
        <v>17.0</v>
      </c>
      <c r="E10" s="1">
        <v>1.0</v>
      </c>
      <c r="F10" s="1">
        <v>1.0</v>
      </c>
      <c r="G10" s="1">
        <v>-5.0</v>
      </c>
      <c r="H10" s="1">
        <v>6.0</v>
      </c>
      <c r="I10" s="1">
        <v>-38.0</v>
      </c>
      <c r="J10" s="1">
        <v>3.0</v>
      </c>
      <c r="K10" s="1">
        <v>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-1.0</v>
      </c>
      <c r="C11" s="1">
        <v>-8.0</v>
      </c>
      <c r="D11" s="1">
        <v>-11.0</v>
      </c>
      <c r="E11" s="1">
        <v>-14.0</v>
      </c>
      <c r="F11" s="1">
        <v>-18.0</v>
      </c>
      <c r="G11" s="1">
        <v>-24.0</v>
      </c>
      <c r="H11" s="1">
        <v>-21.0</v>
      </c>
      <c r="I11" s="1">
        <v>-47.0</v>
      </c>
      <c r="J11" s="1">
        <v>-48.0</v>
      </c>
      <c r="K11" s="1">
        <v>-73.0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0.0</v>
      </c>
      <c r="C12" s="1">
        <v>-13.0</v>
      </c>
      <c r="D12" s="1">
        <v>3.0</v>
      </c>
      <c r="E12" s="1">
        <v>-1.0</v>
      </c>
      <c r="F12" s="1">
        <v>-266.0</v>
      </c>
      <c r="G12" s="1">
        <v>7.0</v>
      </c>
      <c r="H12" s="1">
        <v>41.0</v>
      </c>
      <c r="I12" s="1">
        <v>37.0</v>
      </c>
      <c r="J12" s="1">
        <v>54.0</v>
      </c>
      <c r="K12" s="1">
        <v>-179.0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-13.0</v>
      </c>
      <c r="D13" s="1">
        <v>3.0</v>
      </c>
      <c r="E13" s="1">
        <v>-1.0</v>
      </c>
      <c r="F13" s="1">
        <v>-266.0</v>
      </c>
      <c r="G13" s="1">
        <v>7.0</v>
      </c>
      <c r="H13" s="1">
        <v>41.0</v>
      </c>
      <c r="I13" s="1">
        <v>37.0</v>
      </c>
      <c r="J13" s="1">
        <v>54.0</v>
      </c>
      <c r="K13" s="1">
        <v>-179.0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2.0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2.0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-9.0</v>
      </c>
      <c r="E16" s="1">
        <v>-7.0</v>
      </c>
      <c r="F16" s="1">
        <v>-3.0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-9.0</v>
      </c>
      <c r="E17" s="1">
        <v>-7.0</v>
      </c>
      <c r="F17" s="1">
        <v>-3.0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25.0</v>
      </c>
      <c r="D18" s="1">
        <v>11.0</v>
      </c>
      <c r="E18" s="1">
        <v>23.0</v>
      </c>
      <c r="F18" s="1">
        <v>305.0</v>
      </c>
      <c r="G18" s="1">
        <v>1.0</v>
      </c>
      <c r="H18" s="1">
        <v>1.0</v>
      </c>
      <c r="I18" s="1">
        <v>7.0</v>
      </c>
      <c r="J18" s="1">
        <v>12.0</v>
      </c>
      <c r="K18" s="1">
        <v>278.0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-2.0</v>
      </c>
      <c r="C19" s="1">
        <v>-41.0</v>
      </c>
      <c r="D19" s="1">
        <v>-3.0</v>
      </c>
      <c r="E19" s="1">
        <v>-2.0</v>
      </c>
      <c r="F19" s="1">
        <v>-12.0</v>
      </c>
      <c r="G19" s="1">
        <v>-15.0</v>
      </c>
      <c r="H19" s="1">
        <v>-29.0</v>
      </c>
      <c r="I19" s="1">
        <v>-70.0</v>
      </c>
      <c r="J19" s="1">
        <v>-8.0</v>
      </c>
      <c r="K19" s="1">
        <v>-7.0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-33.0</v>
      </c>
      <c r="C20" s="1">
        <v>-2.0</v>
      </c>
      <c r="D20" s="1">
        <v>-1.0</v>
      </c>
      <c r="E20" s="1">
        <v>-50.0</v>
      </c>
      <c r="F20" s="1">
        <v>-76.0</v>
      </c>
      <c r="G20" s="1">
        <v>-7.0</v>
      </c>
      <c r="H20" s="1">
        <v>-2.0</v>
      </c>
      <c r="I20" s="1">
        <v>-4.0</v>
      </c>
      <c r="J20" s="1">
        <v>-2.0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2.0</v>
      </c>
      <c r="C21" s="1">
        <v>22.0</v>
      </c>
      <c r="D21" s="1">
        <v>10.0</v>
      </c>
      <c r="E21" s="1">
        <v>22.0</v>
      </c>
      <c r="F21" s="1">
        <v>300.0</v>
      </c>
      <c r="G21" s="1">
        <v>88.0</v>
      </c>
      <c r="H21" s="1">
        <v>95.0</v>
      </c>
      <c r="I21" s="1">
        <v>6.0</v>
      </c>
      <c r="J21" s="1">
        <v>4.0</v>
      </c>
      <c r="K21" s="1">
        <v>271.0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-25.0</v>
      </c>
      <c r="K22" s="1">
        <v>-3.0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57.0</v>
      </c>
      <c r="C23" s="1">
        <v>1.0</v>
      </c>
      <c r="D23" s="1">
        <v>2.0</v>
      </c>
      <c r="E23" s="1">
        <v>5.0</v>
      </c>
      <c r="F23" s="1">
        <v>15.0</v>
      </c>
      <c r="G23" s="1">
        <v>-16.0</v>
      </c>
      <c r="H23" s="1">
        <v>20.0</v>
      </c>
      <c r="I23" s="1">
        <v>-2.0</v>
      </c>
      <c r="J23" s="1">
        <v>10.0</v>
      </c>
      <c r="K23" s="1">
        <v>18.0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20.0</v>
      </c>
      <c r="E25" s="1">
        <v>12.0</v>
      </c>
      <c r="F25" s="1">
        <v>8.0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7.0</v>
      </c>
      <c r="C26" s="1">
        <v>-25.0</v>
      </c>
      <c r="D26" s="1">
        <v>-4.0</v>
      </c>
      <c r="E26" s="1">
        <v>-7.0</v>
      </c>
      <c r="F26" s="1">
        <v>-12.0</v>
      </c>
      <c r="G26" s="1">
        <v>-21.0</v>
      </c>
      <c r="H26" s="1">
        <v>-15.0</v>
      </c>
      <c r="I26" s="1">
        <v>-32.0</v>
      </c>
      <c r="J26" s="1">
        <v>-25.0</v>
      </c>
      <c r="K26" s="1">
        <v>-42.0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7.0</v>
      </c>
      <c r="C27" s="1">
        <v>-26.0</v>
      </c>
      <c r="D27" s="1">
        <v>-5.0</v>
      </c>
      <c r="E27" s="1">
        <v>-7.0</v>
      </c>
      <c r="F27" s="1">
        <v>-13.0</v>
      </c>
      <c r="G27" s="1">
        <v>-21.0</v>
      </c>
      <c r="H27" s="1">
        <v>-15.0</v>
      </c>
      <c r="I27" s="1">
        <v>-32.0</v>
      </c>
      <c r="J27" s="1">
        <v>-25.0</v>
      </c>
      <c r="K27" s="1">
        <v>-42.0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-22.0</v>
      </c>
      <c r="C28" s="1">
        <v>21.0</v>
      </c>
      <c r="D28" s="1">
        <v>-1.0</v>
      </c>
      <c r="E28" s="1">
        <v>-1.0</v>
      </c>
      <c r="F28" s="1">
        <v>0.0</v>
      </c>
      <c r="G28" s="1">
        <v>5.0</v>
      </c>
      <c r="H28" s="1">
        <v>-5.0</v>
      </c>
      <c r="I28" s="1">
        <v>3.0</v>
      </c>
      <c r="J28" s="1">
        <v>-9.0</v>
      </c>
      <c r="K28" s="1">
        <v>-3.0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2.0</v>
      </c>
      <c r="C29" s="1">
        <v>0.0</v>
      </c>
      <c r="D29" s="1">
        <v>-9.0</v>
      </c>
      <c r="E29" s="1">
        <v>-7.0</v>
      </c>
      <c r="F29" s="1">
        <v>-3.0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47</v>
      </c>
      <c r="B3" s="1">
        <v>75.0</v>
      </c>
      <c r="C3" s="1">
        <v>76.0</v>
      </c>
      <c r="D3" s="1">
        <v>3.0</v>
      </c>
      <c r="E3" s="1">
        <v>8.0</v>
      </c>
      <c r="F3" s="1">
        <v>24.0</v>
      </c>
      <c r="G3" s="1">
        <v>8.0</v>
      </c>
      <c r="H3" s="1">
        <v>29.0</v>
      </c>
      <c r="I3" s="1">
        <v>26.0</v>
      </c>
      <c r="J3" s="1">
        <v>36.0</v>
      </c>
      <c r="K3" s="1">
        <v>55.0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</v>
      </c>
      <c r="B4" s="1">
        <v>0.0</v>
      </c>
      <c r="C4" s="1">
        <v>13.0</v>
      </c>
      <c r="D4" s="1">
        <v>10.0</v>
      </c>
      <c r="E4" s="1">
        <v>11.0</v>
      </c>
      <c r="F4" s="1">
        <v>277.0</v>
      </c>
      <c r="G4" s="1">
        <v>267.0</v>
      </c>
      <c r="H4" s="1">
        <v>219.0</v>
      </c>
      <c r="I4" s="1">
        <v>176.0</v>
      </c>
      <c r="J4" s="1">
        <v>119.0</v>
      </c>
      <c r="K4" s="1">
        <v>307.0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</v>
      </c>
      <c r="B5" s="1">
        <v>75.0</v>
      </c>
      <c r="C5" s="1">
        <v>14.0</v>
      </c>
      <c r="D5" s="1">
        <v>13.0</v>
      </c>
      <c r="E5" s="1">
        <v>20.0</v>
      </c>
      <c r="F5" s="1">
        <v>302.0</v>
      </c>
      <c r="G5" s="1">
        <v>276.0</v>
      </c>
      <c r="H5" s="1">
        <v>248.0</v>
      </c>
      <c r="I5" s="1">
        <v>202.0</v>
      </c>
      <c r="J5" s="1">
        <v>155.0</v>
      </c>
      <c r="K5" s="1">
        <v>362.0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</v>
      </c>
      <c r="B6" s="1">
        <v>1.0</v>
      </c>
      <c r="C6" s="1">
        <v>1.0</v>
      </c>
      <c r="D6" s="1">
        <v>82.0</v>
      </c>
      <c r="E6" s="1">
        <v>1.0</v>
      </c>
      <c r="F6" s="1">
        <v>27.0</v>
      </c>
      <c r="G6" s="1">
        <v>40.0</v>
      </c>
      <c r="H6" s="1">
        <v>44.0</v>
      </c>
      <c r="I6" s="1">
        <v>61.0</v>
      </c>
      <c r="J6" s="1">
        <v>3.0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</v>
      </c>
      <c r="B7" s="1">
        <v>0.0</v>
      </c>
      <c r="C7" s="1">
        <v>0.0</v>
      </c>
      <c r="D7" s="1">
        <v>0.0</v>
      </c>
      <c r="E7" s="1">
        <v>0.0</v>
      </c>
      <c r="F7" s="1">
        <v>33.0</v>
      </c>
      <c r="G7" s="1">
        <v>7.0</v>
      </c>
      <c r="H7" s="1">
        <v>7.0</v>
      </c>
      <c r="I7" s="1">
        <v>7.0</v>
      </c>
      <c r="J7" s="1">
        <v>8.0</v>
      </c>
      <c r="K7" s="1">
        <v>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52</v>
      </c>
      <c r="B8" s="1">
        <v>77.0</v>
      </c>
      <c r="C8" s="1">
        <v>15.0</v>
      </c>
      <c r="D8" s="1">
        <v>13.0</v>
      </c>
      <c r="E8" s="1">
        <v>21.0</v>
      </c>
      <c r="F8" s="1">
        <v>302.0</v>
      </c>
      <c r="G8" s="1">
        <v>284.0</v>
      </c>
      <c r="H8" s="1">
        <v>256.0</v>
      </c>
      <c r="I8" s="1">
        <v>211.0</v>
      </c>
      <c r="J8" s="1">
        <v>167.0</v>
      </c>
      <c r="K8" s="1">
        <v>367.0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85.0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54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-26.0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59.0</v>
      </c>
      <c r="H11" s="1">
        <v>32.0</v>
      </c>
      <c r="I11" s="1">
        <v>2.0</v>
      </c>
      <c r="J11" s="1">
        <v>1.0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56</v>
      </c>
      <c r="B12" s="1">
        <v>2.0</v>
      </c>
      <c r="C12" s="1">
        <v>15.0</v>
      </c>
      <c r="D12" s="1">
        <v>52.0</v>
      </c>
      <c r="E12" s="1">
        <v>27.0</v>
      </c>
      <c r="F12" s="1">
        <v>15.0</v>
      </c>
      <c r="G12" s="1">
        <v>12.0</v>
      </c>
      <c r="H12" s="1">
        <v>4.0</v>
      </c>
      <c r="I12" s="1">
        <v>7.0</v>
      </c>
      <c r="J12" s="1">
        <v>3.0</v>
      </c>
      <c r="K12" s="1">
        <v>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57</v>
      </c>
      <c r="B13" s="1">
        <v>775.0</v>
      </c>
      <c r="C13" s="1">
        <v>8.0</v>
      </c>
      <c r="D13" s="1">
        <v>3.0</v>
      </c>
      <c r="E13" s="1">
        <v>0.0</v>
      </c>
      <c r="F13" s="1">
        <v>2.0</v>
      </c>
      <c r="G13" s="1">
        <v>2.0</v>
      </c>
      <c r="H13" s="1">
        <v>2.0</v>
      </c>
      <c r="I13" s="1">
        <v>3.0</v>
      </c>
      <c r="J13" s="1">
        <v>3.0</v>
      </c>
      <c r="K13" s="1">
        <v>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58</v>
      </c>
      <c r="B14" s="1">
        <v>3.0</v>
      </c>
      <c r="C14" s="1">
        <v>15.0</v>
      </c>
      <c r="D14" s="1">
        <v>14.0</v>
      </c>
      <c r="E14" s="1">
        <v>22.0</v>
      </c>
      <c r="F14" s="1">
        <v>302.0</v>
      </c>
      <c r="G14" s="1">
        <v>284.0</v>
      </c>
      <c r="H14" s="1">
        <v>257.0</v>
      </c>
      <c r="I14" s="1">
        <v>211.0</v>
      </c>
      <c r="J14" s="1">
        <v>169.0</v>
      </c>
      <c r="K14" s="1">
        <v>368.0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</v>
      </c>
      <c r="B16" s="1">
        <v>1.0</v>
      </c>
      <c r="C16" s="1">
        <v>59.0</v>
      </c>
      <c r="D16" s="1">
        <v>1.0</v>
      </c>
      <c r="E16" s="1">
        <v>1.0</v>
      </c>
      <c r="F16" s="1">
        <v>95.0</v>
      </c>
      <c r="G16" s="1">
        <v>2.0</v>
      </c>
      <c r="H16" s="1">
        <v>3.0</v>
      </c>
      <c r="I16" s="1">
        <v>1.0</v>
      </c>
      <c r="J16" s="1">
        <v>8.0</v>
      </c>
      <c r="K16" s="1">
        <v>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61</v>
      </c>
      <c r="B17" s="1">
        <v>20.0</v>
      </c>
      <c r="C17" s="1">
        <v>1.0</v>
      </c>
      <c r="D17" s="1">
        <v>1.0</v>
      </c>
      <c r="E17" s="1">
        <v>2.0</v>
      </c>
      <c r="F17" s="1">
        <v>3.0</v>
      </c>
      <c r="G17" s="1">
        <v>4.0</v>
      </c>
      <c r="H17" s="1">
        <v>7.0</v>
      </c>
      <c r="I17" s="1">
        <v>7.0</v>
      </c>
      <c r="J17" s="1">
        <v>13.0</v>
      </c>
      <c r="K17" s="1">
        <v>11.0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</v>
      </c>
      <c r="B18" s="1">
        <v>30.0</v>
      </c>
      <c r="C18" s="1">
        <v>0.0</v>
      </c>
      <c r="D18" s="1">
        <v>3.0</v>
      </c>
      <c r="E18" s="1">
        <v>3.0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30.0</v>
      </c>
      <c r="H19" s="1">
        <v>33.0</v>
      </c>
      <c r="I19" s="1">
        <v>2.0</v>
      </c>
      <c r="J19" s="1">
        <v>30.0</v>
      </c>
      <c r="K19" s="1">
        <v>32.0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</v>
      </c>
      <c r="B20" s="1">
        <v>5.0</v>
      </c>
      <c r="C20" s="1">
        <v>0.0</v>
      </c>
      <c r="D20" s="1">
        <v>73.0</v>
      </c>
      <c r="E20" s="1">
        <v>1.0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65</v>
      </c>
      <c r="B21" s="1">
        <v>22.0</v>
      </c>
      <c r="C21" s="1">
        <v>1.0</v>
      </c>
      <c r="D21" s="1">
        <v>6.0</v>
      </c>
      <c r="E21" s="1">
        <v>8.0</v>
      </c>
      <c r="F21" s="1">
        <v>4.0</v>
      </c>
      <c r="G21" s="1">
        <v>6.0</v>
      </c>
      <c r="H21" s="1">
        <v>12.0</v>
      </c>
      <c r="I21" s="1">
        <v>8.0</v>
      </c>
      <c r="J21" s="1">
        <v>21.0</v>
      </c>
      <c r="K21" s="1">
        <v>19.0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66</v>
      </c>
      <c r="B22" s="1">
        <v>1.0</v>
      </c>
      <c r="C22" s="1">
        <v>2.0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36.0</v>
      </c>
      <c r="H23" s="1">
        <v>2.0</v>
      </c>
      <c r="I23" s="1">
        <v>0.0</v>
      </c>
      <c r="J23" s="1">
        <v>1.0</v>
      </c>
      <c r="K23" s="1">
        <v>93.0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68</v>
      </c>
      <c r="B24" s="1">
        <v>1.0</v>
      </c>
      <c r="C24" s="1">
        <v>2.0</v>
      </c>
      <c r="D24" s="1">
        <v>1.0</v>
      </c>
      <c r="E24" s="1">
        <v>0.0</v>
      </c>
      <c r="F24" s="1">
        <v>1.0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</v>
      </c>
      <c r="B25" s="1">
        <v>25.0</v>
      </c>
      <c r="C25" s="1">
        <v>6.0</v>
      </c>
      <c r="D25" s="1">
        <v>6.0</v>
      </c>
      <c r="E25" s="1">
        <v>8.0</v>
      </c>
      <c r="F25" s="1">
        <v>4.0</v>
      </c>
      <c r="G25" s="1">
        <v>7.0</v>
      </c>
      <c r="H25" s="1">
        <v>12.0</v>
      </c>
      <c r="I25" s="1">
        <v>8.0</v>
      </c>
      <c r="J25" s="1">
        <v>23.0</v>
      </c>
      <c r="K25" s="1">
        <v>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70</v>
      </c>
      <c r="B26" s="1">
        <v>60.0</v>
      </c>
      <c r="C26" s="1">
        <v>97.0</v>
      </c>
      <c r="D26" s="1">
        <v>208.0</v>
      </c>
      <c r="E26" s="1">
        <v>358.0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71</v>
      </c>
      <c r="B27" s="1">
        <v>1.0</v>
      </c>
      <c r="C27" s="1">
        <v>54.0</v>
      </c>
      <c r="D27" s="1">
        <v>68.0</v>
      </c>
      <c r="E27" s="1">
        <v>94.0</v>
      </c>
      <c r="F27" s="1">
        <v>401.0</v>
      </c>
      <c r="G27" s="1">
        <v>406.0</v>
      </c>
      <c r="H27" s="1">
        <v>413.0</v>
      </c>
      <c r="I27" s="1">
        <v>426.0</v>
      </c>
      <c r="J27" s="1">
        <v>445.0</v>
      </c>
      <c r="K27" s="1">
        <v>734.0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72</v>
      </c>
      <c r="B28" s="1">
        <v>-22.0</v>
      </c>
      <c r="C28" s="1">
        <v>-45.0</v>
      </c>
      <c r="D28" s="1">
        <v>-60.0</v>
      </c>
      <c r="E28" s="1">
        <v>-80.0</v>
      </c>
      <c r="F28" s="1">
        <v>-103.0</v>
      </c>
      <c r="G28" s="1">
        <v>-129.0</v>
      </c>
      <c r="H28" s="1">
        <v>-168.0</v>
      </c>
      <c r="I28" s="1">
        <v>-223.0</v>
      </c>
      <c r="J28" s="1">
        <v>-292.0</v>
      </c>
      <c r="K28" s="1">
        <v>-378.0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-6.0</v>
      </c>
      <c r="K29" s="1">
        <v>-6.0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>
        <v>0.0</v>
      </c>
      <c r="C30" s="1">
        <v>0.0</v>
      </c>
      <c r="D30" s="1">
        <v>0.0</v>
      </c>
      <c r="E30" s="1">
        <v>-1.0</v>
      </c>
      <c r="F30" s="1">
        <v>-42.0</v>
      </c>
      <c r="G30" s="1">
        <v>1.0</v>
      </c>
      <c r="H30" s="1">
        <v>-5.0</v>
      </c>
      <c r="I30" s="1">
        <v>-54.0</v>
      </c>
      <c r="J30" s="1">
        <v>-1.0</v>
      </c>
      <c r="K30" s="1">
        <v>-38.0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75</v>
      </c>
      <c r="B31" s="1">
        <v>-22.0</v>
      </c>
      <c r="C31" s="1">
        <v>8.0</v>
      </c>
      <c r="D31" s="1">
        <v>8.0</v>
      </c>
      <c r="E31" s="1">
        <v>13.0</v>
      </c>
      <c r="F31" s="1">
        <v>298.0</v>
      </c>
      <c r="G31" s="1">
        <v>277.0</v>
      </c>
      <c r="H31" s="1">
        <v>244.0</v>
      </c>
      <c r="I31" s="1">
        <v>202.0</v>
      </c>
      <c r="J31" s="1">
        <v>145.0</v>
      </c>
      <c r="K31" s="1">
        <v>348.0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-22.0</v>
      </c>
      <c r="C32" s="1">
        <v>8.0</v>
      </c>
      <c r="D32" s="1">
        <v>8.0</v>
      </c>
      <c r="E32" s="1">
        <v>13.0</v>
      </c>
      <c r="F32" s="1">
        <v>298.0</v>
      </c>
      <c r="G32" s="1">
        <v>277.0</v>
      </c>
      <c r="H32" s="1">
        <v>244.0</v>
      </c>
      <c r="I32" s="1">
        <v>202.0</v>
      </c>
      <c r="J32" s="1">
        <v>145.0</v>
      </c>
      <c r="K32" s="1">
        <v>348.0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77</v>
      </c>
      <c r="B33" s="1">
        <v>3.0</v>
      </c>
      <c r="C33" s="1">
        <v>15.0</v>
      </c>
      <c r="D33" s="1">
        <v>14.0</v>
      </c>
      <c r="E33" s="1">
        <v>22.0</v>
      </c>
      <c r="F33" s="1">
        <v>302.0</v>
      </c>
      <c r="G33" s="1">
        <v>284.0</v>
      </c>
      <c r="H33" s="1">
        <v>257.0</v>
      </c>
      <c r="I33" s="1">
        <v>211.0</v>
      </c>
      <c r="J33" s="1">
        <v>169.0</v>
      </c>
      <c r="K33" s="1">
        <v>368.0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78</v>
      </c>
      <c r="B35" s="1">
        <v>6.0</v>
      </c>
      <c r="C35" s="1">
        <v>9.0</v>
      </c>
      <c r="D35" s="1">
        <v>23.0</v>
      </c>
      <c r="E35" s="1">
        <v>50.0</v>
      </c>
      <c r="F35" s="1">
        <v>71.0</v>
      </c>
      <c r="G35" s="1">
        <v>72.0</v>
      </c>
      <c r="H35" s="1">
        <v>74.0</v>
      </c>
      <c r="I35" s="1">
        <v>78.0</v>
      </c>
      <c r="J35" s="1">
        <v>78.0</v>
      </c>
      <c r="K35" s="1">
        <v>100.0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79</v>
      </c>
      <c r="B36" s="1">
        <v>6.0</v>
      </c>
      <c r="C36" s="1">
        <v>9.0</v>
      </c>
      <c r="D36" s="1">
        <v>20.0</v>
      </c>
      <c r="E36" s="1">
        <v>35.0</v>
      </c>
      <c r="F36" s="1">
        <v>71.0</v>
      </c>
      <c r="G36" s="1">
        <v>72.0</v>
      </c>
      <c r="H36" s="1">
        <v>73.0</v>
      </c>
      <c r="I36" s="1">
        <v>78.0</v>
      </c>
      <c r="J36" s="1">
        <v>78.0</v>
      </c>
      <c r="K36" s="1">
        <v>100.0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80</v>
      </c>
      <c r="B37" s="1" t="s">
        <v>81</v>
      </c>
      <c r="C37" s="1" t="s">
        <v>82</v>
      </c>
      <c r="D37" s="1" t="s">
        <v>83</v>
      </c>
      <c r="E37" s="1" t="s">
        <v>84</v>
      </c>
      <c r="F37" s="1" t="s">
        <v>85</v>
      </c>
      <c r="G37" s="1" t="s">
        <v>86</v>
      </c>
      <c r="H37" s="1" t="s">
        <v>87</v>
      </c>
      <c r="I37" s="1" t="s">
        <v>88</v>
      </c>
      <c r="J37" s="1" t="s">
        <v>89</v>
      </c>
      <c r="K37" s="1" t="s">
        <v>90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-22.0</v>
      </c>
      <c r="C38" s="1">
        <v>8.0</v>
      </c>
      <c r="D38" s="1">
        <v>8.0</v>
      </c>
      <c r="E38" s="1">
        <v>13.0</v>
      </c>
      <c r="F38" s="1">
        <v>298.0</v>
      </c>
      <c r="G38" s="1">
        <v>277.0</v>
      </c>
      <c r="H38" s="1">
        <v>244.0</v>
      </c>
      <c r="I38" s="1">
        <v>202.0</v>
      </c>
      <c r="J38" s="1">
        <v>145.0</v>
      </c>
      <c r="K38" s="1">
        <v>348.0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 t="s">
        <v>81</v>
      </c>
      <c r="C39" s="1" t="s">
        <v>82</v>
      </c>
      <c r="D39" s="1" t="s">
        <v>83</v>
      </c>
      <c r="E39" s="1" t="s">
        <v>84</v>
      </c>
      <c r="F39" s="1" t="s">
        <v>85</v>
      </c>
      <c r="G39" s="1" t="s">
        <v>86</v>
      </c>
      <c r="H39" s="1" t="s">
        <v>87</v>
      </c>
      <c r="I39" s="1" t="s">
        <v>88</v>
      </c>
      <c r="J39" s="1" t="s">
        <v>89</v>
      </c>
      <c r="K39" s="1" t="s">
        <v>90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1.0</v>
      </c>
      <c r="C40" s="1">
        <v>2.0</v>
      </c>
      <c r="D40" s="1">
        <v>3.0</v>
      </c>
      <c r="E40" s="1">
        <v>3.0</v>
      </c>
      <c r="F40" s="1" t="s">
        <v>94</v>
      </c>
      <c r="G40" s="1">
        <v>66.0</v>
      </c>
      <c r="H40" s="1">
        <v>35.0</v>
      </c>
      <c r="I40" s="1">
        <v>2.0</v>
      </c>
      <c r="J40" s="1">
        <v>1.0</v>
      </c>
      <c r="K40" s="1">
        <v>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81.0</v>
      </c>
      <c r="C41" s="1">
        <v>-11.0</v>
      </c>
      <c r="D41" s="1">
        <v>-9.0</v>
      </c>
      <c r="E41" s="1">
        <v>-17.0</v>
      </c>
      <c r="F41" s="1">
        <v>-302.0</v>
      </c>
      <c r="G41" s="1">
        <v>-275.0</v>
      </c>
      <c r="H41" s="1">
        <v>-248.0</v>
      </c>
      <c r="I41" s="1">
        <v>-202.0</v>
      </c>
      <c r="J41" s="1">
        <v>-154.0</v>
      </c>
      <c r="K41" s="1">
        <v>-361.0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1.0</v>
      </c>
      <c r="C42" s="1">
        <v>1.0</v>
      </c>
      <c r="D42" s="1">
        <v>2.0</v>
      </c>
      <c r="E42" s="1">
        <v>1.0</v>
      </c>
      <c r="F42" s="1">
        <v>1.0</v>
      </c>
      <c r="G42" s="1">
        <v>2.0</v>
      </c>
      <c r="H42" s="1">
        <v>2.0</v>
      </c>
      <c r="I42" s="1">
        <v>2.0</v>
      </c>
      <c r="J42" s="1">
        <v>2.0</v>
      </c>
      <c r="K42" s="1">
        <v>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3.0</v>
      </c>
      <c r="C43" s="1">
        <v>3.0</v>
      </c>
      <c r="D43" s="1">
        <v>3.0</v>
      </c>
      <c r="E43" s="1">
        <v>3.0</v>
      </c>
      <c r="F43" s="1">
        <v>3.0</v>
      </c>
      <c r="G43" s="1">
        <v>3.0</v>
      </c>
      <c r="H43" s="1">
        <v>3.0</v>
      </c>
      <c r="I43" s="1">
        <v>3.0</v>
      </c>
      <c r="J43" s="1">
        <v>0.0</v>
      </c>
      <c r="K43" s="1">
        <v>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4.0</v>
      </c>
      <c r="C44" s="1">
        <v>9.0</v>
      </c>
      <c r="D44" s="1">
        <v>10.0</v>
      </c>
      <c r="E44" s="1">
        <v>12.0</v>
      </c>
      <c r="F44" s="1">
        <v>15.0</v>
      </c>
      <c r="G44" s="1">
        <v>16.0</v>
      </c>
      <c r="H44" s="1">
        <v>18.0</v>
      </c>
      <c r="I44" s="1">
        <v>17.0</v>
      </c>
      <c r="J44" s="1">
        <v>21.0</v>
      </c>
      <c r="K44" s="1">
        <v>27.0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99</v>
      </c>
      <c r="B45" s="1">
        <v>1.0</v>
      </c>
      <c r="C45" s="1">
        <v>1.0</v>
      </c>
      <c r="D45" s="1">
        <v>2.0</v>
      </c>
      <c r="E45" s="1">
        <v>3.0</v>
      </c>
      <c r="F45" s="1">
        <v>3.0</v>
      </c>
      <c r="G45" s="1">
        <v>3.0</v>
      </c>
      <c r="H45" s="1">
        <v>2.0</v>
      </c>
      <c r="I45" s="1">
        <v>1.0</v>
      </c>
      <c r="J45" s="1">
        <v>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</v>
      </c>
      <c r="B2" s="1">
        <v>1.0</v>
      </c>
      <c r="C2" s="1">
        <v>5.0</v>
      </c>
      <c r="D2" s="1">
        <v>4.0</v>
      </c>
      <c r="E2" s="1">
        <v>5.0</v>
      </c>
      <c r="F2" s="1">
        <v>7.0</v>
      </c>
      <c r="G2" s="1">
        <v>9.0</v>
      </c>
      <c r="H2" s="1">
        <v>10.0</v>
      </c>
      <c r="I2" s="1">
        <v>10.0</v>
      </c>
      <c r="J2" s="1">
        <v>16.0</v>
      </c>
      <c r="K2" s="1">
        <v>37.0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</v>
      </c>
      <c r="B3" s="1">
        <v>22.0</v>
      </c>
      <c r="C3" s="1">
        <v>6.0</v>
      </c>
      <c r="D3" s="1">
        <v>9.0</v>
      </c>
      <c r="E3" s="1">
        <v>13.0</v>
      </c>
      <c r="F3" s="1">
        <v>19.0</v>
      </c>
      <c r="G3" s="1">
        <v>23.0</v>
      </c>
      <c r="H3" s="1">
        <v>31.0</v>
      </c>
      <c r="I3" s="1">
        <v>44.0</v>
      </c>
      <c r="J3" s="1">
        <v>54.0</v>
      </c>
      <c r="K3" s="1">
        <v>63.0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</v>
      </c>
      <c r="B4" s="1">
        <v>23.0</v>
      </c>
      <c r="C4" s="1">
        <v>12.0</v>
      </c>
      <c r="D4" s="1">
        <v>13.0</v>
      </c>
      <c r="E4" s="1">
        <v>19.0</v>
      </c>
      <c r="F4" s="1">
        <v>26.0</v>
      </c>
      <c r="G4" s="1">
        <v>32.0</v>
      </c>
      <c r="H4" s="1">
        <v>42.0</v>
      </c>
      <c r="I4" s="1">
        <v>55.0</v>
      </c>
      <c r="J4" s="1">
        <v>70.0</v>
      </c>
      <c r="K4" s="1">
        <v>101.0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</v>
      </c>
      <c r="B5" s="1">
        <v>-23.0</v>
      </c>
      <c r="C5" s="1">
        <v>-12.0</v>
      </c>
      <c r="D5" s="1">
        <v>-13.0</v>
      </c>
      <c r="E5" s="1">
        <v>-19.0</v>
      </c>
      <c r="F5" s="1">
        <v>-26.0</v>
      </c>
      <c r="G5" s="1">
        <v>-32.0</v>
      </c>
      <c r="H5" s="1">
        <v>-42.0</v>
      </c>
      <c r="I5" s="1">
        <v>-55.0</v>
      </c>
      <c r="J5" s="1">
        <v>-70.0</v>
      </c>
      <c r="K5" s="1">
        <v>-101.0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</v>
      </c>
      <c r="B6" s="1">
        <v>-62.0</v>
      </c>
      <c r="C6" s="1">
        <v>-1.0</v>
      </c>
      <c r="D6" s="1">
        <v>-2.0</v>
      </c>
      <c r="E6" s="1">
        <v>-1.0</v>
      </c>
      <c r="F6" s="1">
        <v>-56.0</v>
      </c>
      <c r="G6" s="1">
        <v>-14.0</v>
      </c>
      <c r="H6" s="1">
        <v>-10.0</v>
      </c>
      <c r="I6" s="1">
        <v>-1.0</v>
      </c>
      <c r="J6" s="1">
        <v>-5.0</v>
      </c>
      <c r="K6" s="1">
        <v>-8.0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</v>
      </c>
      <c r="B7" s="1">
        <v>0.0</v>
      </c>
      <c r="C7" s="1">
        <v>3.0</v>
      </c>
      <c r="D7" s="1">
        <v>8.0</v>
      </c>
      <c r="E7" s="1">
        <v>9.0</v>
      </c>
      <c r="F7" s="1">
        <v>3.0</v>
      </c>
      <c r="G7" s="1">
        <v>7.0</v>
      </c>
      <c r="H7" s="1">
        <v>3.0</v>
      </c>
      <c r="I7" s="1">
        <v>70.0</v>
      </c>
      <c r="J7" s="1">
        <v>1.0</v>
      </c>
      <c r="K7" s="1">
        <v>15.0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</v>
      </c>
      <c r="B8" s="1">
        <v>-62.0</v>
      </c>
      <c r="C8" s="1">
        <v>-98.0</v>
      </c>
      <c r="D8" s="1">
        <v>-1.0</v>
      </c>
      <c r="E8" s="1">
        <v>-1.0</v>
      </c>
      <c r="F8" s="1">
        <v>2.0</v>
      </c>
      <c r="G8" s="1">
        <v>6.0</v>
      </c>
      <c r="H8" s="1">
        <v>3.0</v>
      </c>
      <c r="I8" s="1">
        <v>68.0</v>
      </c>
      <c r="J8" s="1">
        <v>1.0</v>
      </c>
      <c r="K8" s="1">
        <v>14.0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</v>
      </c>
      <c r="B10" s="1">
        <v>1.0</v>
      </c>
      <c r="C10" s="1">
        <v>-9.0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</v>
      </c>
      <c r="B11" s="1">
        <v>-22.0</v>
      </c>
      <c r="C11" s="1">
        <v>-22.0</v>
      </c>
      <c r="D11" s="1">
        <v>-15.0</v>
      </c>
      <c r="E11" s="1">
        <v>-20.0</v>
      </c>
      <c r="F11" s="1">
        <v>-23.0</v>
      </c>
      <c r="G11" s="1">
        <v>-25.0</v>
      </c>
      <c r="H11" s="1">
        <v>-39.0</v>
      </c>
      <c r="I11" s="1">
        <v>-54.0</v>
      </c>
      <c r="J11" s="1">
        <v>-68.0</v>
      </c>
      <c r="K11" s="1">
        <v>-85.0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</v>
      </c>
      <c r="B12" s="1">
        <v>0.0</v>
      </c>
      <c r="C12" s="1">
        <v>0.0</v>
      </c>
      <c r="D12" s="1">
        <v>0.0</v>
      </c>
      <c r="E12" s="1">
        <v>0.0</v>
      </c>
      <c r="F12" s="1">
        <v>-1.0</v>
      </c>
      <c r="G12" s="1">
        <v>0.0</v>
      </c>
      <c r="H12" s="1">
        <v>4.0</v>
      </c>
      <c r="I12" s="1">
        <v>0.0</v>
      </c>
      <c r="J12" s="1">
        <v>-4.0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</v>
      </c>
      <c r="B13" s="1">
        <v>39.0</v>
      </c>
      <c r="C13" s="1">
        <v>-1.0</v>
      </c>
      <c r="D13" s="1">
        <v>1.0</v>
      </c>
      <c r="E13" s="1">
        <v>34.0</v>
      </c>
      <c r="F13" s="1">
        <v>1.0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</v>
      </c>
      <c r="B14" s="1">
        <v>-21.0</v>
      </c>
      <c r="C14" s="1">
        <v>-23.0</v>
      </c>
      <c r="D14" s="1">
        <v>-14.0</v>
      </c>
      <c r="E14" s="1">
        <v>-20.0</v>
      </c>
      <c r="F14" s="1">
        <v>-22.0</v>
      </c>
      <c r="G14" s="1">
        <v>-25.0</v>
      </c>
      <c r="H14" s="1">
        <v>-39.0</v>
      </c>
      <c r="I14" s="1">
        <v>-54.0</v>
      </c>
      <c r="J14" s="1">
        <v>-68.0</v>
      </c>
      <c r="K14" s="1">
        <v>-85.0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</v>
      </c>
      <c r="B15" s="1">
        <v>-21.0</v>
      </c>
      <c r="C15" s="1">
        <v>-23.0</v>
      </c>
      <c r="D15" s="1">
        <v>-14.0</v>
      </c>
      <c r="E15" s="1">
        <v>-20.0</v>
      </c>
      <c r="F15" s="1">
        <v>-22.0</v>
      </c>
      <c r="G15" s="1">
        <v>-25.0</v>
      </c>
      <c r="H15" s="1">
        <v>-39.0</v>
      </c>
      <c r="I15" s="1">
        <v>-54.0</v>
      </c>
      <c r="J15" s="1">
        <v>-68.0</v>
      </c>
      <c r="K15" s="1">
        <v>-85.0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</v>
      </c>
      <c r="B16" s="1">
        <v>-21.0</v>
      </c>
      <c r="C16" s="1">
        <v>-23.0</v>
      </c>
      <c r="D16" s="1">
        <v>-14.0</v>
      </c>
      <c r="E16" s="1">
        <v>-20.0</v>
      </c>
      <c r="F16" s="1">
        <v>-22.0</v>
      </c>
      <c r="G16" s="1">
        <v>-25.0</v>
      </c>
      <c r="H16" s="1">
        <v>-39.0</v>
      </c>
      <c r="I16" s="1">
        <v>-54.0</v>
      </c>
      <c r="J16" s="1">
        <v>-68.0</v>
      </c>
      <c r="K16" s="1">
        <v>-85.0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115</v>
      </c>
      <c r="B17" s="1">
        <v>-21.0</v>
      </c>
      <c r="C17" s="1">
        <v>-23.0</v>
      </c>
      <c r="D17" s="1">
        <v>-14.0</v>
      </c>
      <c r="E17" s="1">
        <v>-20.0</v>
      </c>
      <c r="F17" s="1">
        <v>-22.0</v>
      </c>
      <c r="G17" s="1">
        <v>-25.0</v>
      </c>
      <c r="H17" s="1">
        <v>-39.0</v>
      </c>
      <c r="I17" s="1">
        <v>-54.0</v>
      </c>
      <c r="J17" s="1">
        <v>-68.0</v>
      </c>
      <c r="K17" s="1">
        <v>-85.0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</v>
      </c>
      <c r="B18" s="1">
        <v>-21.0</v>
      </c>
      <c r="C18" s="1">
        <v>-23.0</v>
      </c>
      <c r="D18" s="1">
        <v>-14.0</v>
      </c>
      <c r="E18" s="1">
        <v>-20.0</v>
      </c>
      <c r="F18" s="1">
        <v>-22.0</v>
      </c>
      <c r="G18" s="1">
        <v>-25.0</v>
      </c>
      <c r="H18" s="1">
        <v>-39.0</v>
      </c>
      <c r="I18" s="1">
        <v>-54.0</v>
      </c>
      <c r="J18" s="1">
        <v>-68.0</v>
      </c>
      <c r="K18" s="1">
        <v>-85.0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</v>
      </c>
      <c r="B19" s="1">
        <v>-21.0</v>
      </c>
      <c r="C19" s="1">
        <v>-23.0</v>
      </c>
      <c r="D19" s="1">
        <v>-14.0</v>
      </c>
      <c r="E19" s="1">
        <v>-20.0</v>
      </c>
      <c r="F19" s="1">
        <v>-22.0</v>
      </c>
      <c r="G19" s="1">
        <v>-25.0</v>
      </c>
      <c r="H19" s="1">
        <v>-39.0</v>
      </c>
      <c r="I19" s="1">
        <v>-54.0</v>
      </c>
      <c r="J19" s="1">
        <v>-68.0</v>
      </c>
      <c r="K19" s="1">
        <v>-85.0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</v>
      </c>
      <c r="B21" s="1" t="s">
        <v>120</v>
      </c>
      <c r="C21" s="1" t="s">
        <v>121</v>
      </c>
      <c r="D21" s="1" t="s">
        <v>122</v>
      </c>
      <c r="E21" s="1" t="s">
        <v>123</v>
      </c>
      <c r="F21" s="1" t="s">
        <v>124</v>
      </c>
      <c r="G21" s="1" t="s">
        <v>125</v>
      </c>
      <c r="H21" s="1" t="s">
        <v>126</v>
      </c>
      <c r="I21" s="1" t="s">
        <v>127</v>
      </c>
      <c r="J21" s="1" t="s">
        <v>122</v>
      </c>
      <c r="K21" s="1" t="s">
        <v>128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129</v>
      </c>
      <c r="B22" s="1" t="s">
        <v>120</v>
      </c>
      <c r="C22" s="1" t="s">
        <v>121</v>
      </c>
      <c r="D22" s="1" t="s">
        <v>122</v>
      </c>
      <c r="E22" s="1" t="s">
        <v>123</v>
      </c>
      <c r="F22" s="1" t="s">
        <v>124</v>
      </c>
      <c r="G22" s="1" t="s">
        <v>125</v>
      </c>
      <c r="H22" s="1" t="s">
        <v>126</v>
      </c>
      <c r="I22" s="1" t="s">
        <v>127</v>
      </c>
      <c r="J22" s="1" t="s">
        <v>122</v>
      </c>
      <c r="K22" s="1" t="s">
        <v>128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</v>
      </c>
      <c r="B23" s="1">
        <v>4.0</v>
      </c>
      <c r="C23" s="1">
        <v>6.0</v>
      </c>
      <c r="D23" s="1">
        <v>16.0</v>
      </c>
      <c r="E23" s="1">
        <v>25.0</v>
      </c>
      <c r="F23" s="1">
        <v>57.0</v>
      </c>
      <c r="G23" s="1">
        <v>71.0</v>
      </c>
      <c r="H23" s="1">
        <v>72.0</v>
      </c>
      <c r="I23" s="1">
        <v>77.0</v>
      </c>
      <c r="J23" s="1">
        <v>76.0</v>
      </c>
      <c r="K23" s="1">
        <v>94.0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131</v>
      </c>
      <c r="B24" s="1" t="s">
        <v>120</v>
      </c>
      <c r="C24" s="1" t="s">
        <v>121</v>
      </c>
      <c r="D24" s="1" t="s">
        <v>122</v>
      </c>
      <c r="E24" s="1" t="s">
        <v>123</v>
      </c>
      <c r="F24" s="1" t="s">
        <v>124</v>
      </c>
      <c r="G24" s="1" t="s">
        <v>125</v>
      </c>
      <c r="H24" s="1" t="s">
        <v>126</v>
      </c>
      <c r="I24" s="1" t="s">
        <v>127</v>
      </c>
      <c r="J24" s="1" t="s">
        <v>122</v>
      </c>
      <c r="K24" s="1" t="s">
        <v>128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132</v>
      </c>
      <c r="B25" s="1" t="s">
        <v>120</v>
      </c>
      <c r="C25" s="1" t="s">
        <v>121</v>
      </c>
      <c r="D25" s="1" t="s">
        <v>122</v>
      </c>
      <c r="E25" s="1" t="s">
        <v>123</v>
      </c>
      <c r="F25" s="1" t="s">
        <v>124</v>
      </c>
      <c r="G25" s="1" t="s">
        <v>125</v>
      </c>
      <c r="H25" s="1" t="s">
        <v>126</v>
      </c>
      <c r="I25" s="1" t="s">
        <v>127</v>
      </c>
      <c r="J25" s="1" t="s">
        <v>122</v>
      </c>
      <c r="K25" s="1" t="s">
        <v>128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133</v>
      </c>
      <c r="B26" s="1">
        <v>4.0</v>
      </c>
      <c r="C26" s="1">
        <v>6.0</v>
      </c>
      <c r="D26" s="1">
        <v>16.0</v>
      </c>
      <c r="E26" s="1">
        <v>25.0</v>
      </c>
      <c r="F26" s="1">
        <v>57.0</v>
      </c>
      <c r="G26" s="1">
        <v>71.0</v>
      </c>
      <c r="H26" s="1">
        <v>72.0</v>
      </c>
      <c r="I26" s="1">
        <v>77.0</v>
      </c>
      <c r="J26" s="1">
        <v>76.0</v>
      </c>
      <c r="K26" s="1">
        <v>94.0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134</v>
      </c>
      <c r="B27" s="1" t="s">
        <v>135</v>
      </c>
      <c r="C27" s="1" t="s">
        <v>136</v>
      </c>
      <c r="D27" s="1" t="s">
        <v>137</v>
      </c>
      <c r="E27" s="1" t="s">
        <v>138</v>
      </c>
      <c r="F27" s="1" t="s">
        <v>139</v>
      </c>
      <c r="G27" s="1" t="s">
        <v>140</v>
      </c>
      <c r="H27" s="1" t="s">
        <v>141</v>
      </c>
      <c r="I27" s="1" t="s">
        <v>142</v>
      </c>
      <c r="J27" s="1" t="s">
        <v>143</v>
      </c>
      <c r="K27" s="1" t="s">
        <v>144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145</v>
      </c>
      <c r="B28" s="1" t="s">
        <v>135</v>
      </c>
      <c r="C28" s="1" t="s">
        <v>136</v>
      </c>
      <c r="D28" s="1" t="s">
        <v>137</v>
      </c>
      <c r="E28" s="1" t="s">
        <v>138</v>
      </c>
      <c r="F28" s="1" t="s">
        <v>139</v>
      </c>
      <c r="G28" s="1" t="s">
        <v>140</v>
      </c>
      <c r="H28" s="1" t="s">
        <v>141</v>
      </c>
      <c r="I28" s="1" t="s">
        <v>142</v>
      </c>
      <c r="J28" s="1" t="s">
        <v>143</v>
      </c>
      <c r="K28" s="1" t="s">
        <v>144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146</v>
      </c>
      <c r="B30" s="1">
        <v>-23.0</v>
      </c>
      <c r="C30" s="1">
        <v>-12.0</v>
      </c>
      <c r="D30" s="1">
        <v>-13.0</v>
      </c>
      <c r="E30" s="1">
        <v>-19.0</v>
      </c>
      <c r="F30" s="1">
        <v>-26.0</v>
      </c>
      <c r="G30" s="1">
        <v>-32.0</v>
      </c>
      <c r="H30" s="1">
        <v>-42.0</v>
      </c>
      <c r="I30" s="1">
        <v>-55.0</v>
      </c>
      <c r="J30" s="1">
        <v>-70.0</v>
      </c>
      <c r="K30" s="1">
        <v>-101.0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147</v>
      </c>
      <c r="B31" s="1">
        <v>-23.0</v>
      </c>
      <c r="C31" s="1">
        <v>-12.0</v>
      </c>
      <c r="D31" s="1">
        <v>-13.0</v>
      </c>
      <c r="E31" s="1">
        <v>-19.0</v>
      </c>
      <c r="F31" s="1">
        <v>-26.0</v>
      </c>
      <c r="G31" s="1">
        <v>-32.0</v>
      </c>
      <c r="H31" s="1">
        <v>-42.0</v>
      </c>
      <c r="I31" s="1">
        <v>-55.0</v>
      </c>
      <c r="J31" s="1">
        <v>-70.0</v>
      </c>
      <c r="K31" s="1">
        <v>-101.0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148</v>
      </c>
      <c r="B32" s="1">
        <v>-13.0</v>
      </c>
      <c r="C32" s="1">
        <v>-13.0</v>
      </c>
      <c r="D32" s="1">
        <v>-9.0</v>
      </c>
      <c r="E32" s="1">
        <v>-13.0</v>
      </c>
      <c r="F32" s="1">
        <v>-14.0</v>
      </c>
      <c r="G32" s="1">
        <v>-16.0</v>
      </c>
      <c r="H32" s="1">
        <v>-24.0</v>
      </c>
      <c r="I32" s="1">
        <v>-34.0</v>
      </c>
      <c r="J32" s="1">
        <v>-43.0</v>
      </c>
      <c r="K32" s="1">
        <v>-53.0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149</v>
      </c>
      <c r="B33" s="1">
        <v>62.0</v>
      </c>
      <c r="C33" s="1">
        <v>1.0</v>
      </c>
      <c r="D33" s="1">
        <v>2.0</v>
      </c>
      <c r="E33" s="1">
        <v>1.0</v>
      </c>
      <c r="F33" s="1">
        <v>56.0</v>
      </c>
      <c r="G33" s="1">
        <v>56.0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150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151</v>
      </c>
      <c r="B35" s="1">
        <v>1.0</v>
      </c>
      <c r="C35" s="1">
        <v>5.0</v>
      </c>
      <c r="D35" s="1">
        <v>4.0</v>
      </c>
      <c r="E35" s="1">
        <v>5.0</v>
      </c>
      <c r="F35" s="1">
        <v>7.0</v>
      </c>
      <c r="G35" s="1">
        <v>9.0</v>
      </c>
      <c r="H35" s="1">
        <v>10.0</v>
      </c>
      <c r="I35" s="1">
        <v>10.0</v>
      </c>
      <c r="J35" s="1">
        <v>16.0</v>
      </c>
      <c r="K35" s="1">
        <v>37.0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152</v>
      </c>
      <c r="B36" s="1">
        <v>22.0</v>
      </c>
      <c r="C36" s="1">
        <v>6.0</v>
      </c>
      <c r="D36" s="1">
        <v>9.0</v>
      </c>
      <c r="E36" s="1">
        <v>13.0</v>
      </c>
      <c r="F36" s="1">
        <v>19.0</v>
      </c>
      <c r="G36" s="1">
        <v>23.0</v>
      </c>
      <c r="H36" s="1">
        <v>31.0</v>
      </c>
      <c r="I36" s="1">
        <v>44.0</v>
      </c>
      <c r="J36" s="1">
        <v>54.0</v>
      </c>
      <c r="K36" s="1">
        <v>63.0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153</v>
      </c>
      <c r="B37" s="1">
        <v>18.0</v>
      </c>
      <c r="C37" s="1">
        <v>14.0</v>
      </c>
      <c r="D37" s="1">
        <v>25.0</v>
      </c>
      <c r="E37" s="1">
        <v>24.0</v>
      </c>
      <c r="F37" s="1">
        <v>19.0</v>
      </c>
      <c r="G37" s="1">
        <v>30.0</v>
      </c>
      <c r="H37" s="1">
        <v>31.0</v>
      </c>
      <c r="I37" s="1">
        <v>32.0</v>
      </c>
      <c r="J37" s="1">
        <v>34.0</v>
      </c>
      <c r="K37" s="1">
        <v>33.0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154</v>
      </c>
      <c r="B38" s="1">
        <v>1.0</v>
      </c>
      <c r="C38" s="1">
        <v>62.0</v>
      </c>
      <c r="D38" s="1">
        <v>1.0</v>
      </c>
      <c r="E38" s="1">
        <v>1.0</v>
      </c>
      <c r="F38" s="1">
        <v>0.0</v>
      </c>
      <c r="G38" s="1">
        <v>0.0</v>
      </c>
      <c r="H38" s="1">
        <v>53.0</v>
      </c>
      <c r="I38" s="1">
        <v>23.0</v>
      </c>
      <c r="J38" s="1">
        <v>20.0</v>
      </c>
      <c r="K38" s="1">
        <v>16.0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155</v>
      </c>
      <c r="B39" s="1">
        <v>-83.0</v>
      </c>
      <c r="C39" s="1">
        <v>-48.0</v>
      </c>
      <c r="D39" s="1">
        <v>-1.0</v>
      </c>
      <c r="E39" s="1">
        <v>-90.0</v>
      </c>
      <c r="F39" s="1">
        <v>0.0</v>
      </c>
      <c r="G39" s="1">
        <v>0.0</v>
      </c>
      <c r="H39" s="1">
        <v>-21.0</v>
      </c>
      <c r="I39" s="1">
        <v>8.0</v>
      </c>
      <c r="J39" s="1">
        <v>13.0</v>
      </c>
      <c r="K39" s="1">
        <v>17.0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156</v>
      </c>
      <c r="B40" s="1">
        <v>0.0</v>
      </c>
      <c r="C40" s="1">
        <v>85.0</v>
      </c>
      <c r="D40" s="1">
        <v>53.0</v>
      </c>
      <c r="E40" s="1">
        <v>40.0</v>
      </c>
      <c r="F40" s="1">
        <v>95.0</v>
      </c>
      <c r="G40" s="1">
        <v>95.0</v>
      </c>
      <c r="H40" s="1">
        <v>1.0</v>
      </c>
      <c r="I40" s="1">
        <v>1.0</v>
      </c>
      <c r="J40" s="1">
        <v>2.0</v>
      </c>
      <c r="K40" s="1">
        <v>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157</v>
      </c>
      <c r="B41" s="1">
        <v>0.0</v>
      </c>
      <c r="C41" s="1">
        <v>1.0</v>
      </c>
      <c r="D41" s="1">
        <v>1.0</v>
      </c>
      <c r="E41" s="1">
        <v>1.0</v>
      </c>
      <c r="F41" s="1">
        <v>1.0</v>
      </c>
      <c r="G41" s="1">
        <v>2.0</v>
      </c>
      <c r="H41" s="1">
        <v>4.0</v>
      </c>
      <c r="I41" s="1">
        <v>4.0</v>
      </c>
      <c r="J41" s="1">
        <v>6.0</v>
      </c>
      <c r="K41" s="1">
        <v>12.0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158</v>
      </c>
      <c r="B42" s="1">
        <v>0.0</v>
      </c>
      <c r="C42" s="1">
        <v>2.0</v>
      </c>
      <c r="D42" s="1">
        <v>1.0</v>
      </c>
      <c r="E42" s="1">
        <v>1.0</v>
      </c>
      <c r="F42" s="1">
        <v>2.0</v>
      </c>
      <c r="G42" s="1">
        <v>3.0</v>
      </c>
      <c r="H42" s="1">
        <v>5.0</v>
      </c>
      <c r="I42" s="1">
        <v>6.0</v>
      </c>
      <c r="J42" s="1">
        <v>8.0</v>
      </c>
      <c r="K42" s="1">
        <v>16.0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160</v>
      </c>
      <c r="B3" s="1" t="s">
        <v>161</v>
      </c>
      <c r="C3" s="1" t="s">
        <v>162</v>
      </c>
      <c r="D3" s="1" t="s">
        <v>163</v>
      </c>
      <c r="E3" s="1" t="s">
        <v>164</v>
      </c>
      <c r="F3" s="1" t="s">
        <v>165</v>
      </c>
      <c r="G3" s="1" t="s">
        <v>166</v>
      </c>
      <c r="H3" s="1" t="s">
        <v>167</v>
      </c>
      <c r="I3" s="1" t="s">
        <v>168</v>
      </c>
      <c r="J3" s="1" t="s">
        <v>169</v>
      </c>
      <c r="K3" s="1" t="s">
        <v>170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171</v>
      </c>
      <c r="B4" s="1" t="s">
        <v>172</v>
      </c>
      <c r="C4" s="1" t="s">
        <v>173</v>
      </c>
      <c r="D4" s="1" t="s">
        <v>174</v>
      </c>
      <c r="E4" s="1" t="s">
        <v>175</v>
      </c>
      <c r="F4" s="1" t="s">
        <v>176</v>
      </c>
      <c r="G4" s="1" t="s">
        <v>177</v>
      </c>
      <c r="H4" s="1" t="s">
        <v>178</v>
      </c>
      <c r="I4" s="1" t="s">
        <v>179</v>
      </c>
      <c r="J4" s="1" t="s">
        <v>180</v>
      </c>
      <c r="K4" s="1" t="s">
        <v>181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182</v>
      </c>
      <c r="B5" s="1" t="s">
        <v>183</v>
      </c>
      <c r="C5" s="1" t="s">
        <v>184</v>
      </c>
      <c r="D5" s="1" t="s">
        <v>185</v>
      </c>
      <c r="E5" s="1" t="s">
        <v>186</v>
      </c>
      <c r="F5" s="1" t="s">
        <v>187</v>
      </c>
      <c r="G5" s="1" t="s">
        <v>188</v>
      </c>
      <c r="H5" s="1" t="s">
        <v>189</v>
      </c>
      <c r="I5" s="1" t="s">
        <v>190</v>
      </c>
      <c r="J5" s="1" t="s">
        <v>191</v>
      </c>
      <c r="K5" s="1" t="s">
        <v>192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193</v>
      </c>
      <c r="B6" s="1" t="s">
        <v>183</v>
      </c>
      <c r="C6" s="1" t="s">
        <v>184</v>
      </c>
      <c r="D6" s="1" t="s">
        <v>185</v>
      </c>
      <c r="E6" s="1" t="s">
        <v>186</v>
      </c>
      <c r="F6" s="1" t="s">
        <v>187</v>
      </c>
      <c r="G6" s="1" t="s">
        <v>188</v>
      </c>
      <c r="H6" s="1" t="s">
        <v>189</v>
      </c>
      <c r="I6" s="1" t="s">
        <v>190</v>
      </c>
      <c r="J6" s="1" t="s">
        <v>191</v>
      </c>
      <c r="K6" s="1" t="s">
        <v>192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195</v>
      </c>
      <c r="B8" s="1" t="s">
        <v>196</v>
      </c>
      <c r="C8" s="1" t="s">
        <v>197</v>
      </c>
      <c r="D8" s="1" t="s">
        <v>198</v>
      </c>
      <c r="E8" s="1" t="s">
        <v>199</v>
      </c>
      <c r="F8" s="1" t="s">
        <v>200</v>
      </c>
      <c r="G8" s="1" t="s">
        <v>201</v>
      </c>
      <c r="H8" s="1" t="s">
        <v>202</v>
      </c>
      <c r="I8" s="1" t="s">
        <v>203</v>
      </c>
      <c r="J8" s="1" t="s">
        <v>204</v>
      </c>
      <c r="K8" s="1" t="s">
        <v>205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206</v>
      </c>
      <c r="B9" s="1" t="s">
        <v>196</v>
      </c>
      <c r="C9" s="1" t="s">
        <v>207</v>
      </c>
      <c r="D9" s="1" t="s">
        <v>208</v>
      </c>
      <c r="E9" s="1" t="s">
        <v>209</v>
      </c>
      <c r="F9" s="1" t="s">
        <v>210</v>
      </c>
      <c r="G9" s="1" t="s">
        <v>211</v>
      </c>
      <c r="H9" s="1" t="s">
        <v>212</v>
      </c>
      <c r="I9" s="1" t="s">
        <v>213</v>
      </c>
      <c r="J9" s="1" t="s">
        <v>214</v>
      </c>
      <c r="K9" s="1" t="s">
        <v>215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216</v>
      </c>
      <c r="B10" s="1" t="s">
        <v>217</v>
      </c>
      <c r="C10" s="1" t="s">
        <v>218</v>
      </c>
      <c r="D10" s="1" t="s">
        <v>219</v>
      </c>
      <c r="E10" s="1" t="s">
        <v>220</v>
      </c>
      <c r="F10" s="1" t="s">
        <v>221</v>
      </c>
      <c r="G10" s="1" t="s">
        <v>222</v>
      </c>
      <c r="H10" s="1" t="s">
        <v>223</v>
      </c>
      <c r="I10" s="1" t="s">
        <v>224</v>
      </c>
      <c r="J10" s="1" t="s">
        <v>225</v>
      </c>
      <c r="K10" s="1" t="s">
        <v>226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228</v>
      </c>
      <c r="B12" s="1" t="s">
        <v>229</v>
      </c>
      <c r="C12" s="1" t="s">
        <v>230</v>
      </c>
      <c r="D12" s="1" t="s">
        <v>231</v>
      </c>
      <c r="E12" s="1" t="s">
        <v>232</v>
      </c>
      <c r="F12" s="1">
        <v>0.0</v>
      </c>
      <c r="G12" s="1" t="s">
        <v>233</v>
      </c>
      <c r="H12" s="1" t="s">
        <v>234</v>
      </c>
      <c r="I12" s="1" t="s">
        <v>235</v>
      </c>
      <c r="J12" s="1" t="s">
        <v>236</v>
      </c>
      <c r="K12" s="1" t="s">
        <v>237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238</v>
      </c>
      <c r="B13" s="1" t="s">
        <v>239</v>
      </c>
      <c r="C13" s="1" t="s">
        <v>240</v>
      </c>
      <c r="D13" s="1" t="s">
        <v>241</v>
      </c>
      <c r="E13" s="1" t="s">
        <v>242</v>
      </c>
      <c r="F13" s="1">
        <v>0.0</v>
      </c>
      <c r="G13" s="1" t="s">
        <v>233</v>
      </c>
      <c r="H13" s="1" t="s">
        <v>234</v>
      </c>
      <c r="I13" s="1" t="s">
        <v>235</v>
      </c>
      <c r="J13" s="1" t="s">
        <v>243</v>
      </c>
      <c r="K13" s="1" t="s">
        <v>237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244</v>
      </c>
      <c r="B14" s="1" t="s">
        <v>245</v>
      </c>
      <c r="C14" s="1" t="s">
        <v>230</v>
      </c>
      <c r="D14" s="1">
        <v>0.0</v>
      </c>
      <c r="E14" s="1">
        <v>0.0</v>
      </c>
      <c r="F14" s="1">
        <v>0.0</v>
      </c>
      <c r="G14" s="1" t="s">
        <v>246</v>
      </c>
      <c r="H14" s="1" t="s">
        <v>235</v>
      </c>
      <c r="I14" s="1">
        <v>0.0</v>
      </c>
      <c r="J14" s="1" t="s">
        <v>247</v>
      </c>
      <c r="K14" s="1" t="s">
        <v>248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249</v>
      </c>
      <c r="B15" s="1" t="s">
        <v>250</v>
      </c>
      <c r="C15" s="1" t="s">
        <v>240</v>
      </c>
      <c r="D15" s="1">
        <v>0.0</v>
      </c>
      <c r="E15" s="1">
        <v>0.0</v>
      </c>
      <c r="F15" s="1">
        <v>0.0</v>
      </c>
      <c r="G15" s="1" t="s">
        <v>246</v>
      </c>
      <c r="H15" s="1" t="s">
        <v>235</v>
      </c>
      <c r="I15" s="1">
        <v>0.0</v>
      </c>
      <c r="J15" s="1" t="s">
        <v>251</v>
      </c>
      <c r="K15" s="1" t="s">
        <v>248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252</v>
      </c>
      <c r="B16" s="1" t="s">
        <v>253</v>
      </c>
      <c r="C16" s="1" t="s">
        <v>254</v>
      </c>
      <c r="D16" s="1" t="s">
        <v>255</v>
      </c>
      <c r="E16" s="1" t="s">
        <v>256</v>
      </c>
      <c r="F16" s="1" t="s">
        <v>257</v>
      </c>
      <c r="G16" s="1" t="s">
        <v>258</v>
      </c>
      <c r="H16" s="1" t="s">
        <v>259</v>
      </c>
      <c r="I16" s="1" t="s">
        <v>260</v>
      </c>
      <c r="J16" s="1" t="s">
        <v>261</v>
      </c>
      <c r="K16" s="1" t="s">
        <v>262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263</v>
      </c>
      <c r="B17" s="1" t="s">
        <v>264</v>
      </c>
      <c r="C17" s="1" t="s">
        <v>265</v>
      </c>
      <c r="D17" s="1" t="s">
        <v>266</v>
      </c>
      <c r="E17" s="1" t="s">
        <v>267</v>
      </c>
      <c r="F17" s="1" t="s">
        <v>268</v>
      </c>
      <c r="G17" s="1" t="s">
        <v>269</v>
      </c>
      <c r="H17" s="1" t="s">
        <v>270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 t="s">
        <v>272</v>
      </c>
      <c r="H18" s="1" t="s">
        <v>273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 t="s">
        <v>272</v>
      </c>
      <c r="H19" s="1" t="s">
        <v>273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 t="s">
        <v>276</v>
      </c>
      <c r="H20" s="1" t="s">
        <v>277</v>
      </c>
      <c r="I20" s="1">
        <v>0.0</v>
      </c>
      <c r="J20" s="1" t="s">
        <v>276</v>
      </c>
      <c r="K20" s="1" t="s">
        <v>277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278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 t="s">
        <v>279</v>
      </c>
      <c r="H21" s="1" t="s">
        <v>280</v>
      </c>
      <c r="I21" s="1" t="s">
        <v>281</v>
      </c>
      <c r="J21" s="1" t="s">
        <v>282</v>
      </c>
      <c r="K21" s="1" t="s">
        <v>283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 t="s">
        <v>276</v>
      </c>
      <c r="H22" s="1" t="s">
        <v>277</v>
      </c>
      <c r="I22" s="1">
        <v>0.0</v>
      </c>
      <c r="J22" s="1" t="s">
        <v>276</v>
      </c>
      <c r="K22" s="1" t="s">
        <v>277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285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 t="s">
        <v>279</v>
      </c>
      <c r="H23" s="1" t="s">
        <v>280</v>
      </c>
      <c r="I23" s="1" t="s">
        <v>281</v>
      </c>
      <c r="J23" s="1" t="s">
        <v>282</v>
      </c>
      <c r="K23" s="1" t="s">
        <v>283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286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287</v>
      </c>
      <c r="B25" s="1">
        <v>2.0</v>
      </c>
      <c r="C25" s="1" t="s">
        <v>288</v>
      </c>
      <c r="D25" s="1" t="s">
        <v>289</v>
      </c>
      <c r="E25" s="1" t="s">
        <v>290</v>
      </c>
      <c r="F25" s="1" t="s">
        <v>291</v>
      </c>
      <c r="G25" s="1" t="s">
        <v>292</v>
      </c>
      <c r="H25" s="1" t="s">
        <v>293</v>
      </c>
      <c r="I25" s="1" t="s">
        <v>293</v>
      </c>
      <c r="J25" s="1" t="s">
        <v>294</v>
      </c>
      <c r="K25" s="1" t="s">
        <v>295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296</v>
      </c>
      <c r="B26" s="1">
        <v>2.0</v>
      </c>
      <c r="C26" s="1" t="s">
        <v>288</v>
      </c>
      <c r="D26" s="1" t="s">
        <v>289</v>
      </c>
      <c r="E26" s="1" t="s">
        <v>290</v>
      </c>
      <c r="F26" s="1" t="s">
        <v>291</v>
      </c>
      <c r="G26" s="1" t="s">
        <v>292</v>
      </c>
      <c r="H26" s="1" t="s">
        <v>293</v>
      </c>
      <c r="I26" s="1" t="s">
        <v>293</v>
      </c>
      <c r="J26" s="1" t="s">
        <v>294</v>
      </c>
      <c r="K26" s="1" t="s">
        <v>295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297</v>
      </c>
      <c r="B27" s="1">
        <v>1.0</v>
      </c>
      <c r="C27" s="1" t="s">
        <v>298</v>
      </c>
      <c r="D27" s="1" t="s">
        <v>299</v>
      </c>
      <c r="E27" s="1" t="s">
        <v>300</v>
      </c>
      <c r="F27" s="1" t="s">
        <v>301</v>
      </c>
      <c r="G27" s="1" t="s">
        <v>302</v>
      </c>
      <c r="H27" s="1" t="s">
        <v>303</v>
      </c>
      <c r="I27" s="1" t="s">
        <v>304</v>
      </c>
      <c r="J27" s="1" t="s">
        <v>305</v>
      </c>
      <c r="K27" s="1" t="s">
        <v>306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307</v>
      </c>
      <c r="B28" s="1">
        <v>1.0</v>
      </c>
      <c r="C28" s="1" t="s">
        <v>298</v>
      </c>
      <c r="D28" s="1" t="s">
        <v>299</v>
      </c>
      <c r="E28" s="1" t="s">
        <v>300</v>
      </c>
      <c r="F28" s="1" t="s">
        <v>301</v>
      </c>
      <c r="G28" s="1" t="s">
        <v>302</v>
      </c>
      <c r="H28" s="1" t="s">
        <v>303</v>
      </c>
      <c r="I28" s="1" t="s">
        <v>304</v>
      </c>
      <c r="J28" s="1" t="s">
        <v>305</v>
      </c>
      <c r="K28" s="1" t="s">
        <v>306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308</v>
      </c>
      <c r="B29" s="1">
        <v>1.0</v>
      </c>
      <c r="C29" s="1" t="s">
        <v>84</v>
      </c>
      <c r="D29" s="1" t="s">
        <v>309</v>
      </c>
      <c r="E29" s="1" t="s">
        <v>310</v>
      </c>
      <c r="F29" s="1" t="s">
        <v>311</v>
      </c>
      <c r="G29" s="1" t="s">
        <v>312</v>
      </c>
      <c r="H29" s="1" t="s">
        <v>313</v>
      </c>
      <c r="I29" s="1" t="s">
        <v>314</v>
      </c>
      <c r="J29" s="1" t="s">
        <v>315</v>
      </c>
      <c r="K29" s="1" t="s">
        <v>316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317</v>
      </c>
      <c r="B30" s="1">
        <v>0.0</v>
      </c>
      <c r="C30" s="1" t="s">
        <v>318</v>
      </c>
      <c r="D30" s="1" t="s">
        <v>319</v>
      </c>
      <c r="E30" s="1" t="s">
        <v>320</v>
      </c>
      <c r="F30" s="1" t="s">
        <v>321</v>
      </c>
      <c r="G30" s="1" t="s">
        <v>322</v>
      </c>
      <c r="H30" s="1" t="s">
        <v>323</v>
      </c>
      <c r="I30" s="1" t="s">
        <v>324</v>
      </c>
      <c r="J30" s="1" t="s">
        <v>325</v>
      </c>
      <c r="K30" s="1" t="s">
        <v>326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327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 t="s">
        <v>328</v>
      </c>
      <c r="I31" s="1" t="s">
        <v>329</v>
      </c>
      <c r="J31" s="1">
        <v>0.0</v>
      </c>
      <c r="K31" s="1" t="s">
        <v>330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331</v>
      </c>
      <c r="B32" s="1">
        <v>0.0</v>
      </c>
      <c r="C32" s="1" t="s">
        <v>332</v>
      </c>
      <c r="D32" s="1" t="s">
        <v>333</v>
      </c>
      <c r="E32" s="1" t="s">
        <v>334</v>
      </c>
      <c r="F32" s="1">
        <v>0.0</v>
      </c>
      <c r="G32" s="1" t="s">
        <v>335</v>
      </c>
      <c r="H32" s="1" t="s">
        <v>336</v>
      </c>
      <c r="I32" s="1" t="s">
        <v>337</v>
      </c>
      <c r="J32" s="1">
        <v>-20.0</v>
      </c>
      <c r="K32" s="1" t="s">
        <v>338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339</v>
      </c>
      <c r="B33" s="1">
        <v>0.0</v>
      </c>
      <c r="C33" s="1" t="s">
        <v>340</v>
      </c>
      <c r="D33" s="1" t="s">
        <v>341</v>
      </c>
      <c r="E33" s="1" t="s">
        <v>342</v>
      </c>
      <c r="F33" s="1">
        <v>0.0</v>
      </c>
      <c r="G33" s="1" t="s">
        <v>343</v>
      </c>
      <c r="H33" s="1" t="s">
        <v>344</v>
      </c>
      <c r="I33" s="1" t="s">
        <v>345</v>
      </c>
      <c r="J33" s="1" t="s">
        <v>346</v>
      </c>
      <c r="K33" s="1" t="s">
        <v>347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348</v>
      </c>
      <c r="B34" s="1">
        <v>0.0</v>
      </c>
      <c r="C34" s="1" t="s">
        <v>340</v>
      </c>
      <c r="D34" s="1" t="s">
        <v>341</v>
      </c>
      <c r="E34" s="1" t="s">
        <v>342</v>
      </c>
      <c r="F34" s="1">
        <v>0.0</v>
      </c>
      <c r="G34" s="1" t="s">
        <v>343</v>
      </c>
      <c r="H34" s="1" t="s">
        <v>344</v>
      </c>
      <c r="I34" s="1" t="s">
        <v>345</v>
      </c>
      <c r="J34" s="1" t="s">
        <v>346</v>
      </c>
      <c r="K34" s="1" t="s">
        <v>347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349</v>
      </c>
      <c r="B35" s="1">
        <v>0.0</v>
      </c>
      <c r="C35" s="1" t="s">
        <v>350</v>
      </c>
      <c r="D35" s="1" t="s">
        <v>351</v>
      </c>
      <c r="E35" s="1" t="s">
        <v>352</v>
      </c>
      <c r="F35" s="1" t="s">
        <v>353</v>
      </c>
      <c r="G35" s="1" t="s">
        <v>354</v>
      </c>
      <c r="H35" s="1" t="s">
        <v>355</v>
      </c>
      <c r="I35" s="1" t="s">
        <v>356</v>
      </c>
      <c r="J35" s="1" t="s">
        <v>357</v>
      </c>
      <c r="K35" s="1" t="s">
        <v>358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359</v>
      </c>
      <c r="B36" s="1">
        <v>0.0</v>
      </c>
      <c r="C36" s="1" t="s">
        <v>360</v>
      </c>
      <c r="D36" s="1" t="s">
        <v>361</v>
      </c>
      <c r="E36" s="1" t="s">
        <v>362</v>
      </c>
      <c r="F36" s="1" t="s">
        <v>363</v>
      </c>
      <c r="G36" s="1" t="s">
        <v>364</v>
      </c>
      <c r="H36" s="1" t="s">
        <v>365</v>
      </c>
      <c r="I36" s="1" t="s">
        <v>366</v>
      </c>
      <c r="J36" s="1" t="s">
        <v>367</v>
      </c>
      <c r="K36" s="1" t="s">
        <v>368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369</v>
      </c>
      <c r="B37" s="1">
        <v>0.0</v>
      </c>
      <c r="C37" s="1" t="s">
        <v>370</v>
      </c>
      <c r="D37" s="1" t="s">
        <v>371</v>
      </c>
      <c r="E37" s="1" t="s">
        <v>372</v>
      </c>
      <c r="F37" s="1" t="s">
        <v>373</v>
      </c>
      <c r="G37" s="1" t="s">
        <v>374</v>
      </c>
      <c r="H37" s="1" t="s">
        <v>375</v>
      </c>
      <c r="I37" s="1">
        <v>113.0</v>
      </c>
      <c r="J37" s="1" t="s">
        <v>376</v>
      </c>
      <c r="K37" s="1" t="s">
        <v>377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378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379</v>
      </c>
      <c r="B39" s="1" t="s">
        <v>380</v>
      </c>
      <c r="C39" s="1" t="s">
        <v>381</v>
      </c>
      <c r="D39" s="1" t="s">
        <v>169</v>
      </c>
      <c r="E39" s="1" t="s">
        <v>382</v>
      </c>
      <c r="F39" s="1" t="s">
        <v>383</v>
      </c>
      <c r="G39" s="1" t="s">
        <v>384</v>
      </c>
      <c r="H39" s="1" t="s">
        <v>385</v>
      </c>
      <c r="I39" s="1" t="s">
        <v>293</v>
      </c>
      <c r="J39" s="1" t="s">
        <v>386</v>
      </c>
      <c r="K39" s="1" t="s">
        <v>387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388</v>
      </c>
      <c r="B40" s="1" t="s">
        <v>380</v>
      </c>
      <c r="C40" s="1" t="s">
        <v>381</v>
      </c>
      <c r="D40" s="1" t="s">
        <v>169</v>
      </c>
      <c r="E40" s="1" t="s">
        <v>382</v>
      </c>
      <c r="F40" s="1" t="s">
        <v>383</v>
      </c>
      <c r="G40" s="1" t="s">
        <v>384</v>
      </c>
      <c r="H40" s="1" t="s">
        <v>385</v>
      </c>
      <c r="I40" s="1" t="s">
        <v>293</v>
      </c>
      <c r="J40" s="1" t="s">
        <v>386</v>
      </c>
      <c r="K40" s="1" t="s">
        <v>387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389</v>
      </c>
      <c r="B41" s="1" t="s">
        <v>390</v>
      </c>
      <c r="C41" s="1">
        <v>0.0</v>
      </c>
      <c r="D41" s="1" t="s">
        <v>391</v>
      </c>
      <c r="E41" s="1" t="s">
        <v>392</v>
      </c>
      <c r="F41" s="1" t="s">
        <v>393</v>
      </c>
      <c r="G41" s="1" t="s">
        <v>394</v>
      </c>
      <c r="H41" s="1" t="s">
        <v>395</v>
      </c>
      <c r="I41" s="1" t="s">
        <v>396</v>
      </c>
      <c r="J41" s="1" t="s">
        <v>397</v>
      </c>
      <c r="K41" s="1" t="s">
        <v>398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399</v>
      </c>
      <c r="B42" s="1" t="s">
        <v>390</v>
      </c>
      <c r="C42" s="1">
        <v>0.0</v>
      </c>
      <c r="D42" s="1" t="s">
        <v>391</v>
      </c>
      <c r="E42" s="1" t="s">
        <v>392</v>
      </c>
      <c r="F42" s="1" t="s">
        <v>393</v>
      </c>
      <c r="G42" s="1" t="s">
        <v>394</v>
      </c>
      <c r="H42" s="1" t="s">
        <v>395</v>
      </c>
      <c r="I42" s="1" t="s">
        <v>396</v>
      </c>
      <c r="J42" s="1" t="s">
        <v>397</v>
      </c>
      <c r="K42" s="1" t="s">
        <v>398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400</v>
      </c>
      <c r="B43" s="1" t="s">
        <v>401</v>
      </c>
      <c r="C43" s="1">
        <v>0.0</v>
      </c>
      <c r="D43" s="1" t="s">
        <v>402</v>
      </c>
      <c r="E43" s="1" t="s">
        <v>403</v>
      </c>
      <c r="F43" s="1" t="s">
        <v>404</v>
      </c>
      <c r="G43" s="1" t="s">
        <v>405</v>
      </c>
      <c r="H43" s="1" t="s">
        <v>406</v>
      </c>
      <c r="I43" s="1" t="s">
        <v>407</v>
      </c>
      <c r="J43" s="1" t="s">
        <v>408</v>
      </c>
      <c r="K43" s="1" t="s">
        <v>398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409</v>
      </c>
      <c r="B44" s="1" t="s">
        <v>410</v>
      </c>
      <c r="C44" s="1" t="s">
        <v>411</v>
      </c>
      <c r="D44" s="1" t="s">
        <v>412</v>
      </c>
      <c r="E44" s="1" t="s">
        <v>413</v>
      </c>
      <c r="F44" s="1" t="s">
        <v>414</v>
      </c>
      <c r="G44" s="1" t="s">
        <v>415</v>
      </c>
      <c r="H44" s="1" t="s">
        <v>416</v>
      </c>
      <c r="I44" s="1" t="s">
        <v>417</v>
      </c>
      <c r="J44" s="1" t="s">
        <v>418</v>
      </c>
      <c r="K44" s="1" t="s">
        <v>419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420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 t="s">
        <v>421</v>
      </c>
      <c r="J45" s="1" t="s">
        <v>422</v>
      </c>
      <c r="K45" s="1" t="s">
        <v>423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424</v>
      </c>
      <c r="B46" s="1">
        <v>0.0</v>
      </c>
      <c r="C46" s="1" t="s">
        <v>425</v>
      </c>
      <c r="D46" s="1" t="s">
        <v>426</v>
      </c>
      <c r="E46" s="1" t="s">
        <v>427</v>
      </c>
      <c r="F46" s="1" t="s">
        <v>428</v>
      </c>
      <c r="G46" s="1" t="s">
        <v>429</v>
      </c>
      <c r="H46" s="1" t="s">
        <v>430</v>
      </c>
      <c r="I46" s="1" t="s">
        <v>431</v>
      </c>
      <c r="J46" s="1" t="s">
        <v>432</v>
      </c>
      <c r="K46" s="1" t="s">
        <v>433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434</v>
      </c>
      <c r="B47" s="1">
        <v>0.0</v>
      </c>
      <c r="C47" s="1" t="s">
        <v>435</v>
      </c>
      <c r="D47" s="1" t="s">
        <v>436</v>
      </c>
      <c r="E47" s="1" t="s">
        <v>437</v>
      </c>
      <c r="F47" s="1" t="s">
        <v>438</v>
      </c>
      <c r="G47" s="1" t="s">
        <v>439</v>
      </c>
      <c r="H47" s="1" t="s">
        <v>440</v>
      </c>
      <c r="I47" s="1" t="s">
        <v>441</v>
      </c>
      <c r="J47" s="1" t="s">
        <v>442</v>
      </c>
      <c r="K47" s="1" t="s">
        <v>443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444</v>
      </c>
      <c r="B48" s="1">
        <v>0.0</v>
      </c>
      <c r="C48" s="1" t="s">
        <v>435</v>
      </c>
      <c r="D48" s="1" t="s">
        <v>436</v>
      </c>
      <c r="E48" s="1" t="s">
        <v>437</v>
      </c>
      <c r="F48" s="1" t="s">
        <v>438</v>
      </c>
      <c r="G48" s="1" t="s">
        <v>439</v>
      </c>
      <c r="H48" s="1" t="s">
        <v>440</v>
      </c>
      <c r="I48" s="1" t="s">
        <v>441</v>
      </c>
      <c r="J48" s="1" t="s">
        <v>442</v>
      </c>
      <c r="K48" s="1" t="s">
        <v>443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445</v>
      </c>
      <c r="B49" s="1" t="s">
        <v>446</v>
      </c>
      <c r="C49" s="1" t="s">
        <v>447</v>
      </c>
      <c r="D49" s="1" t="s">
        <v>448</v>
      </c>
      <c r="E49" s="1" t="s">
        <v>449</v>
      </c>
      <c r="F49" s="1" t="s">
        <v>450</v>
      </c>
      <c r="G49" s="1" t="s">
        <v>451</v>
      </c>
      <c r="H49" s="1" t="s">
        <v>452</v>
      </c>
      <c r="I49" s="1" t="s">
        <v>453</v>
      </c>
      <c r="J49" s="1" t="s">
        <v>454</v>
      </c>
      <c r="K49" s="1" t="s">
        <v>455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456</v>
      </c>
      <c r="B50" s="1">
        <v>0.0</v>
      </c>
      <c r="C50" s="1">
        <v>0.0</v>
      </c>
      <c r="D50" s="1" t="s">
        <v>457</v>
      </c>
      <c r="E50" s="1">
        <v>-47.0</v>
      </c>
      <c r="F50" s="1" t="s">
        <v>458</v>
      </c>
      <c r="G50" s="1" t="s">
        <v>459</v>
      </c>
      <c r="H50" s="1" t="s">
        <v>460</v>
      </c>
      <c r="I50" s="1" t="s">
        <v>461</v>
      </c>
      <c r="J50" s="1" t="s">
        <v>462</v>
      </c>
      <c r="K50" s="1" t="s">
        <v>463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464</v>
      </c>
      <c r="B51" s="1">
        <v>0.0</v>
      </c>
      <c r="C51" s="1">
        <v>0.0</v>
      </c>
      <c r="D51" s="1" t="s">
        <v>465</v>
      </c>
      <c r="E51" s="1" t="s">
        <v>466</v>
      </c>
      <c r="F51" s="1" t="s">
        <v>467</v>
      </c>
      <c r="G51" s="1" t="s">
        <v>468</v>
      </c>
      <c r="H51" s="1" t="s">
        <v>469</v>
      </c>
      <c r="I51" s="1" t="s">
        <v>470</v>
      </c>
      <c r="J51" s="1" t="s">
        <v>471</v>
      </c>
      <c r="K51" s="1" t="s">
        <v>472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473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474</v>
      </c>
      <c r="B53" s="1">
        <v>0.0</v>
      </c>
      <c r="C53" s="1" t="s">
        <v>475</v>
      </c>
      <c r="D53" s="1" t="s">
        <v>476</v>
      </c>
      <c r="E53" s="1" t="s">
        <v>477</v>
      </c>
      <c r="F53" s="1" t="s">
        <v>478</v>
      </c>
      <c r="G53" s="1" t="s">
        <v>479</v>
      </c>
      <c r="H53" s="1" t="s">
        <v>480</v>
      </c>
      <c r="I53" s="1" t="s">
        <v>481</v>
      </c>
      <c r="J53" s="1" t="s">
        <v>482</v>
      </c>
      <c r="K53" s="1" t="s">
        <v>483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484</v>
      </c>
      <c r="B54" s="1">
        <v>0.0</v>
      </c>
      <c r="C54" s="1" t="s">
        <v>475</v>
      </c>
      <c r="D54" s="1" t="s">
        <v>476</v>
      </c>
      <c r="E54" s="1" t="s">
        <v>477</v>
      </c>
      <c r="F54" s="1" t="s">
        <v>478</v>
      </c>
      <c r="G54" s="1" t="s">
        <v>479</v>
      </c>
      <c r="H54" s="1" t="s">
        <v>480</v>
      </c>
      <c r="I54" s="1" t="s">
        <v>481</v>
      </c>
      <c r="J54" s="1" t="s">
        <v>482</v>
      </c>
      <c r="K54" s="1" t="s">
        <v>483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485</v>
      </c>
      <c r="B55" s="1">
        <v>0.0</v>
      </c>
      <c r="C55" s="1" t="s">
        <v>486</v>
      </c>
      <c r="D55" s="1" t="s">
        <v>487</v>
      </c>
      <c r="E55" s="1" t="s">
        <v>488</v>
      </c>
      <c r="F55" s="1" t="s">
        <v>489</v>
      </c>
      <c r="G55" s="1" t="s">
        <v>490</v>
      </c>
      <c r="H55" s="1" t="s">
        <v>491</v>
      </c>
      <c r="I55" s="1" t="s">
        <v>492</v>
      </c>
      <c r="J55" s="1" t="s">
        <v>493</v>
      </c>
      <c r="K55" s="1" t="s">
        <v>494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495</v>
      </c>
      <c r="B56" s="1">
        <v>0.0</v>
      </c>
      <c r="C56" s="1" t="s">
        <v>486</v>
      </c>
      <c r="D56" s="1" t="s">
        <v>487</v>
      </c>
      <c r="E56" s="1" t="s">
        <v>488</v>
      </c>
      <c r="F56" s="1" t="s">
        <v>489</v>
      </c>
      <c r="G56" s="1" t="s">
        <v>490</v>
      </c>
      <c r="H56" s="1" t="s">
        <v>491</v>
      </c>
      <c r="I56" s="1" t="s">
        <v>492</v>
      </c>
      <c r="J56" s="1" t="s">
        <v>493</v>
      </c>
      <c r="K56" s="1" t="s">
        <v>494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496</v>
      </c>
      <c r="B57" s="1">
        <v>0.0</v>
      </c>
      <c r="C57" s="1" t="s">
        <v>497</v>
      </c>
      <c r="D57" s="1" t="s">
        <v>498</v>
      </c>
      <c r="E57" s="1" t="s">
        <v>499</v>
      </c>
      <c r="F57" s="1" t="s">
        <v>500</v>
      </c>
      <c r="G57" s="1" t="s">
        <v>501</v>
      </c>
      <c r="H57" s="1" t="s">
        <v>502</v>
      </c>
      <c r="I57" s="1" t="s">
        <v>503</v>
      </c>
      <c r="J57" s="1" t="s">
        <v>504</v>
      </c>
      <c r="K57" s="1" t="s">
        <v>505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506</v>
      </c>
      <c r="B58" s="1">
        <v>0.0</v>
      </c>
      <c r="C58" s="1" t="s">
        <v>507</v>
      </c>
      <c r="D58" s="1" t="s">
        <v>508</v>
      </c>
      <c r="E58" s="1" t="s">
        <v>509</v>
      </c>
      <c r="F58" s="1" t="s">
        <v>510</v>
      </c>
      <c r="G58" s="1" t="s">
        <v>511</v>
      </c>
      <c r="H58" s="1" t="s">
        <v>512</v>
      </c>
      <c r="I58" s="1" t="s">
        <v>513</v>
      </c>
      <c r="J58" s="1" t="s">
        <v>514</v>
      </c>
      <c r="K58" s="1" t="s">
        <v>515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516</v>
      </c>
      <c r="B59" s="1">
        <v>0.0</v>
      </c>
      <c r="C59" s="1">
        <v>0.0</v>
      </c>
      <c r="D59" s="1">
        <v>0.0</v>
      </c>
      <c r="E59" s="1">
        <v>0.0</v>
      </c>
      <c r="F59" s="1">
        <v>0.0</v>
      </c>
      <c r="G59" s="1">
        <v>0.0</v>
      </c>
      <c r="H59" s="1">
        <v>0.0</v>
      </c>
      <c r="I59" s="1">
        <v>0.0</v>
      </c>
      <c r="J59" s="1" t="s">
        <v>517</v>
      </c>
      <c r="K59" s="1" t="s">
        <v>518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519</v>
      </c>
      <c r="B60" s="1">
        <v>0.0</v>
      </c>
      <c r="C60" s="1">
        <v>0.0</v>
      </c>
      <c r="D60" s="1" t="s">
        <v>520</v>
      </c>
      <c r="E60" s="1" t="s">
        <v>521</v>
      </c>
      <c r="F60" s="1" t="s">
        <v>522</v>
      </c>
      <c r="G60" s="1" t="s">
        <v>523</v>
      </c>
      <c r="H60" s="1" t="s">
        <v>524</v>
      </c>
      <c r="I60" s="1" t="s">
        <v>525</v>
      </c>
      <c r="J60" s="1" t="s">
        <v>526</v>
      </c>
      <c r="K60" s="1" t="s">
        <v>527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528</v>
      </c>
      <c r="B61" s="1">
        <v>0.0</v>
      </c>
      <c r="C61" s="1" t="s">
        <v>529</v>
      </c>
      <c r="D61" s="1" t="s">
        <v>530</v>
      </c>
      <c r="E61" s="1" t="s">
        <v>531</v>
      </c>
      <c r="F61" s="1" t="s">
        <v>532</v>
      </c>
      <c r="G61" s="1" t="s">
        <v>533</v>
      </c>
      <c r="H61" s="1" t="s">
        <v>534</v>
      </c>
      <c r="I61" s="1" t="s">
        <v>535</v>
      </c>
      <c r="J61" s="1" t="s">
        <v>536</v>
      </c>
      <c r="K61" s="1" t="s">
        <v>537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538</v>
      </c>
      <c r="B62" s="1">
        <v>0.0</v>
      </c>
      <c r="C62" s="1" t="s">
        <v>529</v>
      </c>
      <c r="D62" s="1" t="s">
        <v>530</v>
      </c>
      <c r="E62" s="1" t="s">
        <v>531</v>
      </c>
      <c r="F62" s="1" t="s">
        <v>532</v>
      </c>
      <c r="G62" s="1" t="s">
        <v>533</v>
      </c>
      <c r="H62" s="1" t="s">
        <v>534</v>
      </c>
      <c r="I62" s="1" t="s">
        <v>535</v>
      </c>
      <c r="J62" s="1" t="s">
        <v>536</v>
      </c>
      <c r="K62" s="1" t="s">
        <v>537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539</v>
      </c>
      <c r="B63" s="1">
        <v>0.0</v>
      </c>
      <c r="C63" s="1" t="s">
        <v>540</v>
      </c>
      <c r="D63" s="1" t="s">
        <v>541</v>
      </c>
      <c r="E63" s="1" t="s">
        <v>542</v>
      </c>
      <c r="F63" s="1" t="s">
        <v>543</v>
      </c>
      <c r="G63" s="1" t="s">
        <v>544</v>
      </c>
      <c r="H63" s="1" t="s">
        <v>545</v>
      </c>
      <c r="I63" s="1" t="s">
        <v>546</v>
      </c>
      <c r="J63" s="1" t="s">
        <v>547</v>
      </c>
      <c r="K63" s="1" t="s">
        <v>548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549</v>
      </c>
      <c r="B64" s="1">
        <v>0.0</v>
      </c>
      <c r="C64" s="1">
        <v>0.0</v>
      </c>
      <c r="D64" s="1">
        <v>0.0</v>
      </c>
      <c r="E64" s="1" t="s">
        <v>550</v>
      </c>
      <c r="F64" s="1" t="s">
        <v>551</v>
      </c>
      <c r="G64" s="1" t="s">
        <v>552</v>
      </c>
      <c r="H64" s="1" t="s">
        <v>553</v>
      </c>
      <c r="I64" s="1" t="s">
        <v>554</v>
      </c>
      <c r="J64" s="1" t="s">
        <v>555</v>
      </c>
      <c r="K64" s="1" t="s">
        <v>556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557</v>
      </c>
      <c r="B65" s="1">
        <v>0.0</v>
      </c>
      <c r="C65" s="1">
        <v>0.0</v>
      </c>
      <c r="D65" s="1">
        <v>0.0</v>
      </c>
      <c r="E65" s="1" t="s">
        <v>558</v>
      </c>
      <c r="F65" s="1" t="s">
        <v>559</v>
      </c>
      <c r="G65" s="1" t="s">
        <v>560</v>
      </c>
      <c r="H65" s="1" t="s">
        <v>561</v>
      </c>
      <c r="I65" s="1" t="s">
        <v>562</v>
      </c>
      <c r="J65" s="1" t="s">
        <v>563</v>
      </c>
      <c r="K65" s="1" t="s">
        <v>564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565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566</v>
      </c>
      <c r="B67" s="1">
        <v>0.0</v>
      </c>
      <c r="C67" s="1">
        <v>0.0</v>
      </c>
      <c r="D67" s="1">
        <v>0.0</v>
      </c>
      <c r="E67" s="1" t="s">
        <v>567</v>
      </c>
      <c r="F67" s="1" t="s">
        <v>568</v>
      </c>
      <c r="G67" s="1" t="s">
        <v>569</v>
      </c>
      <c r="H67" s="1" t="s">
        <v>570</v>
      </c>
      <c r="I67" s="1" t="s">
        <v>571</v>
      </c>
      <c r="J67" s="1" t="s">
        <v>572</v>
      </c>
      <c r="K67" s="1" t="s">
        <v>573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574</v>
      </c>
      <c r="B68" s="1">
        <v>0.0</v>
      </c>
      <c r="C68" s="1">
        <v>0.0</v>
      </c>
      <c r="D68" s="1">
        <v>0.0</v>
      </c>
      <c r="E68" s="1" t="s">
        <v>567</v>
      </c>
      <c r="F68" s="1" t="s">
        <v>568</v>
      </c>
      <c r="G68" s="1" t="s">
        <v>569</v>
      </c>
      <c r="H68" s="1" t="s">
        <v>570</v>
      </c>
      <c r="I68" s="1" t="s">
        <v>571</v>
      </c>
      <c r="J68" s="1" t="s">
        <v>572</v>
      </c>
      <c r="K68" s="1" t="s">
        <v>573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575</v>
      </c>
      <c r="B69" s="1">
        <v>0.0</v>
      </c>
      <c r="C69" s="1">
        <v>0.0</v>
      </c>
      <c r="D69" s="1">
        <v>0.0</v>
      </c>
      <c r="E69" s="1" t="s">
        <v>576</v>
      </c>
      <c r="F69" s="1" t="s">
        <v>577</v>
      </c>
      <c r="G69" s="1" t="s">
        <v>578</v>
      </c>
      <c r="H69" s="1" t="s">
        <v>579</v>
      </c>
      <c r="I69" s="1" t="s">
        <v>580</v>
      </c>
      <c r="J69" s="1" t="s">
        <v>581</v>
      </c>
      <c r="K69" s="1" t="s">
        <v>582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583</v>
      </c>
      <c r="B70" s="1">
        <v>0.0</v>
      </c>
      <c r="C70" s="1">
        <v>0.0</v>
      </c>
      <c r="D70" s="1">
        <v>0.0</v>
      </c>
      <c r="E70" s="1" t="s">
        <v>576</v>
      </c>
      <c r="F70" s="1" t="s">
        <v>577</v>
      </c>
      <c r="G70" s="1" t="s">
        <v>578</v>
      </c>
      <c r="H70" s="1" t="s">
        <v>579</v>
      </c>
      <c r="I70" s="1" t="s">
        <v>580</v>
      </c>
      <c r="J70" s="1" t="s">
        <v>581</v>
      </c>
      <c r="K70" s="1" t="s">
        <v>582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584</v>
      </c>
      <c r="B71" s="1">
        <v>0.0</v>
      </c>
      <c r="C71" s="1">
        <v>0.0</v>
      </c>
      <c r="D71" s="1">
        <v>0.0</v>
      </c>
      <c r="E71" s="1" t="s">
        <v>585</v>
      </c>
      <c r="F71" s="1" t="s">
        <v>586</v>
      </c>
      <c r="G71" s="1" t="s">
        <v>587</v>
      </c>
      <c r="H71" s="1" t="s">
        <v>311</v>
      </c>
      <c r="I71" s="1" t="s">
        <v>588</v>
      </c>
      <c r="J71" s="1" t="s">
        <v>589</v>
      </c>
      <c r="K71" s="1" t="s">
        <v>590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591</v>
      </c>
      <c r="B72" s="1">
        <v>0.0</v>
      </c>
      <c r="C72" s="1">
        <v>0.0</v>
      </c>
      <c r="D72" s="1">
        <v>0.0</v>
      </c>
      <c r="E72" s="1" t="s">
        <v>592</v>
      </c>
      <c r="F72" s="1" t="s">
        <v>593</v>
      </c>
      <c r="G72" s="1" t="s">
        <v>594</v>
      </c>
      <c r="H72" s="1" t="s">
        <v>595</v>
      </c>
      <c r="I72" s="1" t="s">
        <v>596</v>
      </c>
      <c r="J72" s="1" t="s">
        <v>597</v>
      </c>
      <c r="K72" s="1" t="s">
        <v>598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599</v>
      </c>
      <c r="B73" s="1">
        <v>0.0</v>
      </c>
      <c r="C73" s="1">
        <v>0.0</v>
      </c>
      <c r="D73" s="1">
        <v>0.0</v>
      </c>
      <c r="E73" s="1">
        <v>0.0</v>
      </c>
      <c r="F73" s="1" t="s">
        <v>600</v>
      </c>
      <c r="G73" s="1" t="s">
        <v>601</v>
      </c>
      <c r="H73" s="1" t="s">
        <v>602</v>
      </c>
      <c r="I73" s="1" t="s">
        <v>603</v>
      </c>
      <c r="J73" s="1" t="s">
        <v>604</v>
      </c>
      <c r="K73" s="1" t="s">
        <v>605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606</v>
      </c>
      <c r="B74" s="1">
        <v>0.0</v>
      </c>
      <c r="C74" s="1">
        <v>0.0</v>
      </c>
      <c r="D74" s="1">
        <v>0.0</v>
      </c>
      <c r="E74" s="1" t="s">
        <v>607</v>
      </c>
      <c r="F74" s="1" t="s">
        <v>608</v>
      </c>
      <c r="G74" s="1" t="s">
        <v>609</v>
      </c>
      <c r="H74" s="1" t="s">
        <v>610</v>
      </c>
      <c r="I74" s="1" t="s">
        <v>611</v>
      </c>
      <c r="J74" s="1" t="s">
        <v>612</v>
      </c>
      <c r="K74" s="1" t="s">
        <v>613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614</v>
      </c>
      <c r="B75" s="1">
        <v>0.0</v>
      </c>
      <c r="C75" s="1">
        <v>0.0</v>
      </c>
      <c r="D75" s="1">
        <v>0.0</v>
      </c>
      <c r="E75" s="1" t="s">
        <v>607</v>
      </c>
      <c r="F75" s="1" t="s">
        <v>608</v>
      </c>
      <c r="G75" s="1" t="s">
        <v>609</v>
      </c>
      <c r="H75" s="1" t="s">
        <v>610</v>
      </c>
      <c r="I75" s="1" t="s">
        <v>611</v>
      </c>
      <c r="J75" s="1" t="s">
        <v>612</v>
      </c>
      <c r="K75" s="1" t="s">
        <v>613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615</v>
      </c>
      <c r="B76" s="1">
        <v>0.0</v>
      </c>
      <c r="C76" s="1">
        <v>0.0</v>
      </c>
      <c r="D76" s="1">
        <v>0.0</v>
      </c>
      <c r="E76" s="1" t="s">
        <v>616</v>
      </c>
      <c r="F76" s="1" t="s">
        <v>617</v>
      </c>
      <c r="G76" s="1" t="s">
        <v>618</v>
      </c>
      <c r="H76" s="1" t="s">
        <v>619</v>
      </c>
      <c r="I76" s="1" t="s">
        <v>620</v>
      </c>
      <c r="J76" s="1" t="s">
        <v>621</v>
      </c>
      <c r="K76" s="1" t="s">
        <v>443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622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623</v>
      </c>
      <c r="H77" s="1" t="s">
        <v>624</v>
      </c>
      <c r="I77" s="1" t="s">
        <v>625</v>
      </c>
      <c r="J77" s="1" t="s">
        <v>626</v>
      </c>
      <c r="K77" s="1" t="s">
        <v>627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628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629</v>
      </c>
      <c r="H78" s="1" t="s">
        <v>630</v>
      </c>
      <c r="I78" s="1" t="s">
        <v>631</v>
      </c>
      <c r="J78" s="1" t="s">
        <v>632</v>
      </c>
      <c r="K78" s="1" t="s">
        <v>633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634</v>
      </c>
      <c r="C1" s="1" t="s">
        <v>635</v>
      </c>
      <c r="D1" s="1" t="s">
        <v>636</v>
      </c>
      <c r="E1" s="1" t="s">
        <v>637</v>
      </c>
      <c r="F1" s="1" t="s">
        <v>638</v>
      </c>
      <c r="G1" s="1" t="s">
        <v>639</v>
      </c>
      <c r="H1" s="1" t="s">
        <v>640</v>
      </c>
      <c r="I1" s="1" t="s">
        <v>641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642</v>
      </c>
      <c r="B2" s="1" t="s">
        <v>643</v>
      </c>
      <c r="C2" s="1" t="s">
        <v>644</v>
      </c>
      <c r="D2" s="1" t="s">
        <v>645</v>
      </c>
      <c r="E2" s="1" t="s">
        <v>646</v>
      </c>
      <c r="F2" s="1" t="s">
        <v>647</v>
      </c>
      <c r="G2" s="1" t="s">
        <v>648</v>
      </c>
      <c r="H2" s="1" t="s">
        <v>648</v>
      </c>
      <c r="I2" s="1" t="s">
        <v>649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650</v>
      </c>
      <c r="B3" s="1" t="s">
        <v>649</v>
      </c>
      <c r="C3" s="1" t="s">
        <v>651</v>
      </c>
      <c r="D3" s="1" t="s">
        <v>652</v>
      </c>
      <c r="E3" s="1" t="s">
        <v>653</v>
      </c>
      <c r="F3" s="1" t="s">
        <v>654</v>
      </c>
      <c r="G3" s="1" t="s">
        <v>655</v>
      </c>
      <c r="H3" s="1" t="s">
        <v>656</v>
      </c>
      <c r="I3" s="1" t="s">
        <v>649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657</v>
      </c>
      <c r="B4" s="1" t="s">
        <v>658</v>
      </c>
      <c r="C4" s="1" t="s">
        <v>659</v>
      </c>
      <c r="D4" s="1" t="s">
        <v>660</v>
      </c>
      <c r="E4" s="1" t="s">
        <v>661</v>
      </c>
      <c r="F4" s="1" t="s">
        <v>662</v>
      </c>
      <c r="G4" s="1" t="s">
        <v>663</v>
      </c>
      <c r="H4" s="1" t="s">
        <v>664</v>
      </c>
      <c r="I4" s="1" t="s">
        <v>665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650</v>
      </c>
      <c r="B5" s="1" t="s">
        <v>649</v>
      </c>
      <c r="C5" s="1" t="s">
        <v>666</v>
      </c>
      <c r="D5" s="1" t="s">
        <v>667</v>
      </c>
      <c r="E5" s="1" t="s">
        <v>668</v>
      </c>
      <c r="F5" s="1" t="s">
        <v>669</v>
      </c>
      <c r="G5" s="1" t="s">
        <v>670</v>
      </c>
      <c r="H5" s="1" t="s">
        <v>671</v>
      </c>
      <c r="I5" s="1" t="s">
        <v>672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673</v>
      </c>
      <c r="B6" s="1" t="s">
        <v>674</v>
      </c>
      <c r="C6" s="1" t="s">
        <v>675</v>
      </c>
      <c r="D6" s="1" t="s">
        <v>676</v>
      </c>
      <c r="E6" s="1" t="s">
        <v>675</v>
      </c>
      <c r="F6" s="1" t="s">
        <v>677</v>
      </c>
      <c r="G6" s="1" t="s">
        <v>678</v>
      </c>
      <c r="H6" s="1" t="s">
        <v>679</v>
      </c>
      <c r="I6" s="1" t="s">
        <v>680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681</v>
      </c>
      <c r="B7" s="1" t="s">
        <v>682</v>
      </c>
      <c r="C7" s="1" t="s">
        <v>683</v>
      </c>
      <c r="D7" s="1" t="s">
        <v>684</v>
      </c>
      <c r="E7" s="1" t="s">
        <v>685</v>
      </c>
      <c r="F7" s="1" t="s">
        <v>686</v>
      </c>
      <c r="G7" s="1" t="s">
        <v>687</v>
      </c>
      <c r="H7" s="1" t="s">
        <v>688</v>
      </c>
      <c r="I7" s="1" t="s">
        <v>689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690</v>
      </c>
      <c r="B8" s="1" t="s">
        <v>649</v>
      </c>
      <c r="C8" s="1" t="s">
        <v>691</v>
      </c>
      <c r="D8" s="1" t="s">
        <v>691</v>
      </c>
      <c r="E8" s="1" t="s">
        <v>692</v>
      </c>
      <c r="F8" s="1" t="s">
        <v>693</v>
      </c>
      <c r="G8" s="1" t="s">
        <v>694</v>
      </c>
      <c r="H8" s="1" t="s">
        <v>695</v>
      </c>
      <c r="I8" s="1" t="s">
        <v>696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697</v>
      </c>
      <c r="B9" s="1" t="s">
        <v>649</v>
      </c>
      <c r="C9" s="1" t="s">
        <v>649</v>
      </c>
      <c r="D9" s="1" t="s">
        <v>649</v>
      </c>
      <c r="E9" s="1" t="s">
        <v>649</v>
      </c>
      <c r="F9" s="1" t="s">
        <v>649</v>
      </c>
      <c r="G9" s="1" t="s">
        <v>649</v>
      </c>
      <c r="H9" s="1" t="s">
        <v>698</v>
      </c>
      <c r="I9" s="1" t="s">
        <v>699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700</v>
      </c>
      <c r="B10" s="1" t="s">
        <v>649</v>
      </c>
      <c r="C10" s="1" t="s">
        <v>649</v>
      </c>
      <c r="D10" s="1" t="s">
        <v>649</v>
      </c>
      <c r="E10" s="1" t="s">
        <v>649</v>
      </c>
      <c r="F10" s="1" t="s">
        <v>649</v>
      </c>
      <c r="G10" s="1" t="s">
        <v>649</v>
      </c>
      <c r="H10" s="1" t="s">
        <v>701</v>
      </c>
      <c r="I10" s="1" t="s">
        <v>702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703</v>
      </c>
      <c r="B11" s="1" t="s">
        <v>704</v>
      </c>
      <c r="C11" s="1" t="s">
        <v>705</v>
      </c>
      <c r="D11" s="1" t="s">
        <v>706</v>
      </c>
      <c r="E11" s="1" t="s">
        <v>649</v>
      </c>
      <c r="F11" s="1" t="s">
        <v>707</v>
      </c>
      <c r="G11" s="1" t="s">
        <v>708</v>
      </c>
      <c r="H11" s="1" t="s">
        <v>709</v>
      </c>
      <c r="I11" s="1" t="s">
        <v>710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711</v>
      </c>
      <c r="B12" s="1" t="s">
        <v>704</v>
      </c>
      <c r="C12" s="1" t="s">
        <v>705</v>
      </c>
      <c r="D12" s="1" t="s">
        <v>706</v>
      </c>
      <c r="E12" s="1" t="s">
        <v>712</v>
      </c>
      <c r="F12" s="1" t="s">
        <v>707</v>
      </c>
      <c r="G12" s="1" t="s">
        <v>713</v>
      </c>
      <c r="H12" s="1" t="s">
        <v>714</v>
      </c>
      <c r="I12" s="1" t="s">
        <v>715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716</v>
      </c>
      <c r="B13" s="1" t="s">
        <v>717</v>
      </c>
      <c r="C13" s="1" t="s">
        <v>718</v>
      </c>
      <c r="D13" s="1" t="s">
        <v>719</v>
      </c>
      <c r="E13" s="1" t="s">
        <v>720</v>
      </c>
      <c r="F13" s="1" t="s">
        <v>721</v>
      </c>
      <c r="G13" s="1" t="s">
        <v>722</v>
      </c>
      <c r="H13" s="1" t="s">
        <v>723</v>
      </c>
      <c r="I13" s="1" t="s">
        <v>724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725</v>
      </c>
      <c r="B14" s="1" t="s">
        <v>726</v>
      </c>
      <c r="C14" s="1" t="s">
        <v>727</v>
      </c>
      <c r="D14" s="1" t="s">
        <v>728</v>
      </c>
      <c r="E14" s="1" t="s">
        <v>729</v>
      </c>
      <c r="F14" s="1" t="s">
        <v>730</v>
      </c>
      <c r="G14" s="1" t="s">
        <v>731</v>
      </c>
      <c r="H14" s="1" t="s">
        <v>732</v>
      </c>
      <c r="I14" s="1" t="s">
        <v>733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734</v>
      </c>
      <c r="B15" s="1" t="s">
        <v>649</v>
      </c>
      <c r="C15" s="1" t="s">
        <v>649</v>
      </c>
      <c r="D15" s="1" t="s">
        <v>649</v>
      </c>
      <c r="E15" s="1" t="s">
        <v>649</v>
      </c>
      <c r="F15" s="1" t="s">
        <v>649</v>
      </c>
      <c r="G15" s="1" t="s">
        <v>649</v>
      </c>
      <c r="H15" s="1" t="s">
        <v>649</v>
      </c>
      <c r="I15" s="1" t="s">
        <v>649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735</v>
      </c>
      <c r="B16" s="1" t="s">
        <v>649</v>
      </c>
      <c r="C16" s="1" t="s">
        <v>649</v>
      </c>
      <c r="D16" s="1" t="s">
        <v>649</v>
      </c>
      <c r="E16" s="1" t="s">
        <v>649</v>
      </c>
      <c r="F16" s="1" t="s">
        <v>649</v>
      </c>
      <c r="G16" s="1" t="s">
        <v>649</v>
      </c>
      <c r="H16" s="1" t="s">
        <v>649</v>
      </c>
      <c r="I16" s="1" t="s">
        <v>649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736</v>
      </c>
      <c r="B17" s="1" t="s">
        <v>125</v>
      </c>
      <c r="C17" s="1" t="s">
        <v>126</v>
      </c>
      <c r="D17" s="1" t="s">
        <v>127</v>
      </c>
      <c r="E17" s="1" t="s">
        <v>122</v>
      </c>
      <c r="F17" s="1" t="s">
        <v>128</v>
      </c>
      <c r="G17" s="1" t="s">
        <v>737</v>
      </c>
      <c r="H17" s="1" t="s">
        <v>738</v>
      </c>
      <c r="I17" s="1" t="s">
        <v>739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740</v>
      </c>
      <c r="B18" s="1" t="s">
        <v>649</v>
      </c>
      <c r="C18" s="1" t="s">
        <v>649</v>
      </c>
      <c r="D18" s="1" t="s">
        <v>649</v>
      </c>
      <c r="E18" s="1" t="s">
        <v>649</v>
      </c>
      <c r="F18" s="1" t="s">
        <v>649</v>
      </c>
      <c r="G18" s="1" t="s">
        <v>649</v>
      </c>
      <c r="H18" s="1" t="s">
        <v>649</v>
      </c>
      <c r="I18" s="1" t="s">
        <v>649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741</v>
      </c>
      <c r="B19" s="1" t="s">
        <v>649</v>
      </c>
      <c r="C19" s="1" t="s">
        <v>649</v>
      </c>
      <c r="D19" s="1" t="s">
        <v>649</v>
      </c>
      <c r="E19" s="1" t="s">
        <v>649</v>
      </c>
      <c r="F19" s="1" t="s">
        <v>649</v>
      </c>
      <c r="G19" s="1" t="s">
        <v>649</v>
      </c>
      <c r="H19" s="1" t="s">
        <v>742</v>
      </c>
      <c r="I19" s="1" t="s">
        <v>743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744</v>
      </c>
      <c r="B20" s="1" t="s">
        <v>745</v>
      </c>
      <c r="C20" s="1" t="s">
        <v>746</v>
      </c>
      <c r="D20" s="1" t="s">
        <v>747</v>
      </c>
      <c r="E20" s="1" t="s">
        <v>649</v>
      </c>
      <c r="F20" s="1" t="s">
        <v>748</v>
      </c>
      <c r="G20" s="1" t="s">
        <v>749</v>
      </c>
      <c r="H20" s="1" t="s">
        <v>750</v>
      </c>
      <c r="I20" s="1" t="s">
        <v>751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752</v>
      </c>
      <c r="B21" s="1" t="s">
        <v>745</v>
      </c>
      <c r="C21" s="1" t="s">
        <v>746</v>
      </c>
      <c r="D21" s="1" t="s">
        <v>747</v>
      </c>
      <c r="E21" s="1" t="s">
        <v>753</v>
      </c>
      <c r="F21" s="1" t="s">
        <v>748</v>
      </c>
      <c r="G21" s="1" t="s">
        <v>754</v>
      </c>
      <c r="H21" s="1" t="s">
        <v>755</v>
      </c>
      <c r="I21" s="1" t="s">
        <v>756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757</v>
      </c>
      <c r="B22" s="1" t="s">
        <v>758</v>
      </c>
      <c r="C22" s="1" t="s">
        <v>759</v>
      </c>
      <c r="D22" s="1" t="s">
        <v>760</v>
      </c>
      <c r="E22" s="1" t="s">
        <v>761</v>
      </c>
      <c r="F22" s="1" t="s">
        <v>762</v>
      </c>
      <c r="G22" s="1" t="s">
        <v>763</v>
      </c>
      <c r="H22" s="1" t="s">
        <v>764</v>
      </c>
      <c r="I22" s="1" t="s">
        <v>765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766</v>
      </c>
      <c r="B23" s="1" t="s">
        <v>767</v>
      </c>
      <c r="C23" s="1" t="s">
        <v>768</v>
      </c>
      <c r="D23" s="1" t="s">
        <v>769</v>
      </c>
      <c r="E23" s="1" t="s">
        <v>770</v>
      </c>
      <c r="F23" s="1" t="s">
        <v>771</v>
      </c>
      <c r="G23" s="1" t="s">
        <v>772</v>
      </c>
      <c r="H23" s="1" t="s">
        <v>773</v>
      </c>
      <c r="I23" s="1" t="s">
        <v>774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775</v>
      </c>
      <c r="B24" s="1" t="s">
        <v>776</v>
      </c>
      <c r="C24" s="1" t="s">
        <v>777</v>
      </c>
      <c r="D24" s="1" t="s">
        <v>778</v>
      </c>
      <c r="E24" s="1" t="s">
        <v>779</v>
      </c>
      <c r="F24" s="1" t="s">
        <v>780</v>
      </c>
      <c r="G24" s="1" t="s">
        <v>781</v>
      </c>
      <c r="H24" s="1" t="s">
        <v>781</v>
      </c>
      <c r="I24" s="1" t="s">
        <v>781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782</v>
      </c>
      <c r="B25" s="1" t="s">
        <v>783</v>
      </c>
      <c r="C25" s="1" t="s">
        <v>784</v>
      </c>
      <c r="D25" s="1" t="s">
        <v>785</v>
      </c>
      <c r="E25" s="1" t="s">
        <v>786</v>
      </c>
      <c r="F25" s="1" t="s">
        <v>787</v>
      </c>
      <c r="G25" s="1" t="s">
        <v>788</v>
      </c>
      <c r="H25" s="1" t="s">
        <v>788</v>
      </c>
      <c r="I25" s="1" t="s">
        <v>649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789</v>
      </c>
      <c r="B26" s="1" t="s">
        <v>790</v>
      </c>
      <c r="C26" s="1" t="s">
        <v>791</v>
      </c>
      <c r="D26" s="1" t="s">
        <v>792</v>
      </c>
      <c r="E26" s="1" t="s">
        <v>793</v>
      </c>
      <c r="F26" s="1" t="s">
        <v>794</v>
      </c>
      <c r="G26" s="1" t="s">
        <v>649</v>
      </c>
      <c r="H26" s="1" t="s">
        <v>649</v>
      </c>
      <c r="I26" s="1" t="s">
        <v>649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795</v>
      </c>
      <c r="B2" s="1" t="s">
        <v>796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797</v>
      </c>
      <c r="B3" s="1" t="s">
        <v>798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799</v>
      </c>
      <c r="B4" s="1" t="s">
        <v>800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801</v>
      </c>
      <c r="B5" s="1" t="s">
        <v>802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803</v>
      </c>
      <c r="B6" s="1" t="s">
        <v>804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805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806</v>
      </c>
      <c r="B8" s="1" t="s">
        <v>807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808</v>
      </c>
      <c r="B9" s="4" t="s">
        <v>809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810</v>
      </c>
      <c r="B10" s="1" t="s">
        <v>811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812</v>
      </c>
      <c r="B11" s="1" t="s">
        <v>813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814</v>
      </c>
      <c r="B12" s="1" t="s">
        <v>811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815</v>
      </c>
      <c r="B13" s="1" t="s">
        <v>816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817</v>
      </c>
      <c r="B14" s="1" t="s">
        <v>818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819</v>
      </c>
      <c r="B15" s="1" t="s">
        <v>816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820</v>
      </c>
      <c r="B16" s="1" t="s">
        <v>821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822</v>
      </c>
      <c r="B17" s="1">
        <v>30.0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823</v>
      </c>
      <c r="B18" s="1" t="s">
        <v>824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825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826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827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828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829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830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831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832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833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834</v>
      </c>
      <c r="B28" s="1">
        <v>41.66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835</v>
      </c>
      <c r="B29" s="1">
        <v>41.52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836</v>
      </c>
      <c r="B30" s="1">
        <v>40.3108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837</v>
      </c>
      <c r="B31" s="1">
        <v>41.6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838</v>
      </c>
      <c r="B32" s="1">
        <v>41.66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839</v>
      </c>
      <c r="B33" s="1">
        <v>41.52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840</v>
      </c>
      <c r="B34" s="1">
        <v>40.3108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841</v>
      </c>
      <c r="B35" s="1">
        <v>41.6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842</v>
      </c>
      <c r="B36" s="1">
        <v>0.994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843</v>
      </c>
      <c r="B37" s="1">
        <v>-28.678795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844</v>
      </c>
      <c r="B38" s="1">
        <v>1998643.0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845</v>
      </c>
      <c r="B39" s="1">
        <v>1998643.0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846</v>
      </c>
      <c r="B40" s="1">
        <v>4326035.0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847</v>
      </c>
      <c r="B41" s="1">
        <v>2129470.0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848</v>
      </c>
      <c r="B42" s="1">
        <v>2129470.0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849</v>
      </c>
      <c r="B43" s="1">
        <v>4.524301312E9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850</v>
      </c>
      <c r="B44" s="1">
        <v>20.28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851</v>
      </c>
      <c r="B45" s="1">
        <v>99.41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852</v>
      </c>
      <c r="B46" s="1">
        <v>52.3258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853</v>
      </c>
      <c r="B47" s="1">
        <v>60.2899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854</v>
      </c>
      <c r="B48" s="1" t="s">
        <v>855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856</v>
      </c>
      <c r="B49" s="1">
        <v>3.595112192E9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857</v>
      </c>
      <c r="B50" s="1">
        <v>1.05458936E8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858</v>
      </c>
      <c r="B51" s="1">
        <v>1.11436E8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859</v>
      </c>
      <c r="B52" s="1">
        <v>1.8296112E7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860</v>
      </c>
      <c r="B53" s="1">
        <v>1.6993855E7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861</v>
      </c>
      <c r="B54" s="1">
        <v>1.7316288E9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862</v>
      </c>
      <c r="B55" s="1">
        <v>1.734048E9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863</v>
      </c>
      <c r="B56" s="1">
        <v>0.16420001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864</v>
      </c>
      <c r="B57" s="1">
        <v>0.027190002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865</v>
      </c>
      <c r="B58" s="1">
        <v>0.75907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866</v>
      </c>
      <c r="B59" s="1">
        <v>5.09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867</v>
      </c>
      <c r="B60" s="1">
        <v>0.22049999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868</v>
      </c>
      <c r="B61" s="1">
        <v>1.11436E8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869</v>
      </c>
      <c r="B62" s="1">
        <v>8.179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870</v>
      </c>
      <c r="B63" s="1">
        <v>4.963932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871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872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873</v>
      </c>
      <c r="B66" s="1">
        <v>1.7276544E9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874</v>
      </c>
      <c r="B67" s="1">
        <v>-9.9151E7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875</v>
      </c>
      <c r="B68" s="1">
        <v>-0.94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876</v>
      </c>
      <c r="B69" s="1">
        <v>-1.51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877</v>
      </c>
      <c r="B70" s="1">
        <v>0.9305754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878</v>
      </c>
      <c r="B71" s="1">
        <v>0.23806548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879</v>
      </c>
      <c r="B72" s="1" t="s">
        <v>880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881</v>
      </c>
      <c r="B73" s="1" t="s">
        <v>882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883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884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885</v>
      </c>
      <c r="B76" s="1" t="s">
        <v>886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887</v>
      </c>
      <c r="B77" s="1" t="s">
        <v>886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888</v>
      </c>
      <c r="B78" s="1">
        <v>1.4302278E9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889</v>
      </c>
      <c r="B79" s="1" t="s">
        <v>890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891</v>
      </c>
      <c r="B80" s="1" t="s">
        <v>892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893</v>
      </c>
      <c r="B81" s="1" t="s">
        <v>894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895</v>
      </c>
      <c r="B82" s="1" t="s">
        <v>896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897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898</v>
      </c>
      <c r="B84" s="1">
        <v>40.6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899</v>
      </c>
      <c r="B85" s="1">
        <v>164.0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900</v>
      </c>
      <c r="B86" s="1">
        <v>74.0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901</v>
      </c>
      <c r="B87" s="1">
        <v>110.0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902</v>
      </c>
      <c r="B88" s="1">
        <v>110.0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903</v>
      </c>
      <c r="B89" s="1">
        <v>1.4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904</v>
      </c>
      <c r="B90" s="1" t="s">
        <v>905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906</v>
      </c>
      <c r="B91" s="1">
        <v>15.0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907</v>
      </c>
      <c r="B92" s="1">
        <v>9.3044E8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908</v>
      </c>
      <c r="B93" s="1">
        <v>8.35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909</v>
      </c>
      <c r="B94" s="1">
        <v>1235000.0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910</v>
      </c>
      <c r="B95" s="1">
        <v>36.225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911</v>
      </c>
      <c r="B96" s="1">
        <v>36.467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912</v>
      </c>
      <c r="B97" s="1">
        <v>0.135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913</v>
      </c>
      <c r="B98" s="1">
        <v>-0.12681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914</v>
      </c>
      <c r="B99" s="1">
        <v>-0.15496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915</v>
      </c>
      <c r="B100" s="1">
        <v>-4.429E7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916</v>
      </c>
      <c r="B101" s="1">
        <v>-7.4249E7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917</v>
      </c>
      <c r="B102" s="1" t="s">
        <v>855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918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43</v>
      </c>
      <c r="B3" s="1">
        <v>7.0</v>
      </c>
      <c r="C3" s="1">
        <v>-26.0</v>
      </c>
      <c r="D3" s="1">
        <v>-5.0</v>
      </c>
      <c r="E3" s="1">
        <v>-7.0</v>
      </c>
      <c r="F3" s="1">
        <v>-13.0</v>
      </c>
      <c r="G3" s="1">
        <v>-21.0</v>
      </c>
      <c r="H3" s="1">
        <v>-15.0</v>
      </c>
      <c r="I3" s="1">
        <v>-32.0</v>
      </c>
      <c r="J3" s="1">
        <v>-25.0</v>
      </c>
      <c r="K3" s="1">
        <v>-42.0</v>
      </c>
      <c r="L3" s="1">
        <f>IF(K3*FORECAST(L2,B3:K3,B2:K2)&gt;0,FORECAST(L2,B3:K3,B2:K2),K3)*$X$1</f>
        <v>-37.93333333</v>
      </c>
      <c r="M3" s="1">
        <f>IF(L3*FORECAST(M2,B3:L3,B2:L2)&gt;0,FORECAST(M2,B3:L3,B2:L2),L3)*$X$1</f>
        <v>-41.57575758</v>
      </c>
      <c r="N3" s="1">
        <f>IF(M3*FORECAST(N2,B3:M3,B2:M2)&gt;0,FORECAST(N2,B3:M3,B2:M2),M3)*$X$1</f>
        <v>-45.21818182</v>
      </c>
      <c r="O3" s="1">
        <f>IF(N3*FORECAST(O2,B3:N3,B2:N2)&gt;0,FORECAST(O2,B3:N3,B2:N2),N3)*$X$1</f>
        <v>-48.86060606</v>
      </c>
      <c r="P3" s="1">
        <f>IF(O3*FORECAST(P2,B3:O3,B2:O2)&gt;0,FORECAST(P2,B3:O3,B2:O2),O3)*$X$1</f>
        <v>-52.5030303</v>
      </c>
      <c r="Q3" s="1">
        <f>IF(P3*FORECAST(Q2,B3:P3,B2:P2)&gt;0,FORECAST(Q2,B3:P3,B2:P2),P3)*$X$1</f>
        <v>-56.14545455</v>
      </c>
      <c r="R3" s="1">
        <f>IF(Q3*FORECAST(R2,B3:Q3,B2:Q2)&gt;0,FORECAST(R2,B3:Q3,B2:Q2),Q3)*$X$1</f>
        <v>-59.78787879</v>
      </c>
      <c r="S3" s="5">
        <f>IF(R3*FORECAST(S2,B3:R3,B2:R2)&gt;0,FORECAST(S2,B3:R3,B2:R2),R3)*$X$1</f>
        <v>-63.43030303</v>
      </c>
      <c r="T3" s="5">
        <f>IF(S3*FORECAST(T2,B3:S3,B2:S2)&gt;0,FORECAST(T2,B3:S3,B2:S2),S3)*$X$1</f>
        <v>-67.07272727</v>
      </c>
      <c r="U3" s="5">
        <f>IF(T3*FORECAST(U2,B3:T3,B2:T2)&gt;0,FORECAST(U2,B3:T3,B2:T2),T3)*$X$1</f>
        <v>-70.71515152</v>
      </c>
      <c r="V3" s="5">
        <f>IF(U3*FORECAST(V2,B3:U3,B2:U2)&gt;0,FORECAST(V2,B3:U3,B2:U2),U3)*$X$1</f>
        <v>-74.35757576</v>
      </c>
      <c r="W3" s="5">
        <f>IF(V3*FORECAST(W2,B3:V3,B2:V2)&gt;0,FORECAST(W2,B3:V3,B2:V2),V3)*$X$1</f>
        <v>-78</v>
      </c>
      <c r="X3" s="2"/>
      <c r="Y3" s="2"/>
      <c r="Z3" s="2"/>
    </row>
    <row r="4">
      <c r="A4" s="3" t="s">
        <v>93</v>
      </c>
      <c r="B4" s="1">
        <v>81.0</v>
      </c>
      <c r="C4" s="1">
        <v>-11.0</v>
      </c>
      <c r="D4" s="1">
        <v>-9.0</v>
      </c>
      <c r="E4" s="1">
        <v>-17.0</v>
      </c>
      <c r="F4" s="1">
        <v>-302.0</v>
      </c>
      <c r="G4" s="1">
        <v>-275.0</v>
      </c>
      <c r="H4" s="1">
        <v>-248.0</v>
      </c>
      <c r="I4" s="1">
        <v>-202.0</v>
      </c>
      <c r="J4" s="1">
        <v>-154.0</v>
      </c>
      <c r="K4" s="1">
        <v>-361.0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919</v>
      </c>
      <c r="B5" s="1">
        <v>4.0</v>
      </c>
      <c r="C5" s="1">
        <v>6.0</v>
      </c>
      <c r="D5" s="1">
        <v>16.0</v>
      </c>
      <c r="E5" s="1">
        <v>25.0</v>
      </c>
      <c r="F5" s="1">
        <v>57.0</v>
      </c>
      <c r="G5" s="1">
        <v>71.0</v>
      </c>
      <c r="H5" s="1">
        <v>72.0</v>
      </c>
      <c r="I5" s="1">
        <v>77.0</v>
      </c>
      <c r="J5" s="1">
        <v>76.0</v>
      </c>
      <c r="K5" s="1">
        <v>94.0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920</v>
      </c>
      <c r="L7" s="1">
        <f>IF(W3*FORECAST(W2,B3:W3,B2:W2)&gt;0,FORECAST(W2,B3:W3,B2:W2),V3)*$X$1 * (1+0.02)/(0.0874-0.02)</f>
        <v>-1180.41543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921</v>
      </c>
      <c r="L8" s="6">
        <f t="array" ref="L8">NPV(0.0874,M3:W3)</f>
        <v>-391.1824397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922</v>
      </c>
      <c r="L9" s="6">
        <f t="array" ref="L9">NPV(0.0874,M16:W16)</f>
        <v>-469.6261403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923</v>
      </c>
      <c r="L10" s="6">
        <f>L8 + L9</f>
        <v>-860.80858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-361.0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924</v>
      </c>
      <c r="L12" s="6">
        <f>L10 - L11</f>
        <v>-499.80858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925</v>
      </c>
      <c r="L13" s="1">
        <v>94.0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-5.317112553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-1180.41543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-21.0</v>
      </c>
      <c r="C3" s="1">
        <v>-23.0</v>
      </c>
      <c r="D3" s="1">
        <v>-14.0</v>
      </c>
      <c r="E3" s="1">
        <v>-20.0</v>
      </c>
      <c r="F3" s="1">
        <v>-22.0</v>
      </c>
      <c r="G3" s="1">
        <v>-25.0</v>
      </c>
      <c r="H3" s="1">
        <v>-39.0</v>
      </c>
      <c r="I3" s="1">
        <v>-54.0</v>
      </c>
      <c r="J3" s="1">
        <v>-68.0</v>
      </c>
      <c r="K3" s="1">
        <v>-85.0</v>
      </c>
      <c r="L3" s="1">
        <f>IF(K3*FORECAST(L2,B3:K3,B2:K2)&gt;0,FORECAST(L2,B3:K3,B2:K2),K3)*$X$1</f>
        <v>-75.46666667</v>
      </c>
      <c r="M3" s="1">
        <f>IF(L3*FORECAST(M2,B3:L3,B2:L2)&gt;0,FORECAST(M2,B3:L3,B2:L2),L3)*$X$1</f>
        <v>-82.44242424</v>
      </c>
      <c r="N3" s="1">
        <f>IF(M3*FORECAST(N2,B3:M3,B2:M2)&gt;0,FORECAST(N2,B3:M3,B2:M2),M3)*$X$1</f>
        <v>-89.41818182</v>
      </c>
      <c r="O3" s="1">
        <f>IF(N3*FORECAST(O2,B3:N3,B2:N2)&gt;0,FORECAST(O2,B3:N3,B2:N2),N3)*$X$1</f>
        <v>-96.39393939</v>
      </c>
      <c r="P3" s="1">
        <f>IF(O3*FORECAST(P2,B3:O3,B2:O2)&gt;0,FORECAST(P2,B3:O3,B2:O2),O3)*$X$1</f>
        <v>-103.369697</v>
      </c>
      <c r="Q3" s="1">
        <f>IF(P3*FORECAST(Q2,B3:P3,B2:P2)&gt;0,FORECAST(Q2,B3:P3,B2:P2),P3)*$X$1</f>
        <v>-110.3454545</v>
      </c>
      <c r="R3" s="1">
        <f>IF(Q3*FORECAST(R2,B3:Q3,B2:Q2)&gt;0,FORECAST(R2,B3:Q3,B2:Q2),Q3)*$X$1</f>
        <v>-117.3212121</v>
      </c>
      <c r="S3" s="5">
        <f>IF(R3*FORECAST(S2,B3:R3,B2:R2)&gt;0,FORECAST(S2,B3:R3,B2:R2),R3)*$X$1</f>
        <v>-124.2969697</v>
      </c>
      <c r="T3" s="5">
        <f>IF(S3*FORECAST(T2,B3:S3,B2:S2)&gt;0,FORECAST(T2,B3:S3,B2:S2),S3)*$X$1</f>
        <v>-131.2727273</v>
      </c>
      <c r="U3" s="5">
        <f>IF(T3*FORECAST(U2,B3:T3,B2:T2)&gt;0,FORECAST(U2,B3:T3,B2:T2),T3)*$X$1</f>
        <v>-138.2484848</v>
      </c>
      <c r="V3" s="5">
        <f>IF(U3*FORECAST(V2,B3:U3,B2:U2)&gt;0,FORECAST(V2,B3:U3,B2:U2),U3)*$X$1</f>
        <v>-145.2242424</v>
      </c>
      <c r="W3" s="5">
        <f>IF(V3*FORECAST(W2,B3:V3,B2:V2)&gt;0,FORECAST(W2,B3:V3,B2:V2),V3)*$X$1</f>
        <v>-152.2</v>
      </c>
      <c r="X3" s="2"/>
      <c r="Y3" s="2"/>
      <c r="Z3" s="2"/>
    </row>
    <row r="4">
      <c r="A4" s="3" t="s">
        <v>93</v>
      </c>
      <c r="B4" s="1">
        <v>81.0</v>
      </c>
      <c r="C4" s="1">
        <v>-11.0</v>
      </c>
      <c r="D4" s="1">
        <v>-9.0</v>
      </c>
      <c r="E4" s="1">
        <v>-17.0</v>
      </c>
      <c r="F4" s="1">
        <v>-302.0</v>
      </c>
      <c r="G4" s="1">
        <v>-275.0</v>
      </c>
      <c r="H4" s="1">
        <v>-248.0</v>
      </c>
      <c r="I4" s="1">
        <v>-202.0</v>
      </c>
      <c r="J4" s="1">
        <v>-154.0</v>
      </c>
      <c r="K4" s="1">
        <v>-361.0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919</v>
      </c>
      <c r="B5" s="1">
        <v>4.0</v>
      </c>
      <c r="C5" s="1">
        <v>6.0</v>
      </c>
      <c r="D5" s="1">
        <v>16.0</v>
      </c>
      <c r="E5" s="1">
        <v>25.0</v>
      </c>
      <c r="F5" s="1">
        <v>57.0</v>
      </c>
      <c r="G5" s="1">
        <v>71.0</v>
      </c>
      <c r="H5" s="1">
        <v>72.0</v>
      </c>
      <c r="I5" s="1">
        <v>77.0</v>
      </c>
      <c r="J5" s="1">
        <v>76.0</v>
      </c>
      <c r="K5" s="1">
        <v>94.0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920</v>
      </c>
      <c r="L7" s="1">
        <f>IF(W3*FORECAST(W2,B3:W3,B2:W2)&gt;0,FORECAST(W2,B3:W3,B2:W2),V3)*$X$1 * (1+0.02)/(0.0874-0.02)</f>
        <v>-2303.323442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921</v>
      </c>
      <c r="L8" s="6">
        <f t="array" ref="L8">NPV(0.0874,M3:W3)</f>
        <v>-768.5912868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922</v>
      </c>
      <c r="L9" s="6">
        <f t="array" ref="L9">NPV(0.0874,M16:W16)</f>
        <v>-916.3730584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923</v>
      </c>
      <c r="L10" s="6">
        <f>L8 + L9</f>
        <v>-1684.964345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95</v>
      </c>
      <c r="L11" s="1">
        <v>-361.0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924</v>
      </c>
      <c r="L12" s="6">
        <f>L10 - L11</f>
        <v>-1323.964345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925</v>
      </c>
      <c r="L13" s="1">
        <v>94.0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-14.08472708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-2303.323442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