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<sst xmlns="http://schemas.openxmlformats.org/spreadsheetml/2006/main" count="1231" uniqueCount="1058">
  <si>
    <t>ticker</t>
  </si>
  <si>
    <t>VITL</t>
  </si>
  <si>
    <t>nombre</t>
  </si>
  <si>
    <t>VITAL FARMS INC</t>
  </si>
  <si>
    <t>empresa</t>
  </si>
  <si>
    <t>Food Retail &amp; Distribution</t>
  </si>
  <si>
    <t>Open</t>
  </si>
  <si>
    <t>Target Price</t>
  </si>
  <si>
    <t>Upside</t>
  </si>
  <si>
    <t>-57.34%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</si>
  <si>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</si>
  <si>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</si>
  <si>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</si>
  <si>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</si>
  <si>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</si>
  <si>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</si>
  <si>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</si>
  <si>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</si>
  <si>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</si>
  <si>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</si>
  <si>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</si>
  <si>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</si>
  <si>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</si>
  <si>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</si>
  <si>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</si>
  <si>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</si>
  <si>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</si>
  <si>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</si>
  <si>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</si>
  <si>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</si>
  <si>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</si>
  <si>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</si>
  <si>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</si>
  <si>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</si>
  <si>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</si>
  <si>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</si>
  <si>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</si>
  <si>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</si>
  <si>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</si>
  <si>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</si>
  <si>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</si>
  <si>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</si>
  <si>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</si>
  <si>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</si>
  <si>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</si>
  <si>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</si>
  <si>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</si>
  <si>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</si>
  <si>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</si>
  <si>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</si>
  <si>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</si>
  <si>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</si>
  <si>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</si>
  <si>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</si>
  <si>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</si>
  <si>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</si>
  <si>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</si>
  <si>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</si>
  <si>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</si>
  <si>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</si>
  <si>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</si>
  <si>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</si>
  <si>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</si>
  <si>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</si>
  <si>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</si>
  <si>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</si>
  <si>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</si>
  <si>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</si>
  <si>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</si>
  <si>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</si>
  <si>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</si>
  <si>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</si>
  <si>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</si>
  <si>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</si>
  <si>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</si>
  <si>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</si>
  <si>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</si>
  <si>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</si>
  <si>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</si>
  <si>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</si>
  <si>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</si>
  <si>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</si>
  <si>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</si>
  <si>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</si>
  <si>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</si>
  <si>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</si>
  <si>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</si>
  <si>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</si>
  <si>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</si>
  <si>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</si>
  <si>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</si>
  <si>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</si>
  <si>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</si>
  <si>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</si>
  <si>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</si>
  <si>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</si>
  <si>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</si>
  <si>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</si>
  <si>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</si>
  <si>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</si>
  <si>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</si>
  <si>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</si>
  <si>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</si>
  <si>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</si>
  <si>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0.2</t>
  </si>
  <si>
    <t>0.33</t>
  </si>
  <si>
    <t>3.6</t>
  </si>
  <si>
    <t>3.74</t>
  </si>
  <si>
    <t>3.89</t>
  </si>
  <si>
    <t>4.62</t>
  </si>
  <si>
    <t>Tangible Book Value</t>
  </si>
  <si>
    <t>Tangible Book Value Per Share</t>
  </si>
  <si>
    <t>0.05</t>
  </si>
  <si>
    <t>0.18</t>
  </si>
  <si>
    <t>3.5</t>
  </si>
  <si>
    <t>3.65</t>
  </si>
  <si>
    <t>3.79</t>
  </si>
  <si>
    <t>4.53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</si>
  <si>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</si>
  <si>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</si>
  <si>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</si>
  <si>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</si>
  <si>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</si>
  <si>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LIFO Reserve, Total</t>
  </si>
  <si>
    <t>Inventories - Raw Materials, Total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</si>
  <si>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</si>
  <si>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</si>
  <si>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</si>
  <si>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</si>
  <si>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</si>
  <si>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</si>
  <si>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Assets under Capital Lease - Gross</t>
  </si>
  <si>
    <t>Assets under Capital Lease - Accumulated Depreciation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</si>
  <si>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</si>
  <si>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</si>
  <si>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</si>
  <si>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</si>
  <si>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</si>
  <si>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</si>
  <si>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</si>
  <si>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</si>
  <si>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</si>
  <si>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</si>
  <si>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</si>
  <si>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</si>
  <si>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</si>
  <si>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</si>
  <si>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Gain (Loss) On Sale Of Investments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</si>
  <si>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</si>
  <si>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</si>
  <si>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</si>
  <si>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</si>
  <si>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</si>
  <si>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</si>
  <si>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</si>
  <si>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</si>
  <si>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</si>
  <si>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</si>
  <si>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</si>
  <si>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-0.07</t>
  </si>
  <si>
    <t>0.22</t>
  </si>
  <si>
    <t>0.09</t>
  </si>
  <si>
    <t>0.31</t>
  </si>
  <si>
    <t>0.06</t>
  </si>
  <si>
    <t>0.03</t>
  </si>
  <si>
    <t>0.62</t>
  </si>
  <si>
    <t>Basic EPS - Continuing Operations</t>
  </si>
  <si>
    <t>Basic Weighted Average Shares Outstanding</t>
  </si>
  <si>
    <t>Net EPS - Diluted</t>
  </si>
  <si>
    <t>0.16</t>
  </si>
  <si>
    <t>0.27</t>
  </si>
  <si>
    <t>0.59</t>
  </si>
  <si>
    <t>Diluted EPS - Continuing Operations</t>
  </si>
  <si>
    <t>Diluted Weighted Average Shares Outstanding</t>
  </si>
  <si>
    <t>Normalized Basic EPS</t>
  </si>
  <si>
    <t>-0.04</t>
  </si>
  <si>
    <t>0.04</t>
  </si>
  <si>
    <t>0.28</t>
  </si>
  <si>
    <t>0.01</t>
  </si>
  <si>
    <t>0.08</t>
  </si>
  <si>
    <t>0.49</t>
  </si>
  <si>
    <t>Normalized Diluted EPS</t>
  </si>
  <si>
    <t>0.12</t>
  </si>
  <si>
    <t>0.24</t>
  </si>
  <si>
    <t>0.07</t>
  </si>
  <si>
    <t>0.46</t>
  </si>
  <si>
    <t>EBITDA</t>
  </si>
  <si>
    <t>EBITA</t>
  </si>
  <si>
    <t>EBIT</t>
  </si>
  <si>
    <t>EBITDAR</t>
  </si>
  <si>
    <t>Effective Tax Rate - (Ratio)</t>
  </si>
  <si>
    <t>-1.56</t>
  </si>
  <si>
    <t>11.38</t>
  </si>
  <si>
    <t>25.03</t>
  </si>
  <si>
    <t>23.77</t>
  </si>
  <si>
    <t>-572.88</t>
  </si>
  <si>
    <t>56.55</t>
  </si>
  <si>
    <t>20.6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</si>
  <si>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</si>
  <si>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</si>
  <si>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</si>
  <si>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</si>
  <si>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</si>
  <si>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</si>
  <si>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</si>
  <si>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</si>
  <si>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</si>
  <si>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</si>
  <si>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</si>
  <si>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</si>
  <si>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</si>
  <si>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</si>
  <si>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S&amp;M Exp. (Total)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</si>
  <si>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</si>
  <si>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</si>
  <si>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</si>
  <si>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</si>
  <si>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</si>
  <si>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3.82</t>
  </si>
  <si>
    <t>7.28</t>
  </si>
  <si>
    <t>1.33</t>
  </si>
  <si>
    <t>8.49</t>
  </si>
  <si>
    <t>Return on Total Capital</t>
  </si>
  <si>
    <t>6.01</t>
  </si>
  <si>
    <t>9.37</t>
  </si>
  <si>
    <t>1.68</t>
  </si>
  <si>
    <t>10.82</t>
  </si>
  <si>
    <t>Return On Equity %</t>
  </si>
  <si>
    <t>11.17</t>
  </si>
  <si>
    <t>10.2</t>
  </si>
  <si>
    <t>1.62</t>
  </si>
  <si>
    <t>0.79</t>
  </si>
  <si>
    <t>14.57</t>
  </si>
  <si>
    <t>Return on Common Equity</t>
  </si>
  <si>
    <t>34.88</t>
  </si>
  <si>
    <t>11.69</t>
  </si>
  <si>
    <t>1.66</t>
  </si>
  <si>
    <t>0.81</t>
  </si>
  <si>
    <t>Margin Analysis</t>
  </si>
  <si>
    <t>Gross Profit Margin %</t>
  </si>
  <si>
    <t>24.85</t>
  </si>
  <si>
    <t>32.63</t>
  </si>
  <si>
    <t>30.47</t>
  </si>
  <si>
    <t>34.78</t>
  </si>
  <si>
    <t>31.77</t>
  </si>
  <si>
    <t>30.51</t>
  </si>
  <si>
    <t>34.4</t>
  </si>
  <si>
    <t>SG&amp;A Margin</t>
  </si>
  <si>
    <t>26.85</t>
  </si>
  <si>
    <t>26.2</t>
  </si>
  <si>
    <t>28.04</t>
  </si>
  <si>
    <t>28.44</t>
  </si>
  <si>
    <t>31.74</t>
  </si>
  <si>
    <t>29.31</t>
  </si>
  <si>
    <t>27.35</t>
  </si>
  <si>
    <t>EBITDA Margin %</t>
  </si>
  <si>
    <t>-0.89</t>
  </si>
  <si>
    <t>7.77</t>
  </si>
  <si>
    <t>3.8</t>
  </si>
  <si>
    <t>7.53</t>
  </si>
  <si>
    <t>1.39</t>
  </si>
  <si>
    <t>2.7</t>
  </si>
  <si>
    <t>8.73</t>
  </si>
  <si>
    <t>EBITA Margin %</t>
  </si>
  <si>
    <t>6.43</t>
  </si>
  <si>
    <t>2.43</t>
  </si>
  <si>
    <t>6.34</t>
  </si>
  <si>
    <t>1.19</t>
  </si>
  <si>
    <t>7.05</t>
  </si>
  <si>
    <t>EBIT Margin %</t>
  </si>
  <si>
    <t>Income From Continuing Operations Margin %</t>
  </si>
  <si>
    <t>-2.9</t>
  </si>
  <si>
    <t>5.27</t>
  </si>
  <si>
    <t>2.35</t>
  </si>
  <si>
    <t>4.15</t>
  </si>
  <si>
    <t>0.91</t>
  </si>
  <si>
    <t>0.34</t>
  </si>
  <si>
    <t>5.42</t>
  </si>
  <si>
    <t>Net Income Margin %</t>
  </si>
  <si>
    <t>-2.59</t>
  </si>
  <si>
    <t>5.43</t>
  </si>
  <si>
    <t>1.69</t>
  </si>
  <si>
    <t>4.11</t>
  </si>
  <si>
    <t>0.93</t>
  </si>
  <si>
    <t>0.35</t>
  </si>
  <si>
    <t>Net Avail. For Common Margin %</t>
  </si>
  <si>
    <t>Normalized Net Income Margin</t>
  </si>
  <si>
    <t>-1.38</t>
  </si>
  <si>
    <t>3.93</t>
  </si>
  <si>
    <t>0.8</t>
  </si>
  <si>
    <t>3.76</t>
  </si>
  <si>
    <t>0.11</t>
  </si>
  <si>
    <t>0.9</t>
  </si>
  <si>
    <t>4.27</t>
  </si>
  <si>
    <t>Levered Free Cash Flow Margin</t>
  </si>
  <si>
    <t>-7.98</t>
  </si>
  <si>
    <t>0.48</t>
  </si>
  <si>
    <t>-4.58</t>
  </si>
  <si>
    <t>6.42</t>
  </si>
  <si>
    <t>Unlevered Free Cash Flow Margin</t>
  </si>
  <si>
    <t>-7.83</t>
  </si>
  <si>
    <t>0.15</t>
  </si>
  <si>
    <t>-4.56</t>
  </si>
  <si>
    <t>6.53</t>
  </si>
  <si>
    <t>Asset Turnover</t>
  </si>
  <si>
    <t>2.52</t>
  </si>
  <si>
    <t>1.84</t>
  </si>
  <si>
    <t>1.44</t>
  </si>
  <si>
    <t>1.79</t>
  </si>
  <si>
    <t>1.93</t>
  </si>
  <si>
    <t>Fixed Assets Turnover</t>
  </si>
  <si>
    <t>6.85</t>
  </si>
  <si>
    <t>8.15</t>
  </si>
  <si>
    <t>6.98</t>
  </si>
  <si>
    <t>6.9</t>
  </si>
  <si>
    <t>Receivables Turnover (Average Receivables)</t>
  </si>
  <si>
    <t>10.68</t>
  </si>
  <si>
    <t>11.57</t>
  </si>
  <si>
    <t>10.9</t>
  </si>
  <si>
    <t>10.78</t>
  </si>
  <si>
    <t>12.01</t>
  </si>
  <si>
    <t>Inventory Turnover (Average Inventory)</t>
  </si>
  <si>
    <t>11.64</t>
  </si>
  <si>
    <t>10.81</t>
  </si>
  <si>
    <t>14.93</t>
  </si>
  <si>
    <t>13.31</t>
  </si>
  <si>
    <t>10.36</t>
  </si>
  <si>
    <t>Short Term Liquidity</t>
  </si>
  <si>
    <t>Current Ratio</t>
  </si>
  <si>
    <t>1.61</t>
  </si>
  <si>
    <t>5.3</t>
  </si>
  <si>
    <t>3.72</t>
  </si>
  <si>
    <t>3.14</t>
  </si>
  <si>
    <t>Quick Ratio</t>
  </si>
  <si>
    <t>1.32</t>
  </si>
  <si>
    <t>0.76</t>
  </si>
  <si>
    <t>4.65</t>
  </si>
  <si>
    <t>3.34</t>
  </si>
  <si>
    <t>2.51</t>
  </si>
  <si>
    <t>2.4</t>
  </si>
  <si>
    <t>Operating Cash Flow to Current Liabilities</t>
  </si>
  <si>
    <t>0.68</t>
  </si>
  <si>
    <t>-0.21</t>
  </si>
  <si>
    <t>0.45</t>
  </si>
  <si>
    <t>0.43</t>
  </si>
  <si>
    <t>-0.17</t>
  </si>
  <si>
    <t>0.78</t>
  </si>
  <si>
    <t>Days Sales Outstanding (Average Receivables)</t>
  </si>
  <si>
    <t>34.07</t>
  </si>
  <si>
    <t>31.46</t>
  </si>
  <si>
    <t>33.39</t>
  </si>
  <si>
    <t>33.76</t>
  </si>
  <si>
    <t>30.9</t>
  </si>
  <si>
    <t>Days Outstanding Inventory (Average Inventory)</t>
  </si>
  <si>
    <t>31.27</t>
  </si>
  <si>
    <t>33.66</t>
  </si>
  <si>
    <t>24.38</t>
  </si>
  <si>
    <t>27.34</t>
  </si>
  <si>
    <t>35.8</t>
  </si>
  <si>
    <t>Average Days Payable Outstanding</t>
  </si>
  <si>
    <t>38.92</t>
  </si>
  <si>
    <t>37.78</t>
  </si>
  <si>
    <t>39.29</t>
  </si>
  <si>
    <t>32.99</t>
  </si>
  <si>
    <t>34.95</t>
  </si>
  <si>
    <t>Cash Conversion Cycle (Average Days)</t>
  </si>
  <si>
    <t>26.42</t>
  </si>
  <si>
    <t>18.48</t>
  </si>
  <si>
    <t>28.11</t>
  </si>
  <si>
    <t>31.75</t>
  </si>
  <si>
    <t>Long Term Solvency</t>
  </si>
  <si>
    <t>Total Debt/Equity</t>
  </si>
  <si>
    <t>19.95</t>
  </si>
  <si>
    <t>19.79</t>
  </si>
  <si>
    <t>0.56</t>
  </si>
  <si>
    <t>6.75</t>
  </si>
  <si>
    <t>11.71</t>
  </si>
  <si>
    <t>Total Debt / Total Capital</t>
  </si>
  <si>
    <t>16.63</t>
  </si>
  <si>
    <t>16.52</t>
  </si>
  <si>
    <t>6.33</t>
  </si>
  <si>
    <t>10.48</t>
  </si>
  <si>
    <t>LT Debt/Equity</t>
  </si>
  <si>
    <t>15.54</t>
  </si>
  <si>
    <t>11.6</t>
  </si>
  <si>
    <t>0.23</t>
  </si>
  <si>
    <t>8.43</t>
  </si>
  <si>
    <t>Long-Term Debt / Total Capital</t>
  </si>
  <si>
    <t>12.96</t>
  </si>
  <si>
    <t>9.68</t>
  </si>
  <si>
    <t>4.68</t>
  </si>
  <si>
    <t>7.55</t>
  </si>
  <si>
    <t>Total Liabilities / Total Assets</t>
  </si>
  <si>
    <t>44.88</t>
  </si>
  <si>
    <t>48.59</t>
  </si>
  <si>
    <t>16.92</t>
  </si>
  <si>
    <t>20.1</t>
  </si>
  <si>
    <t>26.24</t>
  </si>
  <si>
    <t>29.98</t>
  </si>
  <si>
    <t>EBIT / Interest Expense</t>
  </si>
  <si>
    <t>-2.82</t>
  </si>
  <si>
    <t>16.18</t>
  </si>
  <si>
    <t>9.8</t>
  </si>
  <si>
    <t>27.86</t>
  </si>
  <si>
    <t>1.85</t>
  </si>
  <si>
    <t>37.88</t>
  </si>
  <si>
    <t>42.52</t>
  </si>
  <si>
    <t>EBITDA / Interest Expense</t>
  </si>
  <si>
    <t>-1.26</t>
  </si>
  <si>
    <t>19.57</t>
  </si>
  <si>
    <t>15.3</t>
  </si>
  <si>
    <t>33.08</t>
  </si>
  <si>
    <t>69.92</t>
  </si>
  <si>
    <t>321.29</t>
  </si>
  <si>
    <t>(EBITDA - Capex) / Interest Expense</t>
  </si>
  <si>
    <t>-23.59</t>
  </si>
  <si>
    <t>14.99</t>
  </si>
  <si>
    <t>1.55</t>
  </si>
  <si>
    <t>11.98</t>
  </si>
  <si>
    <t>-251.44</t>
  </si>
  <si>
    <t>306.53</t>
  </si>
  <si>
    <t>Total Debt / EBITDA</t>
  </si>
  <si>
    <t>0.66</t>
  </si>
  <si>
    <t>1.18</t>
  </si>
  <si>
    <t>Net Debt / EBITDA</t>
  </si>
  <si>
    <t>-0.76</t>
  </si>
  <si>
    <t>0.94</t>
  </si>
  <si>
    <t>-6.01</t>
  </si>
  <si>
    <t>-27.3</t>
  </si>
  <si>
    <t>-0.43</t>
  </si>
  <si>
    <t>-0.38</t>
  </si>
  <si>
    <t>Total Debt / (EBITDA - Capex)</t>
  </si>
  <si>
    <t>0.86</t>
  </si>
  <si>
    <t>11.63</t>
  </si>
  <si>
    <t>0.14</t>
  </si>
  <si>
    <t>-0.03</t>
  </si>
  <si>
    <t>Net Debt / (EBITDA - Capex)</t>
  </si>
  <si>
    <t>9.28</t>
  </si>
  <si>
    <t>-16.61</t>
  </si>
  <si>
    <t>7.59</t>
  </si>
  <si>
    <t>-0.46</t>
  </si>
  <si>
    <t>-0.39</t>
  </si>
  <si>
    <t>Growth Over Prior Year</t>
  </si>
  <si>
    <t>Total Revenues, 1 Yr. Growth %</t>
  </si>
  <si>
    <t>44.21</t>
  </si>
  <si>
    <t>31.88</t>
  </si>
  <si>
    <t>52.26</t>
  </si>
  <si>
    <t>21.76</t>
  </si>
  <si>
    <t>38.77</t>
  </si>
  <si>
    <t>30.33</t>
  </si>
  <si>
    <t>Gross Profit, 1 Yr. Growth %</t>
  </si>
  <si>
    <t>89.36</t>
  </si>
  <si>
    <t>23.14</t>
  </si>
  <si>
    <t>73.82</t>
  </si>
  <si>
    <t>11.23</t>
  </si>
  <si>
    <t>33.23</t>
  </si>
  <si>
    <t>46.97</t>
  </si>
  <si>
    <t>EBITDA, 1 Yr. Growth %</t>
  </si>
  <si>
    <t>-35.62</t>
  </si>
  <si>
    <t>202.28</t>
  </si>
  <si>
    <t>-74.83</t>
  </si>
  <si>
    <t>168.4</t>
  </si>
  <si>
    <t>321.96</t>
  </si>
  <si>
    <t>EBITA, 1 Yr. Growth %</t>
  </si>
  <si>
    <t>-563.76</t>
  </si>
  <si>
    <t>-50.14</t>
  </si>
  <si>
    <t>297.51</t>
  </si>
  <si>
    <t>-99.19</t>
  </si>
  <si>
    <t>670.12</t>
  </si>
  <si>
    <t>EBIT, 1 Yr. Growth %</t>
  </si>
  <si>
    <t>Earnings From Cont. Operations, 1 Yr. Growth %</t>
  </si>
  <si>
    <t>-362.42</t>
  </si>
  <si>
    <t>-41.16</t>
  </si>
  <si>
    <t>168.24</t>
  </si>
  <si>
    <t>-73.19</t>
  </si>
  <si>
    <t>-48.36</t>
  </si>
  <si>
    <t>Net Income, 1 Yr. Growth %</t>
  </si>
  <si>
    <t>-401.93</t>
  </si>
  <si>
    <t>-58.86</t>
  </si>
  <si>
    <t>268.97</t>
  </si>
  <si>
    <t>-72.4</t>
  </si>
  <si>
    <t>-48.5</t>
  </si>
  <si>
    <t>Normalized Net Income, 1 Yr. Growth %</t>
  </si>
  <si>
    <t>-510.82</t>
  </si>
  <si>
    <t>-73.11</t>
  </si>
  <si>
    <t>614.02</t>
  </si>
  <si>
    <t>-95.87</t>
  </si>
  <si>
    <t>999.03</t>
  </si>
  <si>
    <t>534.05</t>
  </si>
  <si>
    <t>Diluted EPS Before Extra, 1 Yr. Growth %</t>
  </si>
  <si>
    <t>-318.46</t>
  </si>
  <si>
    <t>-60.02</t>
  </si>
  <si>
    <t>285.72</t>
  </si>
  <si>
    <t>-77.78</t>
  </si>
  <si>
    <t>Accounts Receivable, 1 Yr. Growth %</t>
  </si>
  <si>
    <t>57.37</t>
  </si>
  <si>
    <t>29.96</t>
  </si>
  <si>
    <t>28.68</t>
  </si>
  <si>
    <t>49.33</t>
  </si>
  <si>
    <t>2.07</t>
  </si>
  <si>
    <t>Inventory, 1 Yr. Growth %</t>
  </si>
  <si>
    <t>234.89</t>
  </si>
  <si>
    <t>-0.35</t>
  </si>
  <si>
    <t>-15.17</t>
  </si>
  <si>
    <t>145.31</t>
  </si>
  <si>
    <t>22.52</t>
  </si>
  <si>
    <t>Net Property, Plant and Equip., 1 Yr. Growth %</t>
  </si>
  <si>
    <t>20.35</t>
  </si>
  <si>
    <t>34.11</t>
  </si>
  <si>
    <t>48.11</t>
  </si>
  <si>
    <t>36.86</t>
  </si>
  <si>
    <t>24.08</t>
  </si>
  <si>
    <t>Total Assets, 1 Yr. Growth %</t>
  </si>
  <si>
    <t>24.26</t>
  </si>
  <si>
    <t>176.64</t>
  </si>
  <si>
    <t>10.83</t>
  </si>
  <si>
    <t>13.02</t>
  </si>
  <si>
    <t>28.19</t>
  </si>
  <si>
    <t>Tangible Book Value, 1 Yr. Growth %</t>
  </si>
  <si>
    <t>273.99</t>
  </si>
  <si>
    <t>6.82</t>
  </si>
  <si>
    <t>22.32</t>
  </si>
  <si>
    <t>Common Equity, 1 Yr. Growth %</t>
  </si>
  <si>
    <t>67.33</t>
  </si>
  <si>
    <t>6.63</t>
  </si>
  <si>
    <t>21.69</t>
  </si>
  <si>
    <t>Cash From Operations, 1 Yr. Growth %</t>
  </si>
  <si>
    <t>-354.43</t>
  </si>
  <si>
    <t>-146.85</t>
  </si>
  <si>
    <t>-318.65</t>
  </si>
  <si>
    <t>39.51</t>
  </si>
  <si>
    <t>-145.8</t>
  </si>
  <si>
    <t>-728.62</t>
  </si>
  <si>
    <t>Capital Expenditures, 1 Yr. Growth %</t>
  </si>
  <si>
    <t>-83.42</t>
  </si>
  <si>
    <t>147.37</t>
  </si>
  <si>
    <t>114.63</t>
  </si>
  <si>
    <t>62.24</t>
  </si>
  <si>
    <t>-36.83</t>
  </si>
  <si>
    <t>9.29</t>
  </si>
  <si>
    <t>Levered Free Cash Flow, 1 Yr. Growth %</t>
  </si>
  <si>
    <t>-100.85</t>
  </si>
  <si>
    <t>-229.23</t>
  </si>
  <si>
    <t>-264.53</t>
  </si>
  <si>
    <t>Unlevered Free Cash Flow, 1 Yr. Growth %</t>
  </si>
  <si>
    <t>-103.01</t>
  </si>
  <si>
    <t>-275.6</t>
  </si>
  <si>
    <t>-267.83</t>
  </si>
  <si>
    <t>Compound Annual Growth Rate Over Two Years</t>
  </si>
  <si>
    <t>Total Revenues, 2 Yr. CAGR %</t>
  </si>
  <si>
    <t>37.91</t>
  </si>
  <si>
    <t>41.7</t>
  </si>
  <si>
    <t>36.16</t>
  </si>
  <si>
    <t>34.48</t>
  </si>
  <si>
    <t>Gross Profit, 2 Yr. CAGR %</t>
  </si>
  <si>
    <t>52.7</t>
  </si>
  <si>
    <t>46.3</t>
  </si>
  <si>
    <t>39.05</t>
  </si>
  <si>
    <t>21.74</t>
  </si>
  <si>
    <t>39.93</t>
  </si>
  <si>
    <t>EBITDA, 2 Yr. CAGR %</t>
  </si>
  <si>
    <t>184.9</t>
  </si>
  <si>
    <t>39.5</t>
  </si>
  <si>
    <t>-17.49</t>
  </si>
  <si>
    <t>-18.74</t>
  </si>
  <si>
    <t>238.59</t>
  </si>
  <si>
    <t>EBITA, 2 Yr. CAGR %</t>
  </si>
  <si>
    <t>52.06</t>
  </si>
  <si>
    <t>40.79</t>
  </si>
  <si>
    <t>-83.25</t>
  </si>
  <si>
    <t>-40.58</t>
  </si>
  <si>
    <t>EBIT, 2 Yr. CAGR %</t>
  </si>
  <si>
    <t>Earnings From Cont. Operations, 2 Yr. CAGR %</t>
  </si>
  <si>
    <t>25.63</t>
  </si>
  <si>
    <t>-15.19</t>
  </si>
  <si>
    <t>-62.79</t>
  </si>
  <si>
    <t>227.61</t>
  </si>
  <si>
    <t>Net Income, 2 Yr. CAGR %</t>
  </si>
  <si>
    <t>11.45</t>
  </si>
  <si>
    <t>23.21</t>
  </si>
  <si>
    <t>0.92</t>
  </si>
  <si>
    <t>-62.3</t>
  </si>
  <si>
    <t>224.43</t>
  </si>
  <si>
    <t>Normalized Net Income, 2 Yr. CAGR %</t>
  </si>
  <si>
    <t>5.1</t>
  </si>
  <si>
    <t>38.55</t>
  </si>
  <si>
    <t>-48.8</t>
  </si>
  <si>
    <t>-32.81</t>
  </si>
  <si>
    <t>766.17</t>
  </si>
  <si>
    <t>Diluted EPS Before Extra, 2 Yr. CAGR %</t>
  </si>
  <si>
    <t>-6.55</t>
  </si>
  <si>
    <t>29.9</t>
  </si>
  <si>
    <t>-7.42</t>
  </si>
  <si>
    <t>-66.67</t>
  </si>
  <si>
    <t>213.58</t>
  </si>
  <si>
    <t>Accounts Receivable, 2 Yr. CAGR %</t>
  </si>
  <si>
    <t>43.01</t>
  </si>
  <si>
    <t>29.32</t>
  </si>
  <si>
    <t>38.62</t>
  </si>
  <si>
    <t>21.4</t>
  </si>
  <si>
    <t>Inventory, 2 Yr. CAGR %</t>
  </si>
  <si>
    <t>82.68</t>
  </si>
  <si>
    <t>-8.06</t>
  </si>
  <si>
    <t>44.26</t>
  </si>
  <si>
    <t>73.36</t>
  </si>
  <si>
    <t>Net Property, Plant and Equip., 2 Yr. CAGR %</t>
  </si>
  <si>
    <t>27.04</t>
  </si>
  <si>
    <t>40.94</t>
  </si>
  <si>
    <t>42.37</t>
  </si>
  <si>
    <t>30.31</t>
  </si>
  <si>
    <t>Total Assets, 2 Yr. CAGR %</t>
  </si>
  <si>
    <t>85.4</t>
  </si>
  <si>
    <t>75.1</t>
  </si>
  <si>
    <t>11.92</t>
  </si>
  <si>
    <t>20.36</t>
  </si>
  <si>
    <t>Tangible Book Value, 2 Yr. CAGR %</t>
  </si>
  <si>
    <t>948.51</t>
  </si>
  <si>
    <t>460.36</t>
  </si>
  <si>
    <t>5.73</t>
  </si>
  <si>
    <t>13.09</t>
  </si>
  <si>
    <t>Common Equity, 2 Yr. CAGR %</t>
  </si>
  <si>
    <t>426.98</t>
  </si>
  <si>
    <t>320.68</t>
  </si>
  <si>
    <t>5.58</t>
  </si>
  <si>
    <t>12.79</t>
  </si>
  <si>
    <t>Cash From Operations, 2 Yr. CAGR %</t>
  </si>
  <si>
    <t>9.18</t>
  </si>
  <si>
    <t>1.21</t>
  </si>
  <si>
    <t>74.65</t>
  </si>
  <si>
    <t>-16.13</t>
  </si>
  <si>
    <t>69.68</t>
  </si>
  <si>
    <t>Capital Expenditures, 2 Yr. CAGR %</t>
  </si>
  <si>
    <t>-35.97</t>
  </si>
  <si>
    <t>130.42</t>
  </si>
  <si>
    <t>86.61</t>
  </si>
  <si>
    <t>1.24</t>
  </si>
  <si>
    <t>-16.91</t>
  </si>
  <si>
    <t>Levered Free Cash Flow, 2 Yr. CAGR %</t>
  </si>
  <si>
    <t>-66.62</t>
  </si>
  <si>
    <t>347.67</t>
  </si>
  <si>
    <t>414.75</t>
  </si>
  <si>
    <t>Unlevered Free Cash Flow, 2 Yr. CAGR %</t>
  </si>
  <si>
    <t>-65.87</t>
  </si>
  <si>
    <t>462.16</t>
  </si>
  <si>
    <t>411.66</t>
  </si>
  <si>
    <t>Compound Annual Growth Rate Over Three Years</t>
  </si>
  <si>
    <t>Total Revenues, 3 Yr. CAGR %</t>
  </si>
  <si>
    <t>42.53</t>
  </si>
  <si>
    <t>34.72</t>
  </si>
  <si>
    <t>37.02</t>
  </si>
  <si>
    <t>30.1</t>
  </si>
  <si>
    <t>Gross Profit, 3 Yr. CAGR %</t>
  </si>
  <si>
    <t>59.44</t>
  </si>
  <si>
    <t>33.53</t>
  </si>
  <si>
    <t>37.08</t>
  </si>
  <si>
    <t>29.63</t>
  </si>
  <si>
    <t>EBITDA, 3 Yr. CAGR %</t>
  </si>
  <si>
    <t>190.58</t>
  </si>
  <si>
    <t>-24.04</t>
  </si>
  <si>
    <t>22.25</t>
  </si>
  <si>
    <t>40.72</t>
  </si>
  <si>
    <t>EBITA, 3 Yr. CAGR %</t>
  </si>
  <si>
    <t>109.48</t>
  </si>
  <si>
    <t>-75.9</t>
  </si>
  <si>
    <t>8.08</t>
  </si>
  <si>
    <t>39.58</t>
  </si>
  <si>
    <t>EBIT, 3 Yr. CAGR %</t>
  </si>
  <si>
    <t>Earnings From Cont. Operations, 3 Yr. CAGR %</t>
  </si>
  <si>
    <t>60.59</t>
  </si>
  <si>
    <t>-24.92</t>
  </si>
  <si>
    <t>-28.12</t>
  </si>
  <si>
    <t>42.24</t>
  </si>
  <si>
    <t>Net Income, 3 Yr. CAGR %</t>
  </si>
  <si>
    <t>66.11</t>
  </si>
  <si>
    <t>-25.17</t>
  </si>
  <si>
    <t>-19.35</t>
  </si>
  <si>
    <t>42.69</t>
  </si>
  <si>
    <t>Normalized Net Income, 3 Yr. CAGR %</t>
  </si>
  <si>
    <t>99.05</t>
  </si>
  <si>
    <t>-58.69</t>
  </si>
  <si>
    <t>42.3</t>
  </si>
  <si>
    <t>40.87</t>
  </si>
  <si>
    <t>Diluted EPS Before Extra, 3 Yr. CAGR %</t>
  </si>
  <si>
    <t>53.65</t>
  </si>
  <si>
    <t>-27.89</t>
  </si>
  <si>
    <t>-24.6</t>
  </si>
  <si>
    <t>29.77</t>
  </si>
  <si>
    <t>Accounts Receivable, 3 Yr. CAGR %</t>
  </si>
  <si>
    <t>38.06</t>
  </si>
  <si>
    <t>35.67</t>
  </si>
  <si>
    <t>23.78</t>
  </si>
  <si>
    <t>Inventory, 3 Yr. CAGR %</t>
  </si>
  <si>
    <t>41.47</t>
  </si>
  <si>
    <t>27.52</t>
  </si>
  <si>
    <t>36.61</t>
  </si>
  <si>
    <t>Net Property, Plant and Equip., 3 Yr. CAGR %</t>
  </si>
  <si>
    <t>33.71</t>
  </si>
  <si>
    <t>39.56</t>
  </si>
  <si>
    <t>35.99</t>
  </si>
  <si>
    <t>Total Assets, 3 Yr. CAGR %</t>
  </si>
  <si>
    <t>56.18</t>
  </si>
  <si>
    <t>51.33</t>
  </si>
  <si>
    <t>17.1</t>
  </si>
  <si>
    <t>Tangible Book Value, 3 Yr. CAGR %</t>
  </si>
  <si>
    <t>389.7</t>
  </si>
  <si>
    <t>220.3</t>
  </si>
  <si>
    <t>10.96</t>
  </si>
  <si>
    <t>Common Equity, 3 Yr. CAGR %</t>
  </si>
  <si>
    <t>209.38</t>
  </si>
  <si>
    <t>164.47</t>
  </si>
  <si>
    <t>10.7</t>
  </si>
  <si>
    <t>Cash From Operations, 3 Yr. CAGR %</t>
  </si>
  <si>
    <t>37.62</t>
  </si>
  <si>
    <t>12.64</t>
  </si>
  <si>
    <t>14.8</t>
  </si>
  <si>
    <t>64.14</t>
  </si>
  <si>
    <t>Capital Expenditures, 3 Yr. CAGR %</t>
  </si>
  <si>
    <t>-4.17</t>
  </si>
  <si>
    <t>104.99</t>
  </si>
  <si>
    <t>30.06</t>
  </si>
  <si>
    <t>3.86</t>
  </si>
  <si>
    <t>Levered Free Cash Flow, 3 Yr. CAGR %</t>
  </si>
  <si>
    <t>13.89</t>
  </si>
  <si>
    <t>232.11</t>
  </si>
  <si>
    <t>Unlevered Free Cash Flow, 3 Yr. CAGR %</t>
  </si>
  <si>
    <t>14.45</t>
  </si>
  <si>
    <t>289.19</t>
  </si>
  <si>
    <t>Compound Annual Growth Rate Over Five Years</t>
  </si>
  <si>
    <t>Total Revenues, 5 Yr. CAGR %</t>
  </si>
  <si>
    <t>37.37</t>
  </si>
  <si>
    <t>34.62</t>
  </si>
  <si>
    <t>Gross Profit, 5 Yr. CAGR %</t>
  </si>
  <si>
    <t>43.13</t>
  </si>
  <si>
    <t>36.05</t>
  </si>
  <si>
    <t>EBITDA, 5 Yr. CAGR %</t>
  </si>
  <si>
    <t>71.49</t>
  </si>
  <si>
    <t>37.77</t>
  </si>
  <si>
    <t>EBITA, 5 Yr. CAGR %</t>
  </si>
  <si>
    <t>23.9</t>
  </si>
  <si>
    <t>37.12</t>
  </si>
  <si>
    <t>EBIT, 5 Yr. CAGR %</t>
  </si>
  <si>
    <t>Earnings From Cont. Operations, 5 Yr. CAGR %</t>
  </si>
  <si>
    <t>-10.53</t>
  </si>
  <si>
    <t>35.35</t>
  </si>
  <si>
    <t>Net Income, 5 Yr. CAGR %</t>
  </si>
  <si>
    <t>-8.21</t>
  </si>
  <si>
    <t>34.55</t>
  </si>
  <si>
    <t>Normalized Net Income, 5 Yr. CAGR %</t>
  </si>
  <si>
    <t>26.06</t>
  </si>
  <si>
    <t>36.83</t>
  </si>
  <si>
    <t>Diluted EPS Before Extra, 5 Yr. CAGR %</t>
  </si>
  <si>
    <t>-16.62</t>
  </si>
  <si>
    <t>29.82</t>
  </si>
  <si>
    <t>Accounts Receivable, 5 Yr. CAGR %</t>
  </si>
  <si>
    <t>31.14</t>
  </si>
  <si>
    <t>Inventory, 5 Yr. CAGR %</t>
  </si>
  <si>
    <t>53.45</t>
  </si>
  <si>
    <t>Net Property, Plant and Equip., 5 Yr. CAGR %</t>
  </si>
  <si>
    <t>32.34</t>
  </si>
  <si>
    <t>Total Assets, 5 Yr. CAGR %</t>
  </si>
  <si>
    <t>40.73</t>
  </si>
  <si>
    <t>Tangible Book Value, 5 Yr. CAGR %</t>
  </si>
  <si>
    <t>172.47</t>
  </si>
  <si>
    <t>Common Equity, 5 Yr. CAGR %</t>
  </si>
  <si>
    <t>106.63</t>
  </si>
  <si>
    <t>Cash From Operations, 5 Yr. CAGR %</t>
  </si>
  <si>
    <t>12.52</t>
  </si>
  <si>
    <t>34.83</t>
  </si>
  <si>
    <t>Capital Expenditures, 5 Yr. CAGR %</t>
  </si>
  <si>
    <t>-2.04</t>
  </si>
  <si>
    <t>42.85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</si>
  <si>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</si>
  <si>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</si>
  <si>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</si>
  <si>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</si>
  <si>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</si>
  <si>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</si>
  <si>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</si>
  <si>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</si>
  <si>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998</t>
  </si>
  <si>
    <t>727.9</t>
  </si>
  <si>
    <t>607.7</t>
  </si>
  <si>
    <t>652.7</t>
  </si>
  <si>
    <t>1,735</t>
  </si>
  <si>
    <t>-</t>
  </si>
  <si>
    <t>Change</t>
  </si>
  <si>
    <t>-27.06%</t>
  </si>
  <si>
    <t>-16.51%</t>
  </si>
  <si>
    <t>7.41%</t>
  </si>
  <si>
    <t>165.86%</t>
  </si>
  <si>
    <t>0%</t>
  </si>
  <si>
    <t>Enterprise Value (EV)</t>
  </si>
  <si>
    <t>900.9</t>
  </si>
  <si>
    <t>628.7</t>
  </si>
  <si>
    <t>594.8</t>
  </si>
  <si>
    <t>568.6</t>
  </si>
  <si>
    <t>-30.22%</t>
  </si>
  <si>
    <t>-5.38%</t>
  </si>
  <si>
    <t>-4.41%</t>
  </si>
  <si>
    <t>205.21%</t>
  </si>
  <si>
    <t>P/E ratio</t>
  </si>
  <si>
    <t>93.7x</t>
  </si>
  <si>
    <t>301x</t>
  </si>
  <si>
    <t>373x</t>
  </si>
  <si>
    <t>26.6x</t>
  </si>
  <si>
    <t>34.6x</t>
  </si>
  <si>
    <t>32.3x</t>
  </si>
  <si>
    <t>25.4x</t>
  </si>
  <si>
    <t>PBR</t>
  </si>
  <si>
    <t>7.03x</t>
  </si>
  <si>
    <t>4.83x</t>
  </si>
  <si>
    <t>3.84x</t>
  </si>
  <si>
    <t>3.39x</t>
  </si>
  <si>
    <t>PEG</t>
  </si>
  <si>
    <t>-3.9x</t>
  </si>
  <si>
    <t>-11.2x</t>
  </si>
  <si>
    <t>0x</t>
  </si>
  <si>
    <t>0.4x</t>
  </si>
  <si>
    <t>4.63x</t>
  </si>
  <si>
    <t>0.9x</t>
  </si>
  <si>
    <t>Capitalization / Revenue</t>
  </si>
  <si>
    <t>4.66x</t>
  </si>
  <si>
    <t>2.79x</t>
  </si>
  <si>
    <t>1.68x</t>
  </si>
  <si>
    <t>1.38x</t>
  </si>
  <si>
    <t>2.89x</t>
  </si>
  <si>
    <t>2.44x</t>
  </si>
  <si>
    <t>2.07x</t>
  </si>
  <si>
    <t>EV / Revenue</t>
  </si>
  <si>
    <t>EV / EBITDA</t>
  </si>
  <si>
    <t>21x</t>
  </si>
  <si>
    <t>18.3x</t>
  </si>
  <si>
    <t>14.5x</t>
  </si>
  <si>
    <t>EV / EBIT</t>
  </si>
  <si>
    <t>0.01x</t>
  </si>
  <si>
    <t>29.3x</t>
  </si>
  <si>
    <t>25.5x</t>
  </si>
  <si>
    <t>19.4x</t>
  </si>
  <si>
    <t>EV / FCF</t>
  </si>
  <si>
    <t>-0x</t>
  </si>
  <si>
    <t>56.9x</t>
  </si>
  <si>
    <t>37x</t>
  </si>
  <si>
    <t>28.4x</t>
  </si>
  <si>
    <t>FCF Yield</t>
  </si>
  <si>
    <t>0.14%</t>
  </si>
  <si>
    <t>-0.05%</t>
  </si>
  <si>
    <t>-3.07%</t>
  </si>
  <si>
    <t>6.03%</t>
  </si>
  <si>
    <t>1.76%</t>
  </si>
  <si>
    <t>2.7%</t>
  </si>
  <si>
    <t>3.52%</t>
  </si>
  <si>
    <t>Dividend per Share
                                    2</t>
  </si>
  <si>
    <t>Rate of return</t>
  </si>
  <si>
    <t>EPS
                                    2</t>
  </si>
  <si>
    <t>1.115</t>
  </si>
  <si>
    <t>1.193</t>
  </si>
  <si>
    <t>1.517</t>
  </si>
  <si>
    <t>Distribution rate</t>
  </si>
  <si>
    <t>Net sales
                                    1</t>
  </si>
  <si>
    <t>214.3</t>
  </si>
  <si>
    <t>260.9</t>
  </si>
  <si>
    <t>362</t>
  </si>
  <si>
    <t>471.9</t>
  </si>
  <si>
    <t>600.7</t>
  </si>
  <si>
    <t>712.3</t>
  </si>
  <si>
    <t>837.7</t>
  </si>
  <si>
    <t>EBITDA
                                    1</t>
  </si>
  <si>
    <t>16.75</t>
  </si>
  <si>
    <t>8.049</t>
  </si>
  <si>
    <t>16.24</t>
  </si>
  <si>
    <t>48.35</t>
  </si>
  <si>
    <t>82.64</t>
  </si>
  <si>
    <t>94.94</t>
  </si>
  <si>
    <t>119.4</t>
  </si>
  <si>
    <t>EBIT
                                    1</t>
  </si>
  <si>
    <t>0.069</t>
  </si>
  <si>
    <t>4.435</t>
  </si>
  <si>
    <t>30.44</t>
  </si>
  <si>
    <t>59.18</t>
  </si>
  <si>
    <t>68</t>
  </si>
  <si>
    <t>89.25</t>
  </si>
  <si>
    <t>Net income
                                    1</t>
  </si>
  <si>
    <t>8.8</t>
  </si>
  <si>
    <t>2.429</t>
  </si>
  <si>
    <t>1.251</t>
  </si>
  <si>
    <t>25.57</t>
  </si>
  <si>
    <t>50.11</t>
  </si>
  <si>
    <t>55.49</t>
  </si>
  <si>
    <t>70.05</t>
  </si>
  <si>
    <t>-97.1</t>
  </si>
  <si>
    <t>-99.26</t>
  </si>
  <si>
    <t>-12.91</t>
  </si>
  <si>
    <t>-84.15</t>
  </si>
  <si>
    <t>Reference price
                                    2</t>
  </si>
  <si>
    <t>25.31</t>
  </si>
  <si>
    <t>18.06</t>
  </si>
  <si>
    <t>14.92</t>
  </si>
  <si>
    <t>15.69</t>
  </si>
  <si>
    <t>Nbr of stocks (in thousands)</t>
  </si>
  <si>
    <t>39,432</t>
  </si>
  <si>
    <t>40,305</t>
  </si>
  <si>
    <t>40,732</t>
  </si>
  <si>
    <t>41,602</t>
  </si>
  <si>
    <t>43,790</t>
  </si>
  <si>
    <t>Announcement Date</t>
  </si>
  <si>
    <t>3/24/21</t>
  </si>
  <si>
    <t>3/10/22</t>
  </si>
  <si>
    <t>3/9/23</t>
  </si>
  <si>
    <t>3/7/24</t>
  </si>
  <si>
    <t>address1</t>
  </si>
  <si>
    <t>3601 South Congress Avenue</t>
  </si>
  <si>
    <t>address2</t>
  </si>
  <si>
    <t>Suite C100</t>
  </si>
  <si>
    <t>city</t>
  </si>
  <si>
    <t>Austin</t>
  </si>
  <si>
    <t>state</t>
  </si>
  <si>
    <t>TX</t>
  </si>
  <si>
    <t>zip</t>
  </si>
  <si>
    <t>78704</t>
  </si>
  <si>
    <t>country</t>
  </si>
  <si>
    <t>phone</t>
  </si>
  <si>
    <t>877 455 3063</t>
  </si>
  <si>
    <t>website</t>
  </si>
  <si>
    <t>https://vitalfarms.com</t>
  </si>
  <si>
    <t>industry</t>
  </si>
  <si>
    <t>Farm Products</t>
  </si>
  <si>
    <t>industryKey</t>
  </si>
  <si>
    <t>farm-products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</si>
  <si>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</si>
  <si>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</si>
  <si>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</si>
  <si>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</si>
  <si>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</si>
  <si>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</si>
  <si>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</si>
  <si>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Vital Farms, Inc., a food company, provides pasture-raised products in the United States. It offers shell eggs, butter, hard-boiled eggs, and liquid whole eggs. The company was founded in 2007 and is headquartered in Austin, Texas.</t>
  </si>
  <si>
    <t>fullTimeEmployees</t>
  </si>
  <si>
    <t>companyOfficers</t>
  </si>
  <si>
    <t>[{'maxAge': 1, 'name': "Mr. Matthew  O'Hayer", 'age': 69, 'title': 'Founder &amp; Executive Chairman', 'yearBorn': 1955, 'fiscalYear': 2023, 'exercisedValue': 0, 'unexercisedValue': 0}, {'maxAge': 1, 'name': 'Mr. Russell  Diez-Canseco', 'age': 52, 'title': 'President, CEO &amp; Director', 'yearBorn': 1972, 'fiscalYear': 2023, 'totalPay': 1755169, 'exercisedValue': 0, 'unexercisedValue': 13216565}, {'maxAge': 1, 'name': 'Mr. Thilo  Wrede', 'age': 50, 'title': 'CFO, Chief Accounting Officer &amp; principal accounting officer', 'yearBorn': 1974, 'fiscalYear': 2023, 'totalPay': 821503, 'exercisedValue': 0, 'unexercisedValue': 0}, {'maxAge': 1, 'name': 'Mr. Jason  Dale', 'age': 52, 'title': 'Advisor', 'yearBorn': 1972, 'fiscalYear': 2023, 'totalPay': 840533, 'exercisedValue': 0, 'unexercisedValue': 5320422}, {'maxAge': 1, 'name': 'Ms. Joanne  Bal Esq.', 'age': 57, 'title': 'General Counsel, Corporate Secretary &amp; Head of Impact', 'yearBorn': 1967, 'fiscalYear': 2023, 'totalPay': 436546, 'exercisedValue': 0, 'unexercisedValue': 0}, {'maxAge': 1, 'name': 'Mr. Peter Nicholas Pappas', 'age': 60, 'title': 'Chief Sales Officer', 'yearBorn': 1964, 'fiscalYear': 2023, 'totalPay': 611210, 'exercisedValue': 0, 'unexercisedValue': 0}, {'maxAge': 1, 'name': 'Ms. Kathryn  McKeon', 'age': 42, 'title': 'Chief Marketing Officer', 'yearBorn': 1982, 'fiscalYear': 2023, 'exercisedValue': 0, 'unexercisedValue': 0}, {'maxAge': 1, 'name': 'Ms. Reena  Van Hoven', 'title': 'Chief People Officer', 'fiscalYear': 2023, 'exercisedValue': 0, 'unexercisedValue': 0}, {'maxAge': 1, 'name': 'Ms. Stephanie  Coon', 'age': 43, 'title': 'Senior Vice President of Strategy', 'yearBorn': 1981, 'fiscalYear': 2023, 'exercisedValue': 0, 'unexercisedValue': 0}, {'maxAge': 1, 'name': 'Mr. Joe  Holland', 'title': 'Chief Supply Chain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</si>
  <si>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</si>
  <si>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</si>
  <si>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</si>
  <si>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</si>
  <si>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</si>
  <si>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</si>
  <si>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</si>
  <si>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</si>
  <si>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</si>
  <si>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</si>
  <si>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</si>
  <si>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</si>
  <si>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</si>
  <si>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</si>
  <si>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</si>
  <si>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</si>
  <si>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</si>
  <si>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</si>
  <si>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</si>
  <si>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</si>
  <si>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</si>
  <si>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</si>
  <si>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</si>
  <si>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</si>
  <si>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</si>
  <si>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</si>
  <si>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</si>
  <si>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</si>
  <si>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</si>
  <si>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</si>
  <si>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</si>
  <si>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</si>
  <si>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</si>
  <si>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</si>
  <si>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</si>
  <si>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</si>
  <si>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</si>
  <si>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</si>
  <si>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</si>
  <si>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</si>
  <si>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</si>
  <si>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</si>
  <si>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</si>
  <si>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</si>
  <si>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</si>
  <si>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</si>
  <si>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</si>
  <si>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</si>
  <si>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</si>
  <si>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</si>
  <si>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</si>
  <si>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</si>
  <si>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</si>
  <si>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</si>
  <si>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</si>
  <si>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</si>
  <si>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</si>
  <si>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</si>
  <si>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</si>
  <si>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</si>
  <si>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</si>
  <si>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</si>
  <si>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</si>
  <si>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</si>
  <si>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</si>
  <si>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</si>
  <si>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</si>
  <si>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</si>
  <si>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</si>
  <si>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</si>
  <si>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</si>
  <si>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Vital Farms,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</si>
  <si>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</si>
  <si>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</si>
  <si>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</si>
  <si>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</si>
  <si>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</si>
  <si>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</si>
  <si>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</si>
  <si>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c753b797-79a4-38f0-9e3f-58e68a4a41fa</t>
  </si>
  <si>
    <t>messageBoardId</t>
  </si>
  <si>
    <t>finmb_231730321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</si>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</sst>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vitalfarm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39.885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17.01323327750297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1.688089088E9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5.797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32.317287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-1.0</v>
      </c>
      <c r="C2" s="1">
        <v>5.0</v>
      </c>
      <c r="D2" s="1">
        <v>2.0</v>
      </c>
      <c r="E2" s="1">
        <v>8.0</v>
      </c>
      <c r="F2" s="1">
        <v>2.0</v>
      </c>
      <c r="G2" s="1">
        <v>1.0</v>
      </c>
      <c r="H2" s="1">
        <v>25.0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82.0</v>
      </c>
      <c r="C3" s="1">
        <v>1.0</v>
      </c>
      <c r="D3" s="1">
        <v>1.0</v>
      </c>
      <c r="E3" s="1">
        <v>2.0</v>
      </c>
      <c r="F3" s="1">
        <v>3.0</v>
      </c>
      <c r="G3" s="1">
        <v>7.0</v>
      </c>
      <c r="H3" s="1">
        <v>7.0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82.0</v>
      </c>
      <c r="C4" s="1">
        <v>1.0</v>
      </c>
      <c r="D4" s="1">
        <v>1.0</v>
      </c>
      <c r="E4" s="1">
        <v>2.0</v>
      </c>
      <c r="F4" s="1">
        <v>3.0</v>
      </c>
      <c r="G4" s="1">
        <v>7.0</v>
      </c>
      <c r="H4" s="1">
        <v>7.0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4.0</v>
      </c>
      <c r="C5" s="1">
        <v>7.0</v>
      </c>
      <c r="D5" s="1">
        <v>0.0</v>
      </c>
      <c r="E5" s="1">
        <v>6.0</v>
      </c>
      <c r="F5" s="1">
        <v>0.0</v>
      </c>
      <c r="G5" s="1">
        <v>0.0</v>
      </c>
      <c r="H5" s="1">
        <v>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71.0</v>
      </c>
      <c r="H6" s="1">
        <v>34.0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25.0</v>
      </c>
      <c r="F7" s="1">
        <v>17.0</v>
      </c>
      <c r="G7" s="1">
        <v>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49.0</v>
      </c>
      <c r="C8" s="1">
        <v>60.0</v>
      </c>
      <c r="D8" s="1">
        <v>1.0</v>
      </c>
      <c r="E8" s="1">
        <v>2.0</v>
      </c>
      <c r="F8" s="1">
        <v>4.0</v>
      </c>
      <c r="G8" s="1">
        <v>6.0</v>
      </c>
      <c r="H8" s="1">
        <v>7.0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2.0</v>
      </c>
      <c r="C9" s="1">
        <v>0.0</v>
      </c>
      <c r="D9" s="1">
        <v>30.0</v>
      </c>
      <c r="E9" s="1">
        <v>-10.0</v>
      </c>
      <c r="F9" s="1">
        <v>7.0</v>
      </c>
      <c r="G9" s="1">
        <v>43.0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39.0</v>
      </c>
      <c r="C10" s="1">
        <v>82.0</v>
      </c>
      <c r="D10" s="1">
        <v>1.0</v>
      </c>
      <c r="E10" s="1">
        <v>1.0</v>
      </c>
      <c r="F10" s="1">
        <v>-2.0</v>
      </c>
      <c r="G10" s="1">
        <v>36.0</v>
      </c>
      <c r="H10" s="1">
        <v>7.0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-71.0</v>
      </c>
      <c r="C11" s="1">
        <v>-3.0</v>
      </c>
      <c r="D11" s="1">
        <v>-6.0</v>
      </c>
      <c r="E11" s="1">
        <v>-4.0</v>
      </c>
      <c r="F11" s="1">
        <v>-6.0</v>
      </c>
      <c r="G11" s="1">
        <v>-13.0</v>
      </c>
      <c r="H11" s="1">
        <v>-86.0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-21.0</v>
      </c>
      <c r="C12" s="1">
        <v>-1.0</v>
      </c>
      <c r="D12" s="1">
        <v>-9.0</v>
      </c>
      <c r="E12" s="1">
        <v>2.0</v>
      </c>
      <c r="F12" s="1">
        <v>1.0</v>
      </c>
      <c r="G12" s="1">
        <v>-15.0</v>
      </c>
      <c r="H12" s="1">
        <v>-6.0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-31.0</v>
      </c>
      <c r="C13" s="1">
        <v>4.0</v>
      </c>
      <c r="D13" s="1">
        <v>3.0</v>
      </c>
      <c r="E13" s="1">
        <v>1.0</v>
      </c>
      <c r="F13" s="1">
        <v>6.0</v>
      </c>
      <c r="G13" s="1">
        <v>2.0</v>
      </c>
      <c r="H13" s="1">
        <v>6.0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-1.0</v>
      </c>
      <c r="E14" s="1">
        <v>6.0</v>
      </c>
      <c r="F14" s="1">
        <v>1.0</v>
      </c>
      <c r="G14" s="1">
        <v>62.0</v>
      </c>
      <c r="H14" s="1">
        <v>78.0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-3.0</v>
      </c>
      <c r="C15" s="1">
        <v>2.0</v>
      </c>
      <c r="D15" s="1">
        <v>1.0</v>
      </c>
      <c r="E15" s="1">
        <v>-1.0</v>
      </c>
      <c r="F15" s="1">
        <v>4.0</v>
      </c>
      <c r="G15" s="1">
        <v>2.0</v>
      </c>
      <c r="H15" s="1">
        <v>2.0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-4.0</v>
      </c>
      <c r="C16" s="1">
        <v>11.0</v>
      </c>
      <c r="D16" s="1">
        <v>-5.0</v>
      </c>
      <c r="E16" s="1">
        <v>11.0</v>
      </c>
      <c r="F16" s="1">
        <v>16.0</v>
      </c>
      <c r="G16" s="1">
        <v>-8.0</v>
      </c>
      <c r="H16" s="1">
        <v>50.0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-11.0</v>
      </c>
      <c r="C17" s="1">
        <v>-1.0</v>
      </c>
      <c r="D17" s="1">
        <v>-4.0</v>
      </c>
      <c r="E17" s="1">
        <v>-10.0</v>
      </c>
      <c r="F17" s="1">
        <v>-16.0</v>
      </c>
      <c r="G17" s="1">
        <v>-10.0</v>
      </c>
      <c r="H17" s="1">
        <v>-11.0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2.0</v>
      </c>
      <c r="D18" s="1">
        <v>0.0</v>
      </c>
      <c r="E18" s="1">
        <v>0.0</v>
      </c>
      <c r="F18" s="1">
        <v>0.0</v>
      </c>
      <c r="G18" s="1">
        <v>10.0</v>
      </c>
      <c r="H18" s="1">
        <v>1.0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-10.0</v>
      </c>
      <c r="H19" s="1">
        <v>55.0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-68.0</v>
      </c>
      <c r="F20" s="1">
        <v>-37.0</v>
      </c>
      <c r="G20" s="1">
        <v>52.0</v>
      </c>
      <c r="H20" s="1">
        <v>34.0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-83.0</v>
      </c>
      <c r="E21" s="1">
        <v>84.0</v>
      </c>
      <c r="F21" s="1">
        <v>0.0</v>
      </c>
      <c r="G21" s="1">
        <v>0.0</v>
      </c>
      <c r="H21" s="1">
        <v>-1.0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-11.0</v>
      </c>
      <c r="C22" s="1">
        <v>-1.0</v>
      </c>
      <c r="D22" s="1">
        <v>-5.0</v>
      </c>
      <c r="E22" s="1">
        <v>-77.0</v>
      </c>
      <c r="F22" s="1">
        <v>-17.0</v>
      </c>
      <c r="G22" s="1">
        <v>-10.0</v>
      </c>
      <c r="H22" s="1">
        <v>22.0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2.0</v>
      </c>
      <c r="F23" s="1">
        <v>0.0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8.0</v>
      </c>
      <c r="C24" s="1">
        <v>0.0</v>
      </c>
      <c r="D24" s="1">
        <v>1.0</v>
      </c>
      <c r="E24" s="1">
        <v>6.0</v>
      </c>
      <c r="F24" s="1">
        <v>0.0</v>
      </c>
      <c r="G24" s="1">
        <v>0.0</v>
      </c>
      <c r="H24" s="1">
        <v>7.0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8.0</v>
      </c>
      <c r="C25" s="1">
        <v>0.0</v>
      </c>
      <c r="D25" s="1">
        <v>1.0</v>
      </c>
      <c r="E25" s="1">
        <v>9.0</v>
      </c>
      <c r="F25" s="1">
        <v>0.0</v>
      </c>
      <c r="G25" s="1">
        <v>0.0</v>
      </c>
      <c r="H25" s="1">
        <v>7.0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-2.0</v>
      </c>
      <c r="F26" s="1">
        <v>0.0</v>
      </c>
      <c r="G26" s="1">
        <v>0.0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-5.0</v>
      </c>
      <c r="C27" s="1">
        <v>-1.0</v>
      </c>
      <c r="D27" s="1">
        <v>-1.0</v>
      </c>
      <c r="E27" s="1">
        <v>-12.0</v>
      </c>
      <c r="F27" s="1">
        <v>-47.0</v>
      </c>
      <c r="G27" s="1">
        <v>-55.0</v>
      </c>
      <c r="H27" s="1">
        <v>-9.0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-5.0</v>
      </c>
      <c r="C28" s="1">
        <v>-1.0</v>
      </c>
      <c r="D28" s="1">
        <v>-1.0</v>
      </c>
      <c r="E28" s="1">
        <v>-14.0</v>
      </c>
      <c r="F28" s="1">
        <v>-47.0</v>
      </c>
      <c r="G28" s="1">
        <v>-55.0</v>
      </c>
      <c r="H28" s="1">
        <v>-9.0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3.0</v>
      </c>
      <c r="C29" s="1">
        <v>4.0</v>
      </c>
      <c r="D29" s="1">
        <v>15.0</v>
      </c>
      <c r="E29" s="1">
        <v>100.0</v>
      </c>
      <c r="F29" s="1">
        <v>2.0</v>
      </c>
      <c r="G29" s="1">
        <v>67.0</v>
      </c>
      <c r="H29" s="1">
        <v>98.0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-14.0</v>
      </c>
      <c r="E30" s="1">
        <v>0.0</v>
      </c>
      <c r="F30" s="1">
        <v>0.0</v>
      </c>
      <c r="G30" s="1">
        <v>0.0</v>
      </c>
      <c r="H30" s="1">
        <v>-79.0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11.0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-52.0</v>
      </c>
      <c r="C32" s="1">
        <v>-46.0</v>
      </c>
      <c r="D32" s="1">
        <v>-1.0</v>
      </c>
      <c r="E32" s="1">
        <v>-19.0</v>
      </c>
      <c r="F32" s="1">
        <v>-15.0</v>
      </c>
      <c r="G32" s="1">
        <v>-3.0</v>
      </c>
      <c r="H32" s="1">
        <v>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14.0</v>
      </c>
      <c r="C33" s="1">
        <v>-1.0</v>
      </c>
      <c r="D33" s="1">
        <v>43.0</v>
      </c>
      <c r="E33" s="1">
        <v>94.0</v>
      </c>
      <c r="F33" s="1">
        <v>2.0</v>
      </c>
      <c r="G33" s="1">
        <v>8.0</v>
      </c>
      <c r="H33" s="1">
        <v>-2.0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-1.0</v>
      </c>
      <c r="C34" s="1">
        <v>8.0</v>
      </c>
      <c r="D34" s="1">
        <v>-10.0</v>
      </c>
      <c r="E34" s="1">
        <v>28.0</v>
      </c>
      <c r="F34" s="1">
        <v>1.0</v>
      </c>
      <c r="G34" s="1">
        <v>-18.0</v>
      </c>
      <c r="H34" s="1">
        <v>71.0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48.0</v>
      </c>
      <c r="C36" s="1">
        <v>35.0</v>
      </c>
      <c r="D36" s="1">
        <v>34.0</v>
      </c>
      <c r="E36" s="1">
        <v>41.0</v>
      </c>
      <c r="F36" s="1">
        <v>4.0</v>
      </c>
      <c r="G36" s="1">
        <v>11.0</v>
      </c>
      <c r="H36" s="1">
        <v>77.0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3.0</v>
      </c>
      <c r="C37" s="1">
        <v>2.0</v>
      </c>
      <c r="D37" s="1">
        <v>2.0</v>
      </c>
      <c r="E37" s="1">
        <v>2.0</v>
      </c>
      <c r="F37" s="1">
        <v>10.0</v>
      </c>
      <c r="G37" s="1">
        <v>9.0</v>
      </c>
      <c r="H37" s="1">
        <v>6.0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0.0</v>
      </c>
      <c r="D38" s="1">
        <v>-11.0</v>
      </c>
      <c r="E38" s="1">
        <v>9.0</v>
      </c>
      <c r="F38" s="1">
        <v>1.0</v>
      </c>
      <c r="G38" s="1">
        <v>-16.0</v>
      </c>
      <c r="H38" s="1">
        <v>30.0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0.0</v>
      </c>
      <c r="C39" s="1">
        <v>0.0</v>
      </c>
      <c r="D39" s="1">
        <v>-11.0</v>
      </c>
      <c r="E39" s="1">
        <v>33.0</v>
      </c>
      <c r="F39" s="1">
        <v>1.0</v>
      </c>
      <c r="G39" s="1">
        <v>-16.0</v>
      </c>
      <c r="H39" s="1">
        <v>30.0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0.0</v>
      </c>
      <c r="C40" s="1">
        <v>0.0</v>
      </c>
      <c r="D40" s="1">
        <v>11.0</v>
      </c>
      <c r="E40" s="1">
        <v>2.0</v>
      </c>
      <c r="F40" s="1">
        <v>-9.0</v>
      </c>
      <c r="G40" s="1">
        <v>21.0</v>
      </c>
      <c r="H40" s="1">
        <v>-6.0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3.0</v>
      </c>
      <c r="C41" s="1">
        <v>-1.0</v>
      </c>
      <c r="D41" s="1">
        <v>81.0</v>
      </c>
      <c r="E41" s="1">
        <v>-5.0</v>
      </c>
      <c r="F41" s="1">
        <v>-47.0</v>
      </c>
      <c r="G41" s="1">
        <v>-55.0</v>
      </c>
      <c r="H41" s="1">
        <v>-2.0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0.0</v>
      </c>
      <c r="C3" s="1">
        <v>11.0</v>
      </c>
      <c r="D3" s="1">
        <v>1.0</v>
      </c>
      <c r="E3" s="1">
        <v>29.0</v>
      </c>
      <c r="F3" s="1">
        <v>30.0</v>
      </c>
      <c r="G3" s="1">
        <v>12.0</v>
      </c>
      <c r="H3" s="1">
        <v>84.0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0.0</v>
      </c>
      <c r="C4" s="1">
        <v>0.0</v>
      </c>
      <c r="D4" s="1">
        <v>0.0</v>
      </c>
      <c r="E4" s="1">
        <v>68.0</v>
      </c>
      <c r="F4" s="1">
        <v>68.0</v>
      </c>
      <c r="G4" s="1">
        <v>65.0</v>
      </c>
      <c r="H4" s="1">
        <v>32.0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0.0</v>
      </c>
      <c r="C5" s="1">
        <v>11.0</v>
      </c>
      <c r="D5" s="1">
        <v>1.0</v>
      </c>
      <c r="E5" s="1">
        <v>97.0</v>
      </c>
      <c r="F5" s="1">
        <v>99.0</v>
      </c>
      <c r="G5" s="1">
        <v>78.0</v>
      </c>
      <c r="H5" s="1">
        <v>117.0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0.0</v>
      </c>
      <c r="C6" s="1">
        <v>10.0</v>
      </c>
      <c r="D6" s="1">
        <v>16.0</v>
      </c>
      <c r="E6" s="1">
        <v>20.0</v>
      </c>
      <c r="F6" s="1">
        <v>26.0</v>
      </c>
      <c r="G6" s="1">
        <v>40.0</v>
      </c>
      <c r="H6" s="1">
        <v>39.0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0.0</v>
      </c>
      <c r="C7" s="1">
        <v>5.0</v>
      </c>
      <c r="D7" s="1">
        <v>1.0</v>
      </c>
      <c r="E7" s="1">
        <v>1.0</v>
      </c>
      <c r="F7" s="1">
        <v>19.0</v>
      </c>
      <c r="G7" s="1">
        <v>55.0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0.0</v>
      </c>
      <c r="C8" s="1">
        <v>10.0</v>
      </c>
      <c r="D8" s="1">
        <v>17.0</v>
      </c>
      <c r="E8" s="1">
        <v>22.0</v>
      </c>
      <c r="F8" s="1">
        <v>27.0</v>
      </c>
      <c r="G8" s="1">
        <v>40.0</v>
      </c>
      <c r="H8" s="1">
        <v>39.0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0.0</v>
      </c>
      <c r="C9" s="1">
        <v>3.0</v>
      </c>
      <c r="D9" s="1">
        <v>12.0</v>
      </c>
      <c r="E9" s="1">
        <v>12.0</v>
      </c>
      <c r="F9" s="1">
        <v>10.0</v>
      </c>
      <c r="G9" s="1">
        <v>26.0</v>
      </c>
      <c r="H9" s="1">
        <v>32.0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0.0</v>
      </c>
      <c r="C10" s="1">
        <v>1.0</v>
      </c>
      <c r="D10" s="1">
        <v>2.0</v>
      </c>
      <c r="E10" s="1">
        <v>3.0</v>
      </c>
      <c r="F10" s="1">
        <v>3.0</v>
      </c>
      <c r="G10" s="1">
        <v>3.0</v>
      </c>
      <c r="H10" s="1">
        <v>5.0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39.0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0.0</v>
      </c>
      <c r="C12" s="1">
        <v>27.0</v>
      </c>
      <c r="D12" s="1">
        <v>34.0</v>
      </c>
      <c r="E12" s="1">
        <v>137.0</v>
      </c>
      <c r="F12" s="1">
        <v>141.0</v>
      </c>
      <c r="G12" s="1">
        <v>150.0</v>
      </c>
      <c r="H12" s="1">
        <v>196.0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0.0</v>
      </c>
      <c r="C13" s="1">
        <v>21.0</v>
      </c>
      <c r="D13" s="1">
        <v>25.0</v>
      </c>
      <c r="E13" s="1">
        <v>35.0</v>
      </c>
      <c r="F13" s="1">
        <v>53.0</v>
      </c>
      <c r="G13" s="1">
        <v>73.0</v>
      </c>
      <c r="H13" s="1">
        <v>96.0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0.0</v>
      </c>
      <c r="C14" s="1">
        <v>-2.0</v>
      </c>
      <c r="D14" s="1">
        <v>-3.0</v>
      </c>
      <c r="E14" s="1">
        <v>-5.0</v>
      </c>
      <c r="F14" s="1">
        <v>-8.0</v>
      </c>
      <c r="G14" s="1">
        <v>-12.0</v>
      </c>
      <c r="H14" s="1">
        <v>-21.0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0.0</v>
      </c>
      <c r="C15" s="1">
        <v>18.0</v>
      </c>
      <c r="D15" s="1">
        <v>22.0</v>
      </c>
      <c r="E15" s="1">
        <v>30.0</v>
      </c>
      <c r="F15" s="1">
        <v>44.0</v>
      </c>
      <c r="G15" s="1">
        <v>61.0</v>
      </c>
      <c r="H15" s="1">
        <v>75.0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3.0</v>
      </c>
      <c r="D16" s="1">
        <v>3.0</v>
      </c>
      <c r="E16" s="1">
        <v>3.0</v>
      </c>
      <c r="F16" s="1">
        <v>3.0</v>
      </c>
      <c r="G16" s="1">
        <v>3.0</v>
      </c>
      <c r="H16" s="1">
        <v>3.0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0.0</v>
      </c>
      <c r="C17" s="1">
        <v>0.0</v>
      </c>
      <c r="D17" s="1">
        <v>83.0</v>
      </c>
      <c r="E17" s="1">
        <v>0.0</v>
      </c>
      <c r="F17" s="1">
        <v>0.0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0.0</v>
      </c>
      <c r="C18" s="1">
        <v>0.0</v>
      </c>
      <c r="D18" s="1">
        <v>0.0</v>
      </c>
      <c r="E18" s="1">
        <v>0.0</v>
      </c>
      <c r="F18" s="1">
        <v>7.0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0.0</v>
      </c>
      <c r="C19" s="1">
        <v>24.0</v>
      </c>
      <c r="D19" s="1">
        <v>15.0</v>
      </c>
      <c r="E19" s="1">
        <v>14.0</v>
      </c>
      <c r="F19" s="1">
        <v>18.0</v>
      </c>
      <c r="G19" s="1">
        <v>14.0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0.0</v>
      </c>
      <c r="C20" s="1">
        <v>49.0</v>
      </c>
      <c r="D20" s="1">
        <v>61.0</v>
      </c>
      <c r="E20" s="1">
        <v>171.0</v>
      </c>
      <c r="F20" s="1">
        <v>190.0</v>
      </c>
      <c r="G20" s="1">
        <v>215.0</v>
      </c>
      <c r="H20" s="1">
        <v>275.0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0.0</v>
      </c>
      <c r="C22" s="1">
        <v>9.0</v>
      </c>
      <c r="D22" s="1">
        <v>13.0</v>
      </c>
      <c r="E22" s="1">
        <v>15.0</v>
      </c>
      <c r="F22" s="1">
        <v>22.0</v>
      </c>
      <c r="G22" s="1">
        <v>25.0</v>
      </c>
      <c r="H22" s="1">
        <v>33.0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5.0</v>
      </c>
      <c r="D23" s="1">
        <v>7.0</v>
      </c>
      <c r="E23" s="1">
        <v>9.0</v>
      </c>
      <c r="F23" s="1">
        <v>13.0</v>
      </c>
      <c r="G23" s="1">
        <v>18.0</v>
      </c>
      <c r="H23" s="1">
        <v>24.0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67.0</v>
      </c>
      <c r="D24" s="1">
        <v>2.0</v>
      </c>
      <c r="E24" s="1">
        <v>0.0</v>
      </c>
      <c r="F24" s="1">
        <v>0.0</v>
      </c>
      <c r="G24" s="1">
        <v>0.0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0.0</v>
      </c>
      <c r="C25" s="1">
        <v>53.0</v>
      </c>
      <c r="D25" s="1">
        <v>44.0</v>
      </c>
      <c r="E25" s="1">
        <v>47.0</v>
      </c>
      <c r="F25" s="1">
        <v>32.0</v>
      </c>
      <c r="G25" s="1">
        <v>2.0</v>
      </c>
      <c r="H25" s="1">
        <v>6.0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42.0</v>
      </c>
      <c r="H26" s="1">
        <v>1.0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39.0</v>
      </c>
      <c r="D27" s="1">
        <v>1.0</v>
      </c>
      <c r="E27" s="1">
        <v>73.0</v>
      </c>
      <c r="F27" s="1">
        <v>1.0</v>
      </c>
      <c r="G27" s="1">
        <v>15.0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0.0</v>
      </c>
      <c r="C28" s="1">
        <v>16.0</v>
      </c>
      <c r="D28" s="1">
        <v>25.0</v>
      </c>
      <c r="E28" s="1">
        <v>25.0</v>
      </c>
      <c r="F28" s="1">
        <v>37.0</v>
      </c>
      <c r="G28" s="1">
        <v>47.0</v>
      </c>
      <c r="H28" s="1">
        <v>65.0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0.0</v>
      </c>
      <c r="C29" s="1">
        <v>3.0</v>
      </c>
      <c r="D29" s="1">
        <v>2.0</v>
      </c>
      <c r="E29" s="1">
        <v>0.0</v>
      </c>
      <c r="F29" s="1">
        <v>0.0</v>
      </c>
      <c r="G29" s="1">
        <v>0.0</v>
      </c>
      <c r="H29" s="1">
        <v>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0.0</v>
      </c>
      <c r="C30" s="1">
        <v>1.0</v>
      </c>
      <c r="D30" s="1">
        <v>79.0</v>
      </c>
      <c r="E30" s="1">
        <v>32.0</v>
      </c>
      <c r="F30" s="1">
        <v>0.0</v>
      </c>
      <c r="G30" s="1">
        <v>7.0</v>
      </c>
      <c r="H30" s="1">
        <v>16.0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0.0</v>
      </c>
      <c r="C31" s="1">
        <v>70.0</v>
      </c>
      <c r="D31" s="1">
        <v>75.0</v>
      </c>
      <c r="E31" s="1">
        <v>2.0</v>
      </c>
      <c r="F31" s="1">
        <v>0.0</v>
      </c>
      <c r="G31" s="1">
        <v>0.0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0.0</v>
      </c>
      <c r="C32" s="1">
        <v>60.0</v>
      </c>
      <c r="D32" s="1">
        <v>65.0</v>
      </c>
      <c r="E32" s="1">
        <v>21.0</v>
      </c>
      <c r="F32" s="1">
        <v>19.0</v>
      </c>
      <c r="G32" s="1">
        <v>76.0</v>
      </c>
      <c r="H32" s="1">
        <v>1.0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0.0</v>
      </c>
      <c r="C33" s="1">
        <v>22.0</v>
      </c>
      <c r="D33" s="1">
        <v>30.0</v>
      </c>
      <c r="E33" s="1">
        <v>28.0</v>
      </c>
      <c r="F33" s="1">
        <v>38.0</v>
      </c>
      <c r="G33" s="1">
        <v>56.0</v>
      </c>
      <c r="H33" s="1">
        <v>82.0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0.0</v>
      </c>
      <c r="C34" s="1">
        <v>23.0</v>
      </c>
      <c r="D34" s="1">
        <v>23.0</v>
      </c>
      <c r="E34" s="1">
        <v>0.0</v>
      </c>
      <c r="F34" s="1">
        <v>0.0</v>
      </c>
      <c r="G34" s="1">
        <v>0.0</v>
      </c>
      <c r="H34" s="1">
        <v>0.0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0.0</v>
      </c>
      <c r="C35" s="1">
        <v>23.0</v>
      </c>
      <c r="D35" s="1">
        <v>23.0</v>
      </c>
      <c r="E35" s="1">
        <v>0.0</v>
      </c>
      <c r="F35" s="1">
        <v>0.0</v>
      </c>
      <c r="G35" s="1">
        <v>0.0</v>
      </c>
      <c r="H35" s="1">
        <v>0.0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0.0</v>
      </c>
      <c r="C37" s="1">
        <v>4.0</v>
      </c>
      <c r="D37" s="1">
        <v>19.0</v>
      </c>
      <c r="E37" s="1">
        <v>144.0</v>
      </c>
      <c r="F37" s="1">
        <v>149.0</v>
      </c>
      <c r="G37" s="1">
        <v>156.0</v>
      </c>
      <c r="H37" s="1">
        <v>163.0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0.0</v>
      </c>
      <c r="C38" s="1">
        <v>2.0</v>
      </c>
      <c r="D38" s="1">
        <v>5.0</v>
      </c>
      <c r="E38" s="1">
        <v>14.0</v>
      </c>
      <c r="F38" s="1">
        <v>2.0</v>
      </c>
      <c r="G38" s="1">
        <v>4.0</v>
      </c>
      <c r="H38" s="1">
        <v>29.0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0.0</v>
      </c>
      <c r="C39" s="1">
        <v>-1.0</v>
      </c>
      <c r="D39" s="1">
        <v>-16.0</v>
      </c>
      <c r="E39" s="1">
        <v>-16.0</v>
      </c>
      <c r="F39" s="1">
        <v>0.0</v>
      </c>
      <c r="G39" s="1">
        <v>0.0</v>
      </c>
      <c r="H39" s="1">
        <v>0.0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0.0</v>
      </c>
      <c r="C40" s="1">
        <v>0.0</v>
      </c>
      <c r="D40" s="1">
        <v>0.0</v>
      </c>
      <c r="E40" s="1">
        <v>-3.0</v>
      </c>
      <c r="F40" s="1">
        <v>-28.0</v>
      </c>
      <c r="G40" s="1">
        <v>-1.0</v>
      </c>
      <c r="H40" s="1">
        <v>-37.0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0.0</v>
      </c>
      <c r="C41" s="1">
        <v>5.0</v>
      </c>
      <c r="D41" s="1">
        <v>8.0</v>
      </c>
      <c r="E41" s="1">
        <v>142.0</v>
      </c>
      <c r="F41" s="1">
        <v>151.0</v>
      </c>
      <c r="G41" s="1">
        <v>158.0</v>
      </c>
      <c r="H41" s="1">
        <v>193.0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0.0</v>
      </c>
      <c r="C42" s="1">
        <v>-67.0</v>
      </c>
      <c r="D42" s="1">
        <v>25.0</v>
      </c>
      <c r="E42" s="1">
        <v>33.0</v>
      </c>
      <c r="F42" s="1">
        <v>29.0</v>
      </c>
      <c r="G42" s="1">
        <v>0.0</v>
      </c>
      <c r="H42" s="1">
        <v>0.0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0.0</v>
      </c>
      <c r="C43" s="1">
        <v>27.0</v>
      </c>
      <c r="D43" s="1">
        <v>31.0</v>
      </c>
      <c r="E43" s="1">
        <v>142.0</v>
      </c>
      <c r="F43" s="1">
        <v>152.0</v>
      </c>
      <c r="G43" s="1">
        <v>158.0</v>
      </c>
      <c r="H43" s="1">
        <v>193.0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0.0</v>
      </c>
      <c r="C44" s="1">
        <v>49.0</v>
      </c>
      <c r="D44" s="1">
        <v>61.0</v>
      </c>
      <c r="E44" s="1">
        <v>171.0</v>
      </c>
      <c r="F44" s="1">
        <v>190.0</v>
      </c>
      <c r="G44" s="1">
        <v>215.0</v>
      </c>
      <c r="H44" s="1">
        <v>275.0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>
        <v>25.0</v>
      </c>
      <c r="C46" s="1">
        <v>25.0</v>
      </c>
      <c r="D46" s="1">
        <v>25.0</v>
      </c>
      <c r="E46" s="1">
        <v>39.0</v>
      </c>
      <c r="F46" s="1">
        <v>40.0</v>
      </c>
      <c r="G46" s="1">
        <v>40.0</v>
      </c>
      <c r="H46" s="1">
        <v>41.0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102</v>
      </c>
      <c r="B47" s="1">
        <v>25.0</v>
      </c>
      <c r="C47" s="1">
        <v>25.0</v>
      </c>
      <c r="D47" s="1">
        <v>25.0</v>
      </c>
      <c r="E47" s="1">
        <v>39.0</v>
      </c>
      <c r="F47" s="1">
        <v>40.0</v>
      </c>
      <c r="G47" s="1">
        <v>40.0</v>
      </c>
      <c r="H47" s="1">
        <v>41.0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103</v>
      </c>
      <c r="B48" s="1">
        <v>0.0</v>
      </c>
      <c r="C48" s="1" t="s">
        <v>104</v>
      </c>
      <c r="D48" s="1" t="s">
        <v>105</v>
      </c>
      <c r="E48" s="1" t="s">
        <v>106</v>
      </c>
      <c r="F48" s="1" t="s">
        <v>107</v>
      </c>
      <c r="G48" s="1" t="s">
        <v>108</v>
      </c>
      <c r="H48" s="1" t="s">
        <v>109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0.0</v>
      </c>
      <c r="C49" s="1">
        <v>1.0</v>
      </c>
      <c r="D49" s="1">
        <v>4.0</v>
      </c>
      <c r="E49" s="1">
        <v>138.0</v>
      </c>
      <c r="F49" s="1">
        <v>148.0</v>
      </c>
      <c r="G49" s="1">
        <v>154.0</v>
      </c>
      <c r="H49" s="1">
        <v>189.0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0.0</v>
      </c>
      <c r="C50" s="1" t="s">
        <v>112</v>
      </c>
      <c r="D50" s="1" t="s">
        <v>113</v>
      </c>
      <c r="E50" s="1" t="s">
        <v>114</v>
      </c>
      <c r="F50" s="1" t="s">
        <v>115</v>
      </c>
      <c r="G50" s="1" t="s">
        <v>116</v>
      </c>
      <c r="H50" s="1" t="s">
        <v>117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118</v>
      </c>
      <c r="B51" s="1">
        <v>0.0</v>
      </c>
      <c r="C51" s="1">
        <v>5.0</v>
      </c>
      <c r="D51" s="1">
        <v>6.0</v>
      </c>
      <c r="E51" s="1">
        <v>79.0</v>
      </c>
      <c r="F51" s="1">
        <v>32.0</v>
      </c>
      <c r="G51" s="1">
        <v>10.0</v>
      </c>
      <c r="H51" s="1">
        <v>22.0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119</v>
      </c>
      <c r="B52" s="1">
        <v>0.0</v>
      </c>
      <c r="C52" s="1">
        <v>-6.0</v>
      </c>
      <c r="D52" s="1">
        <v>5.0</v>
      </c>
      <c r="E52" s="1">
        <v>-97.0</v>
      </c>
      <c r="F52" s="1">
        <v>-99.0</v>
      </c>
      <c r="G52" s="1">
        <v>-68.0</v>
      </c>
      <c r="H52" s="1">
        <v>-94.0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120</v>
      </c>
      <c r="B53" s="1">
        <v>1.0</v>
      </c>
      <c r="C53" s="1">
        <v>2.0</v>
      </c>
      <c r="D53" s="1">
        <v>2.0</v>
      </c>
      <c r="E53" s="1">
        <v>3.0</v>
      </c>
      <c r="F53" s="1">
        <v>4.0</v>
      </c>
      <c r="G53" s="1">
        <v>1190.0</v>
      </c>
      <c r="H53" s="1">
        <v>1680.0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121</v>
      </c>
      <c r="B54" s="1">
        <v>0.0</v>
      </c>
      <c r="C54" s="1">
        <v>-67.0</v>
      </c>
      <c r="D54" s="1">
        <v>25.0</v>
      </c>
      <c r="E54" s="1">
        <v>33.0</v>
      </c>
      <c r="F54" s="1">
        <v>29.0</v>
      </c>
      <c r="G54" s="1">
        <v>0.0</v>
      </c>
      <c r="H54" s="1">
        <v>0.0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122</v>
      </c>
      <c r="B55" s="1">
        <v>0.0</v>
      </c>
      <c r="C55" s="1">
        <v>0.0</v>
      </c>
      <c r="D55" s="1">
        <v>5.0</v>
      </c>
      <c r="E55" s="1">
        <v>5.0</v>
      </c>
      <c r="F55" s="1">
        <v>5.0</v>
      </c>
      <c r="G55" s="1">
        <v>5.0</v>
      </c>
      <c r="H55" s="1">
        <v>5.0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123</v>
      </c>
      <c r="B56" s="1">
        <v>0.0</v>
      </c>
      <c r="C56" s="1">
        <v>-19.0</v>
      </c>
      <c r="D56" s="1">
        <v>-18.0</v>
      </c>
      <c r="E56" s="1">
        <v>0.0</v>
      </c>
      <c r="F56" s="1">
        <v>0.0</v>
      </c>
      <c r="G56" s="1">
        <v>0.0</v>
      </c>
      <c r="H56" s="1">
        <v>0.0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124</v>
      </c>
      <c r="B57" s="1">
        <v>0.0</v>
      </c>
      <c r="C57" s="1">
        <v>63.0</v>
      </c>
      <c r="D57" s="1">
        <v>1.0</v>
      </c>
      <c r="E57" s="1">
        <v>2.0</v>
      </c>
      <c r="F57" s="1">
        <v>2.0</v>
      </c>
      <c r="G57" s="1">
        <v>6.0</v>
      </c>
      <c r="H57" s="1">
        <v>5.0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125</v>
      </c>
      <c r="B58" s="1">
        <v>0.0</v>
      </c>
      <c r="C58" s="1">
        <v>2.0</v>
      </c>
      <c r="D58" s="1">
        <v>10.0</v>
      </c>
      <c r="E58" s="1">
        <v>9.0</v>
      </c>
      <c r="F58" s="1">
        <v>7.0</v>
      </c>
      <c r="G58" s="1">
        <v>19.0</v>
      </c>
      <c r="H58" s="1">
        <v>27.0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126</v>
      </c>
      <c r="B59" s="1">
        <v>0.0</v>
      </c>
      <c r="C59" s="1">
        <v>69.0</v>
      </c>
      <c r="D59" s="1">
        <v>74.0</v>
      </c>
      <c r="E59" s="1">
        <v>1.0</v>
      </c>
      <c r="F59" s="1">
        <v>99.0</v>
      </c>
      <c r="G59" s="1">
        <v>1.0</v>
      </c>
      <c r="H59" s="1">
        <v>89.0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127</v>
      </c>
      <c r="B60" s="1">
        <v>0.0</v>
      </c>
      <c r="C60" s="1">
        <v>52.0</v>
      </c>
      <c r="D60" s="1">
        <v>52.0</v>
      </c>
      <c r="E60" s="1">
        <v>52.0</v>
      </c>
      <c r="F60" s="1">
        <v>52.0</v>
      </c>
      <c r="G60" s="1">
        <v>55.0</v>
      </c>
      <c r="H60" s="1">
        <v>55.0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128</v>
      </c>
      <c r="B61" s="1">
        <v>0.0</v>
      </c>
      <c r="C61" s="1">
        <v>14.0</v>
      </c>
      <c r="D61" s="1">
        <v>14.0</v>
      </c>
      <c r="E61" s="1">
        <v>14.0</v>
      </c>
      <c r="F61" s="1">
        <v>14.0</v>
      </c>
      <c r="G61" s="1">
        <v>29.0</v>
      </c>
      <c r="H61" s="1">
        <v>30.0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129</v>
      </c>
      <c r="B62" s="1">
        <v>0.0</v>
      </c>
      <c r="C62" s="1">
        <v>3.0</v>
      </c>
      <c r="D62" s="1">
        <v>4.0</v>
      </c>
      <c r="E62" s="1">
        <v>13.0</v>
      </c>
      <c r="F62" s="1">
        <v>16.0</v>
      </c>
      <c r="G62" s="1">
        <v>36.0</v>
      </c>
      <c r="H62" s="1">
        <v>36.0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130</v>
      </c>
      <c r="B63" s="1">
        <v>0.0</v>
      </c>
      <c r="C63" s="1">
        <v>0.0</v>
      </c>
      <c r="D63" s="1">
        <v>169.0</v>
      </c>
      <c r="E63" s="1">
        <v>215.0</v>
      </c>
      <c r="F63" s="1">
        <v>288.0</v>
      </c>
      <c r="G63" s="1">
        <v>368.0</v>
      </c>
      <c r="H63" s="1">
        <v>447.0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131</v>
      </c>
      <c r="B64" s="1">
        <v>0.0</v>
      </c>
      <c r="C64" s="1">
        <v>2.0</v>
      </c>
      <c r="D64" s="1">
        <v>2.0</v>
      </c>
      <c r="E64" s="1">
        <v>0.0</v>
      </c>
      <c r="F64" s="1">
        <v>0.0</v>
      </c>
      <c r="G64" s="1">
        <v>0.0</v>
      </c>
      <c r="H64" s="1">
        <v>0.0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132</v>
      </c>
      <c r="B65" s="1">
        <v>0.0</v>
      </c>
      <c r="C65" s="1">
        <v>-39.0</v>
      </c>
      <c r="D65" s="1">
        <v>-70.0</v>
      </c>
      <c r="E65" s="1">
        <v>0.0</v>
      </c>
      <c r="F65" s="1">
        <v>0.0</v>
      </c>
      <c r="G65" s="1">
        <v>0.0</v>
      </c>
      <c r="H65" s="1">
        <v>0.0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133</v>
      </c>
      <c r="B66" s="1">
        <v>0.0</v>
      </c>
      <c r="C66" s="1">
        <v>0.0</v>
      </c>
      <c r="D66" s="1">
        <v>30.0</v>
      </c>
      <c r="E66" s="1">
        <v>19.0</v>
      </c>
      <c r="F66" s="1">
        <v>26.0</v>
      </c>
      <c r="G66" s="1">
        <v>69.0</v>
      </c>
      <c r="H66" s="1">
        <v>55.0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</v>
      </c>
      <c r="B2" s="1">
        <v>74.0</v>
      </c>
      <c r="C2" s="1">
        <v>107.0</v>
      </c>
      <c r="D2" s="1">
        <v>141.0</v>
      </c>
      <c r="E2" s="1">
        <v>214.0</v>
      </c>
      <c r="F2" s="1">
        <v>261.0</v>
      </c>
      <c r="G2" s="1">
        <v>362.0</v>
      </c>
      <c r="H2" s="1">
        <v>472.0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</v>
      </c>
      <c r="B3" s="1">
        <v>74.0</v>
      </c>
      <c r="C3" s="1">
        <v>107.0</v>
      </c>
      <c r="D3" s="1">
        <v>141.0</v>
      </c>
      <c r="E3" s="1">
        <v>214.0</v>
      </c>
      <c r="F3" s="1">
        <v>261.0</v>
      </c>
      <c r="G3" s="1">
        <v>362.0</v>
      </c>
      <c r="H3" s="1">
        <v>472.0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</v>
      </c>
      <c r="B4" s="1">
        <v>55.0</v>
      </c>
      <c r="C4" s="1">
        <v>71.0</v>
      </c>
      <c r="D4" s="1">
        <v>97.0</v>
      </c>
      <c r="E4" s="1">
        <v>140.0</v>
      </c>
      <c r="F4" s="1">
        <v>178.0</v>
      </c>
      <c r="G4" s="1">
        <v>252.0</v>
      </c>
      <c r="H4" s="1">
        <v>310.0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</v>
      </c>
      <c r="B5" s="1">
        <v>18.0</v>
      </c>
      <c r="C5" s="1">
        <v>34.0</v>
      </c>
      <c r="D5" s="1">
        <v>42.0</v>
      </c>
      <c r="E5" s="1">
        <v>74.0</v>
      </c>
      <c r="F5" s="1">
        <v>82.0</v>
      </c>
      <c r="G5" s="1">
        <v>110.0</v>
      </c>
      <c r="H5" s="1">
        <v>162.0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</v>
      </c>
      <c r="B6" s="1">
        <v>19.0</v>
      </c>
      <c r="C6" s="1">
        <v>27.0</v>
      </c>
      <c r="D6" s="1">
        <v>39.0</v>
      </c>
      <c r="E6" s="1">
        <v>60.0</v>
      </c>
      <c r="F6" s="1">
        <v>82.0</v>
      </c>
      <c r="G6" s="1">
        <v>106.0</v>
      </c>
      <c r="H6" s="1">
        <v>129.0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</v>
      </c>
      <c r="B7" s="1">
        <v>19.0</v>
      </c>
      <c r="C7" s="1">
        <v>27.0</v>
      </c>
      <c r="D7" s="1">
        <v>39.0</v>
      </c>
      <c r="E7" s="1">
        <v>60.0</v>
      </c>
      <c r="F7" s="1">
        <v>82.0</v>
      </c>
      <c r="G7" s="1">
        <v>106.0</v>
      </c>
      <c r="H7" s="1">
        <v>129.0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</v>
      </c>
      <c r="B8" s="1">
        <v>-1.0</v>
      </c>
      <c r="C8" s="1">
        <v>6.0</v>
      </c>
      <c r="D8" s="1">
        <v>3.0</v>
      </c>
      <c r="E8" s="1">
        <v>13.0</v>
      </c>
      <c r="F8" s="1">
        <v>9.0</v>
      </c>
      <c r="G8" s="1">
        <v>4.0</v>
      </c>
      <c r="H8" s="1">
        <v>33.0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</v>
      </c>
      <c r="B9" s="1">
        <v>-52.0</v>
      </c>
      <c r="C9" s="1">
        <v>-42.0</v>
      </c>
      <c r="D9" s="1">
        <v>-34.0</v>
      </c>
      <c r="E9" s="1">
        <v>-48.0</v>
      </c>
      <c r="F9" s="1">
        <v>-5.0</v>
      </c>
      <c r="G9" s="1">
        <v>-11.0</v>
      </c>
      <c r="H9" s="1">
        <v>-78.0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</v>
      </c>
      <c r="B10" s="1">
        <v>0.0</v>
      </c>
      <c r="C10" s="1">
        <v>0.0</v>
      </c>
      <c r="D10" s="1">
        <v>18.0</v>
      </c>
      <c r="E10" s="1">
        <v>0.0</v>
      </c>
      <c r="F10" s="1">
        <v>38.0</v>
      </c>
      <c r="G10" s="1">
        <v>99.0</v>
      </c>
      <c r="H10" s="1">
        <v>2.0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143</v>
      </c>
      <c r="B11" s="1">
        <v>-51.0</v>
      </c>
      <c r="C11" s="1">
        <v>-41.0</v>
      </c>
      <c r="D11" s="1">
        <v>-16.0</v>
      </c>
      <c r="E11" s="1">
        <v>-48.0</v>
      </c>
      <c r="F11" s="1">
        <v>32.0</v>
      </c>
      <c r="G11" s="1">
        <v>87.0</v>
      </c>
      <c r="H11" s="1">
        <v>1.0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</v>
      </c>
      <c r="B12" s="1">
        <v>0.0</v>
      </c>
      <c r="C12" s="1">
        <v>0.0</v>
      </c>
      <c r="D12" s="1">
        <v>3.0</v>
      </c>
      <c r="E12" s="1">
        <v>-8.0</v>
      </c>
      <c r="F12" s="1">
        <v>-2.0</v>
      </c>
      <c r="G12" s="1">
        <v>-2.0</v>
      </c>
      <c r="H12" s="1">
        <v>-2.0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</v>
      </c>
      <c r="B13" s="1">
        <v>-1.0</v>
      </c>
      <c r="C13" s="1">
        <v>6.0</v>
      </c>
      <c r="D13" s="1">
        <v>3.0</v>
      </c>
      <c r="E13" s="1">
        <v>13.0</v>
      </c>
      <c r="F13" s="1">
        <v>39.0</v>
      </c>
      <c r="G13" s="1">
        <v>5.0</v>
      </c>
      <c r="H13" s="1">
        <v>32.0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-2.0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-12.0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</v>
      </c>
      <c r="B16" s="1">
        <v>0.0</v>
      </c>
      <c r="C16" s="1">
        <v>0.0</v>
      </c>
      <c r="D16" s="1">
        <v>1.0</v>
      </c>
      <c r="E16" s="1">
        <v>0.0</v>
      </c>
      <c r="F16" s="1">
        <v>0.0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</v>
      </c>
      <c r="B17" s="1">
        <v>-11.0</v>
      </c>
      <c r="C17" s="1">
        <v>-9.0</v>
      </c>
      <c r="D17" s="1">
        <v>-7.0</v>
      </c>
      <c r="E17" s="1">
        <v>-1.0</v>
      </c>
      <c r="F17" s="1">
        <v>-4.0</v>
      </c>
      <c r="G17" s="1">
        <v>-1.0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</v>
      </c>
      <c r="B18" s="1">
        <v>-2.0</v>
      </c>
      <c r="C18" s="1">
        <v>6.0</v>
      </c>
      <c r="D18" s="1">
        <v>4.0</v>
      </c>
      <c r="E18" s="1">
        <v>11.0</v>
      </c>
      <c r="F18" s="1">
        <v>35.0</v>
      </c>
      <c r="G18" s="1">
        <v>2.0</v>
      </c>
      <c r="H18" s="1">
        <v>32.0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</v>
      </c>
      <c r="B19" s="1">
        <v>3.0</v>
      </c>
      <c r="C19" s="1">
        <v>72.0</v>
      </c>
      <c r="D19" s="1">
        <v>1.0</v>
      </c>
      <c r="E19" s="1">
        <v>2.0</v>
      </c>
      <c r="F19" s="1">
        <v>-2.0</v>
      </c>
      <c r="G19" s="1">
        <v>1.0</v>
      </c>
      <c r="H19" s="1">
        <v>6.0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</v>
      </c>
      <c r="B20" s="1">
        <v>-2.0</v>
      </c>
      <c r="C20" s="1">
        <v>5.0</v>
      </c>
      <c r="D20" s="1">
        <v>3.0</v>
      </c>
      <c r="E20" s="1">
        <v>8.0</v>
      </c>
      <c r="F20" s="1">
        <v>2.0</v>
      </c>
      <c r="G20" s="1">
        <v>1.0</v>
      </c>
      <c r="H20" s="1">
        <v>25.0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</v>
      </c>
      <c r="B21" s="1">
        <v>-2.0</v>
      </c>
      <c r="C21" s="1">
        <v>5.0</v>
      </c>
      <c r="D21" s="1">
        <v>3.0</v>
      </c>
      <c r="E21" s="1">
        <v>8.0</v>
      </c>
      <c r="F21" s="1">
        <v>2.0</v>
      </c>
      <c r="G21" s="1">
        <v>1.0</v>
      </c>
      <c r="H21" s="1">
        <v>25.0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98</v>
      </c>
      <c r="B22" s="1">
        <v>22.0</v>
      </c>
      <c r="C22" s="1">
        <v>16.0</v>
      </c>
      <c r="D22" s="1">
        <v>-92.0</v>
      </c>
      <c r="E22" s="1">
        <v>-8.0</v>
      </c>
      <c r="F22" s="1">
        <v>4.0</v>
      </c>
      <c r="G22" s="1">
        <v>2.0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</v>
      </c>
      <c r="B23" s="1">
        <v>-1.0</v>
      </c>
      <c r="C23" s="1">
        <v>5.0</v>
      </c>
      <c r="D23" s="1">
        <v>2.0</v>
      </c>
      <c r="E23" s="1">
        <v>8.0</v>
      </c>
      <c r="F23" s="1">
        <v>2.0</v>
      </c>
      <c r="G23" s="1">
        <v>1.0</v>
      </c>
      <c r="H23" s="1">
        <v>25.0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155</v>
      </c>
      <c r="B24" s="1">
        <v>-1.0</v>
      </c>
      <c r="C24" s="1">
        <v>5.0</v>
      </c>
      <c r="D24" s="1">
        <v>2.0</v>
      </c>
      <c r="E24" s="1">
        <v>8.0</v>
      </c>
      <c r="F24" s="1">
        <v>2.0</v>
      </c>
      <c r="G24" s="1">
        <v>1.0</v>
      </c>
      <c r="H24" s="1">
        <v>25.0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156</v>
      </c>
      <c r="B25" s="1">
        <v>-1.0</v>
      </c>
      <c r="C25" s="1">
        <v>5.0</v>
      </c>
      <c r="D25" s="1">
        <v>2.0</v>
      </c>
      <c r="E25" s="1">
        <v>8.0</v>
      </c>
      <c r="F25" s="1">
        <v>2.0</v>
      </c>
      <c r="G25" s="1">
        <v>1.0</v>
      </c>
      <c r="H25" s="1">
        <v>25.0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157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158</v>
      </c>
      <c r="B27" s="1" t="s">
        <v>159</v>
      </c>
      <c r="C27" s="1" t="s">
        <v>160</v>
      </c>
      <c r="D27" s="1" t="s">
        <v>161</v>
      </c>
      <c r="E27" s="1" t="s">
        <v>162</v>
      </c>
      <c r="F27" s="1" t="s">
        <v>163</v>
      </c>
      <c r="G27" s="1" t="s">
        <v>164</v>
      </c>
      <c r="H27" s="1" t="s">
        <v>165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166</v>
      </c>
      <c r="B28" s="1" t="s">
        <v>159</v>
      </c>
      <c r="C28" s="1" t="s">
        <v>160</v>
      </c>
      <c r="D28" s="1" t="s">
        <v>161</v>
      </c>
      <c r="E28" s="1" t="s">
        <v>162</v>
      </c>
      <c r="F28" s="1" t="s">
        <v>163</v>
      </c>
      <c r="G28" s="1" t="s">
        <v>164</v>
      </c>
      <c r="H28" s="1" t="s">
        <v>165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1">
        <v>25.0</v>
      </c>
      <c r="C29" s="1">
        <v>25.0</v>
      </c>
      <c r="D29" s="1">
        <v>25.0</v>
      </c>
      <c r="E29" s="1">
        <v>28.0</v>
      </c>
      <c r="F29" s="1">
        <v>40.0</v>
      </c>
      <c r="G29" s="1">
        <v>40.0</v>
      </c>
      <c r="H29" s="1">
        <v>41.0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1" t="s">
        <v>159</v>
      </c>
      <c r="C30" s="1" t="s">
        <v>169</v>
      </c>
      <c r="D30" s="1" t="s">
        <v>163</v>
      </c>
      <c r="E30" s="1" t="s">
        <v>170</v>
      </c>
      <c r="F30" s="1" t="s">
        <v>163</v>
      </c>
      <c r="G30" s="1" t="s">
        <v>164</v>
      </c>
      <c r="H30" s="1" t="s">
        <v>171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172</v>
      </c>
      <c r="B31" s="1" t="s">
        <v>159</v>
      </c>
      <c r="C31" s="1" t="s">
        <v>169</v>
      </c>
      <c r="D31" s="1" t="s">
        <v>163</v>
      </c>
      <c r="E31" s="1" t="s">
        <v>170</v>
      </c>
      <c r="F31" s="1" t="s">
        <v>163</v>
      </c>
      <c r="G31" s="1" t="s">
        <v>164</v>
      </c>
      <c r="H31" s="1" t="s">
        <v>171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173</v>
      </c>
      <c r="B32" s="1">
        <v>25.0</v>
      </c>
      <c r="C32" s="1">
        <v>35.0</v>
      </c>
      <c r="D32" s="1">
        <v>36.0</v>
      </c>
      <c r="E32" s="1">
        <v>32.0</v>
      </c>
      <c r="F32" s="1">
        <v>43.0</v>
      </c>
      <c r="G32" s="1">
        <v>43.0</v>
      </c>
      <c r="H32" s="1">
        <v>43.0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174</v>
      </c>
      <c r="B33" s="1" t="s">
        <v>175</v>
      </c>
      <c r="C33" s="1" t="s">
        <v>169</v>
      </c>
      <c r="D33" s="1" t="s">
        <v>176</v>
      </c>
      <c r="E33" s="1" t="s">
        <v>177</v>
      </c>
      <c r="F33" s="1" t="s">
        <v>178</v>
      </c>
      <c r="G33" s="1" t="s">
        <v>179</v>
      </c>
      <c r="H33" s="1" t="s">
        <v>180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181</v>
      </c>
      <c r="B34" s="1" t="s">
        <v>175</v>
      </c>
      <c r="C34" s="1" t="s">
        <v>182</v>
      </c>
      <c r="D34" s="1" t="s">
        <v>164</v>
      </c>
      <c r="E34" s="1" t="s">
        <v>183</v>
      </c>
      <c r="F34" s="1" t="s">
        <v>178</v>
      </c>
      <c r="G34" s="1" t="s">
        <v>184</v>
      </c>
      <c r="H34" s="1" t="s">
        <v>185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186</v>
      </c>
      <c r="B36" s="1">
        <v>-65.0</v>
      </c>
      <c r="C36" s="1">
        <v>8.0</v>
      </c>
      <c r="D36" s="1">
        <v>5.0</v>
      </c>
      <c r="E36" s="1">
        <v>16.0</v>
      </c>
      <c r="F36" s="1">
        <v>3.0</v>
      </c>
      <c r="G36" s="1">
        <v>9.0</v>
      </c>
      <c r="H36" s="1">
        <v>41.0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187</v>
      </c>
      <c r="B37" s="1">
        <v>-1.0</v>
      </c>
      <c r="C37" s="1">
        <v>6.0</v>
      </c>
      <c r="D37" s="1">
        <v>3.0</v>
      </c>
      <c r="E37" s="1">
        <v>13.0</v>
      </c>
      <c r="F37" s="1">
        <v>9.0</v>
      </c>
      <c r="G37" s="1">
        <v>4.0</v>
      </c>
      <c r="H37" s="1">
        <v>33.0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188</v>
      </c>
      <c r="B38" s="1">
        <v>-1.0</v>
      </c>
      <c r="C38" s="1">
        <v>6.0</v>
      </c>
      <c r="D38" s="1">
        <v>3.0</v>
      </c>
      <c r="E38" s="1">
        <v>13.0</v>
      </c>
      <c r="F38" s="1">
        <v>9.0</v>
      </c>
      <c r="G38" s="1">
        <v>4.0</v>
      </c>
      <c r="H38" s="1">
        <v>33.0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189</v>
      </c>
      <c r="B39" s="1">
        <v>-49.0</v>
      </c>
      <c r="C39" s="1">
        <v>8.0</v>
      </c>
      <c r="D39" s="1">
        <v>5.0</v>
      </c>
      <c r="E39" s="1">
        <v>16.0</v>
      </c>
      <c r="F39" s="1">
        <v>4.0</v>
      </c>
      <c r="G39" s="1">
        <v>158.0</v>
      </c>
      <c r="H39" s="1">
        <v>251.0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190</v>
      </c>
      <c r="B40" s="1" t="s">
        <v>191</v>
      </c>
      <c r="C40" s="1" t="s">
        <v>192</v>
      </c>
      <c r="D40" s="1" t="s">
        <v>193</v>
      </c>
      <c r="E40" s="1" t="s">
        <v>194</v>
      </c>
      <c r="F40" s="1" t="s">
        <v>195</v>
      </c>
      <c r="G40" s="1" t="s">
        <v>196</v>
      </c>
      <c r="H40" s="1" t="s">
        <v>197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198</v>
      </c>
      <c r="B41" s="1">
        <v>3.0</v>
      </c>
      <c r="C41" s="1">
        <v>0.0</v>
      </c>
      <c r="D41" s="1">
        <v>1.0</v>
      </c>
      <c r="E41" s="1">
        <v>99.0</v>
      </c>
      <c r="F41" s="1">
        <v>50.0</v>
      </c>
      <c r="G41" s="1">
        <v>92.0</v>
      </c>
      <c r="H41" s="1">
        <v>6.0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199</v>
      </c>
      <c r="B42" s="1">
        <v>3.0</v>
      </c>
      <c r="C42" s="1">
        <v>0.0</v>
      </c>
      <c r="D42" s="1">
        <v>1.0</v>
      </c>
      <c r="E42" s="1">
        <v>99.0</v>
      </c>
      <c r="F42" s="1">
        <v>50.0</v>
      </c>
      <c r="G42" s="1">
        <v>92.0</v>
      </c>
      <c r="H42" s="1">
        <v>6.0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200</v>
      </c>
      <c r="B43" s="1">
        <v>0.0</v>
      </c>
      <c r="C43" s="1">
        <v>72.0</v>
      </c>
      <c r="D43" s="1">
        <v>5.0</v>
      </c>
      <c r="E43" s="1">
        <v>1.0</v>
      </c>
      <c r="F43" s="1">
        <v>-2.0</v>
      </c>
      <c r="G43" s="1">
        <v>67.0</v>
      </c>
      <c r="H43" s="1">
        <v>-17.0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201</v>
      </c>
      <c r="B44" s="1">
        <v>0.0</v>
      </c>
      <c r="C44" s="1">
        <v>72.0</v>
      </c>
      <c r="D44" s="1">
        <v>5.0</v>
      </c>
      <c r="E44" s="1">
        <v>1.0</v>
      </c>
      <c r="F44" s="1">
        <v>-2.0</v>
      </c>
      <c r="G44" s="1">
        <v>67.0</v>
      </c>
      <c r="H44" s="1">
        <v>-17.0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202</v>
      </c>
      <c r="B45" s="1">
        <v>-1.0</v>
      </c>
      <c r="C45" s="1">
        <v>4.0</v>
      </c>
      <c r="D45" s="1">
        <v>1.0</v>
      </c>
      <c r="E45" s="1">
        <v>8.0</v>
      </c>
      <c r="F45" s="1">
        <v>29.0</v>
      </c>
      <c r="G45" s="1">
        <v>3.0</v>
      </c>
      <c r="H45" s="1">
        <v>20.0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203</v>
      </c>
      <c r="B46" s="1">
        <v>52.0</v>
      </c>
      <c r="C46" s="1">
        <v>42.0</v>
      </c>
      <c r="D46" s="1">
        <v>34.0</v>
      </c>
      <c r="E46" s="1">
        <v>48.0</v>
      </c>
      <c r="F46" s="1">
        <v>5.0</v>
      </c>
      <c r="G46" s="1">
        <v>11.0</v>
      </c>
      <c r="H46" s="1">
        <v>78.0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204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205</v>
      </c>
      <c r="B48" s="1">
        <v>1.0</v>
      </c>
      <c r="C48" s="1">
        <v>4.0</v>
      </c>
      <c r="D48" s="1">
        <v>10.0</v>
      </c>
      <c r="E48" s="1">
        <v>9.0</v>
      </c>
      <c r="F48" s="1">
        <v>11.0</v>
      </c>
      <c r="G48" s="1">
        <v>13.0</v>
      </c>
      <c r="H48" s="1">
        <v>23.0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206</v>
      </c>
      <c r="B49" s="1">
        <v>8.0</v>
      </c>
      <c r="C49" s="1">
        <v>18.0</v>
      </c>
      <c r="D49" s="1">
        <v>26.0</v>
      </c>
      <c r="E49" s="1">
        <v>24.0</v>
      </c>
      <c r="F49" s="1">
        <v>36.0</v>
      </c>
      <c r="G49" s="1">
        <v>43.0</v>
      </c>
      <c r="H49" s="1">
        <v>50.0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207</v>
      </c>
      <c r="B50" s="1">
        <v>11.0</v>
      </c>
      <c r="C50" s="1">
        <v>9.0</v>
      </c>
      <c r="D50" s="1">
        <v>13.0</v>
      </c>
      <c r="E50" s="1">
        <v>0.0</v>
      </c>
      <c r="F50" s="1">
        <v>0.0</v>
      </c>
      <c r="G50" s="1">
        <v>0.0</v>
      </c>
      <c r="H50" s="1">
        <v>7.0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208</v>
      </c>
      <c r="B51" s="1">
        <v>16.0</v>
      </c>
      <c r="C51" s="1">
        <v>35.0</v>
      </c>
      <c r="D51" s="1">
        <v>35.0</v>
      </c>
      <c r="E51" s="1">
        <v>44.0</v>
      </c>
      <c r="F51" s="1">
        <v>58.0</v>
      </c>
      <c r="G51" s="1">
        <v>148.0</v>
      </c>
      <c r="H51" s="1">
        <v>210.0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209</v>
      </c>
      <c r="B52" s="1">
        <v>0.0</v>
      </c>
      <c r="C52" s="1">
        <v>0.0</v>
      </c>
      <c r="D52" s="1">
        <v>17.0</v>
      </c>
      <c r="E52" s="1">
        <v>48.0</v>
      </c>
      <c r="F52" s="1">
        <v>43.0</v>
      </c>
      <c r="G52" s="1">
        <v>24.0</v>
      </c>
      <c r="H52" s="1">
        <v>79.0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210</v>
      </c>
      <c r="B53" s="1">
        <v>0.0</v>
      </c>
      <c r="C53" s="1">
        <v>0.0</v>
      </c>
      <c r="D53" s="1">
        <v>18.0</v>
      </c>
      <c r="E53" s="1">
        <v>-4.0</v>
      </c>
      <c r="F53" s="1">
        <v>15.0</v>
      </c>
      <c r="G53" s="1">
        <v>124.0</v>
      </c>
      <c r="H53" s="1">
        <v>131.0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211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18.0</v>
      </c>
      <c r="H54" s="1">
        <v>26.0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212</v>
      </c>
      <c r="B55" s="1">
        <v>7.0</v>
      </c>
      <c r="C55" s="1">
        <v>3.0</v>
      </c>
      <c r="D55" s="1">
        <v>6.0</v>
      </c>
      <c r="E55" s="1">
        <v>0.0</v>
      </c>
      <c r="F55" s="1">
        <v>0.0</v>
      </c>
      <c r="G55" s="1">
        <v>0.0</v>
      </c>
      <c r="H55" s="1">
        <v>0.0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213</v>
      </c>
      <c r="B56" s="1">
        <v>42.0</v>
      </c>
      <c r="C56" s="1">
        <v>56.0</v>
      </c>
      <c r="D56" s="1">
        <v>96.0</v>
      </c>
      <c r="E56" s="1">
        <v>0.0</v>
      </c>
      <c r="F56" s="1">
        <v>0.0</v>
      </c>
      <c r="G56" s="1">
        <v>0.0</v>
      </c>
      <c r="H56" s="1">
        <v>7.0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214</v>
      </c>
      <c r="B57" s="1">
        <v>0.0</v>
      </c>
      <c r="C57" s="1">
        <v>0.0</v>
      </c>
      <c r="D57" s="1">
        <v>0.0</v>
      </c>
      <c r="E57" s="1">
        <v>2.0</v>
      </c>
      <c r="F57" s="1">
        <v>4.0</v>
      </c>
      <c r="G57" s="1">
        <v>5.0</v>
      </c>
      <c r="H57" s="1">
        <v>0.0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215</v>
      </c>
      <c r="B58" s="1">
        <v>49.0</v>
      </c>
      <c r="C58" s="1">
        <v>60.0</v>
      </c>
      <c r="D58" s="1">
        <v>1.0</v>
      </c>
      <c r="E58" s="1">
        <v>2.0</v>
      </c>
      <c r="F58" s="1">
        <v>4.0</v>
      </c>
      <c r="G58" s="1">
        <v>6.0</v>
      </c>
      <c r="H58" s="1">
        <v>7.0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217</v>
      </c>
      <c r="B3" s="1">
        <v>0.0</v>
      </c>
      <c r="C3" s="1">
        <v>0.0</v>
      </c>
      <c r="D3" s="1" t="s">
        <v>218</v>
      </c>
      <c r="E3" s="1" t="s">
        <v>219</v>
      </c>
      <c r="F3" s="1" t="s">
        <v>164</v>
      </c>
      <c r="G3" s="1" t="s">
        <v>220</v>
      </c>
      <c r="H3" s="1" t="s">
        <v>221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222</v>
      </c>
      <c r="B4" s="1">
        <v>0.0</v>
      </c>
      <c r="C4" s="1">
        <v>0.0</v>
      </c>
      <c r="D4" s="1" t="s">
        <v>223</v>
      </c>
      <c r="E4" s="1" t="s">
        <v>224</v>
      </c>
      <c r="F4" s="1" t="s">
        <v>176</v>
      </c>
      <c r="G4" s="1" t="s">
        <v>225</v>
      </c>
      <c r="H4" s="1" t="s">
        <v>226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227</v>
      </c>
      <c r="B5" s="1">
        <v>0.0</v>
      </c>
      <c r="C5" s="1">
        <v>0.0</v>
      </c>
      <c r="D5" s="1" t="s">
        <v>228</v>
      </c>
      <c r="E5" s="1" t="s">
        <v>229</v>
      </c>
      <c r="F5" s="1" t="s">
        <v>230</v>
      </c>
      <c r="G5" s="1" t="s">
        <v>231</v>
      </c>
      <c r="H5" s="1" t="s">
        <v>232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233</v>
      </c>
      <c r="B6" s="1">
        <v>0.0</v>
      </c>
      <c r="C6" s="1">
        <v>0.0</v>
      </c>
      <c r="D6" s="1" t="s">
        <v>234</v>
      </c>
      <c r="E6" s="1" t="s">
        <v>235</v>
      </c>
      <c r="F6" s="1" t="s">
        <v>236</v>
      </c>
      <c r="G6" s="1" t="s">
        <v>237</v>
      </c>
      <c r="H6" s="1" t="s">
        <v>232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239</v>
      </c>
      <c r="B8" s="1" t="s">
        <v>240</v>
      </c>
      <c r="C8" s="1" t="s">
        <v>241</v>
      </c>
      <c r="D8" s="1" t="s">
        <v>242</v>
      </c>
      <c r="E8" s="1" t="s">
        <v>243</v>
      </c>
      <c r="F8" s="1" t="s">
        <v>244</v>
      </c>
      <c r="G8" s="1" t="s">
        <v>245</v>
      </c>
      <c r="H8" s="1" t="s">
        <v>246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247</v>
      </c>
      <c r="B9" s="1" t="s">
        <v>248</v>
      </c>
      <c r="C9" s="1" t="s">
        <v>249</v>
      </c>
      <c r="D9" s="1" t="s">
        <v>250</v>
      </c>
      <c r="E9" s="1" t="s">
        <v>251</v>
      </c>
      <c r="F9" s="1" t="s">
        <v>252</v>
      </c>
      <c r="G9" s="1" t="s">
        <v>253</v>
      </c>
      <c r="H9" s="1" t="s">
        <v>254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255</v>
      </c>
      <c r="B10" s="1" t="s">
        <v>256</v>
      </c>
      <c r="C10" s="1" t="s">
        <v>257</v>
      </c>
      <c r="D10" s="1" t="s">
        <v>258</v>
      </c>
      <c r="E10" s="1" t="s">
        <v>259</v>
      </c>
      <c r="F10" s="1" t="s">
        <v>260</v>
      </c>
      <c r="G10" s="1" t="s">
        <v>261</v>
      </c>
      <c r="H10" s="1" t="s">
        <v>262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263</v>
      </c>
      <c r="B11" s="1">
        <v>-2.0</v>
      </c>
      <c r="C11" s="1" t="s">
        <v>264</v>
      </c>
      <c r="D11" s="1" t="s">
        <v>265</v>
      </c>
      <c r="E11" s="1" t="s">
        <v>266</v>
      </c>
      <c r="F11" s="1" t="s">
        <v>176</v>
      </c>
      <c r="G11" s="1" t="s">
        <v>267</v>
      </c>
      <c r="H11" s="1" t="s">
        <v>268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269</v>
      </c>
      <c r="B12" s="1">
        <v>-2.0</v>
      </c>
      <c r="C12" s="1" t="s">
        <v>264</v>
      </c>
      <c r="D12" s="1" t="s">
        <v>265</v>
      </c>
      <c r="E12" s="1" t="s">
        <v>266</v>
      </c>
      <c r="F12" s="1" t="s">
        <v>176</v>
      </c>
      <c r="G12" s="1" t="s">
        <v>267</v>
      </c>
      <c r="H12" s="1" t="s">
        <v>268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270</v>
      </c>
      <c r="B13" s="1" t="s">
        <v>271</v>
      </c>
      <c r="C13" s="1" t="s">
        <v>272</v>
      </c>
      <c r="D13" s="1" t="s">
        <v>273</v>
      </c>
      <c r="E13" s="1" t="s">
        <v>274</v>
      </c>
      <c r="F13" s="1" t="s">
        <v>275</v>
      </c>
      <c r="G13" s="1" t="s">
        <v>276</v>
      </c>
      <c r="H13" s="1" t="s">
        <v>277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278</v>
      </c>
      <c r="B14" s="1" t="s">
        <v>279</v>
      </c>
      <c r="C14" s="1" t="s">
        <v>280</v>
      </c>
      <c r="D14" s="1" t="s">
        <v>281</v>
      </c>
      <c r="E14" s="1" t="s">
        <v>282</v>
      </c>
      <c r="F14" s="1" t="s">
        <v>283</v>
      </c>
      <c r="G14" s="1" t="s">
        <v>284</v>
      </c>
      <c r="H14" s="1" t="s">
        <v>277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285</v>
      </c>
      <c r="B15" s="1" t="s">
        <v>279</v>
      </c>
      <c r="C15" s="1" t="s">
        <v>280</v>
      </c>
      <c r="D15" s="1" t="s">
        <v>281</v>
      </c>
      <c r="E15" s="1" t="s">
        <v>282</v>
      </c>
      <c r="F15" s="1" t="s">
        <v>283</v>
      </c>
      <c r="G15" s="1" t="s">
        <v>284</v>
      </c>
      <c r="H15" s="1" t="s">
        <v>277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286</v>
      </c>
      <c r="B16" s="1" t="s">
        <v>287</v>
      </c>
      <c r="C16" s="1" t="s">
        <v>288</v>
      </c>
      <c r="D16" s="1" t="s">
        <v>289</v>
      </c>
      <c r="E16" s="1" t="s">
        <v>290</v>
      </c>
      <c r="F16" s="1" t="s">
        <v>291</v>
      </c>
      <c r="G16" s="1" t="s">
        <v>292</v>
      </c>
      <c r="H16" s="1" t="s">
        <v>293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294</v>
      </c>
      <c r="B17" s="1">
        <v>0.0</v>
      </c>
      <c r="C17" s="1">
        <v>0.0</v>
      </c>
      <c r="D17" s="1" t="s">
        <v>295</v>
      </c>
      <c r="E17" s="1" t="s">
        <v>176</v>
      </c>
      <c r="F17" s="1" t="s">
        <v>296</v>
      </c>
      <c r="G17" s="1" t="s">
        <v>297</v>
      </c>
      <c r="H17" s="1" t="s">
        <v>298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299</v>
      </c>
      <c r="B18" s="1">
        <v>0.0</v>
      </c>
      <c r="C18" s="1">
        <v>0.0</v>
      </c>
      <c r="D18" s="1" t="s">
        <v>300</v>
      </c>
      <c r="E18" s="1" t="s">
        <v>301</v>
      </c>
      <c r="F18" s="1" t="s">
        <v>180</v>
      </c>
      <c r="G18" s="1" t="s">
        <v>302</v>
      </c>
      <c r="H18" s="1" t="s">
        <v>303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304</v>
      </c>
      <c r="B20" s="1">
        <v>0.0</v>
      </c>
      <c r="C20" s="1">
        <v>0.0</v>
      </c>
      <c r="D20" s="1" t="s">
        <v>305</v>
      </c>
      <c r="E20" s="1" t="s">
        <v>306</v>
      </c>
      <c r="F20" s="1" t="s">
        <v>307</v>
      </c>
      <c r="G20" s="1" t="s">
        <v>308</v>
      </c>
      <c r="H20" s="1" t="s">
        <v>309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310</v>
      </c>
      <c r="B21" s="1">
        <v>0.0</v>
      </c>
      <c r="C21" s="1">
        <v>0.0</v>
      </c>
      <c r="D21" s="1" t="s">
        <v>311</v>
      </c>
      <c r="E21" s="1" t="s">
        <v>312</v>
      </c>
      <c r="F21" s="1" t="s">
        <v>313</v>
      </c>
      <c r="G21" s="1" t="s">
        <v>311</v>
      </c>
      <c r="H21" s="1" t="s">
        <v>314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315</v>
      </c>
      <c r="B22" s="1">
        <v>0.0</v>
      </c>
      <c r="C22" s="1">
        <v>0.0</v>
      </c>
      <c r="D22" s="1" t="s">
        <v>316</v>
      </c>
      <c r="E22" s="1" t="s">
        <v>317</v>
      </c>
      <c r="F22" s="1" t="s">
        <v>318</v>
      </c>
      <c r="G22" s="1" t="s">
        <v>319</v>
      </c>
      <c r="H22" s="1" t="s">
        <v>320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321</v>
      </c>
      <c r="B23" s="1">
        <v>0.0</v>
      </c>
      <c r="C23" s="1">
        <v>0.0</v>
      </c>
      <c r="D23" s="1" t="s">
        <v>322</v>
      </c>
      <c r="E23" s="1" t="s">
        <v>323</v>
      </c>
      <c r="F23" s="1" t="s">
        <v>324</v>
      </c>
      <c r="G23" s="1" t="s">
        <v>325</v>
      </c>
      <c r="H23" s="1" t="s">
        <v>326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328</v>
      </c>
      <c r="B25" s="1">
        <v>0.0</v>
      </c>
      <c r="C25" s="1" t="s">
        <v>329</v>
      </c>
      <c r="D25" s="1" t="s">
        <v>260</v>
      </c>
      <c r="E25" s="1" t="s">
        <v>330</v>
      </c>
      <c r="F25" s="1" t="s">
        <v>331</v>
      </c>
      <c r="G25" s="1" t="s">
        <v>332</v>
      </c>
      <c r="H25" s="1">
        <v>3.0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333</v>
      </c>
      <c r="B26" s="1">
        <v>0.0</v>
      </c>
      <c r="C26" s="1" t="s">
        <v>334</v>
      </c>
      <c r="D26" s="1" t="s">
        <v>335</v>
      </c>
      <c r="E26" s="1" t="s">
        <v>336</v>
      </c>
      <c r="F26" s="1" t="s">
        <v>337</v>
      </c>
      <c r="G26" s="1" t="s">
        <v>338</v>
      </c>
      <c r="H26" s="1" t="s">
        <v>339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340</v>
      </c>
      <c r="B27" s="1">
        <v>0.0</v>
      </c>
      <c r="C27" s="1" t="s">
        <v>341</v>
      </c>
      <c r="D27" s="1" t="s">
        <v>342</v>
      </c>
      <c r="E27" s="1" t="s">
        <v>343</v>
      </c>
      <c r="F27" s="1" t="s">
        <v>344</v>
      </c>
      <c r="G27" s="1" t="s">
        <v>345</v>
      </c>
      <c r="H27" s="1" t="s">
        <v>346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347</v>
      </c>
      <c r="B28" s="1">
        <v>0.0</v>
      </c>
      <c r="C28" s="1">
        <v>0.0</v>
      </c>
      <c r="D28" s="1" t="s">
        <v>348</v>
      </c>
      <c r="E28" s="1" t="s">
        <v>349</v>
      </c>
      <c r="F28" s="1" t="s">
        <v>350</v>
      </c>
      <c r="G28" s="1" t="s">
        <v>351</v>
      </c>
      <c r="H28" s="1" t="s">
        <v>352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353</v>
      </c>
      <c r="B29" s="1">
        <v>0.0</v>
      </c>
      <c r="C29" s="1">
        <v>0.0</v>
      </c>
      <c r="D29" s="1" t="s">
        <v>354</v>
      </c>
      <c r="E29" s="1" t="s">
        <v>355</v>
      </c>
      <c r="F29" s="1" t="s">
        <v>356</v>
      </c>
      <c r="G29" s="1" t="s">
        <v>357</v>
      </c>
      <c r="H29" s="1" t="s">
        <v>358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359</v>
      </c>
      <c r="B30" s="1">
        <v>0.0</v>
      </c>
      <c r="C30" s="1">
        <v>0.0</v>
      </c>
      <c r="D30" s="1" t="s">
        <v>360</v>
      </c>
      <c r="E30" s="1" t="s">
        <v>361</v>
      </c>
      <c r="F30" s="1" t="s">
        <v>362</v>
      </c>
      <c r="G30" s="1" t="s">
        <v>363</v>
      </c>
      <c r="H30" s="1" t="s">
        <v>364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365</v>
      </c>
      <c r="B31" s="1">
        <v>0.0</v>
      </c>
      <c r="C31" s="1">
        <v>0.0</v>
      </c>
      <c r="D31" s="1" t="s">
        <v>366</v>
      </c>
      <c r="E31" s="1" t="s">
        <v>254</v>
      </c>
      <c r="F31" s="1" t="s">
        <v>367</v>
      </c>
      <c r="G31" s="1" t="s">
        <v>368</v>
      </c>
      <c r="H31" s="1" t="s">
        <v>369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371</v>
      </c>
      <c r="B33" s="1">
        <v>0.0</v>
      </c>
      <c r="C33" s="1" t="s">
        <v>372</v>
      </c>
      <c r="D33" s="1" t="s">
        <v>373</v>
      </c>
      <c r="E33" s="1" t="s">
        <v>374</v>
      </c>
      <c r="F33" s="1" t="s">
        <v>160</v>
      </c>
      <c r="G33" s="1" t="s">
        <v>375</v>
      </c>
      <c r="H33" s="1" t="s">
        <v>376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377</v>
      </c>
      <c r="B34" s="1">
        <v>0.0</v>
      </c>
      <c r="C34" s="1" t="s">
        <v>378</v>
      </c>
      <c r="D34" s="1" t="s">
        <v>379</v>
      </c>
      <c r="E34" s="1" t="s">
        <v>374</v>
      </c>
      <c r="F34" s="1" t="s">
        <v>160</v>
      </c>
      <c r="G34" s="1" t="s">
        <v>380</v>
      </c>
      <c r="H34" s="1" t="s">
        <v>381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382</v>
      </c>
      <c r="B35" s="1">
        <v>0.0</v>
      </c>
      <c r="C35" s="1" t="s">
        <v>383</v>
      </c>
      <c r="D35" s="1" t="s">
        <v>384</v>
      </c>
      <c r="E35" s="1" t="s">
        <v>385</v>
      </c>
      <c r="F35" s="1">
        <v>0.0</v>
      </c>
      <c r="G35" s="1">
        <v>5.0</v>
      </c>
      <c r="H35" s="1" t="s">
        <v>386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387</v>
      </c>
      <c r="B36" s="1">
        <v>0.0</v>
      </c>
      <c r="C36" s="1" t="s">
        <v>388</v>
      </c>
      <c r="D36" s="1" t="s">
        <v>389</v>
      </c>
      <c r="E36" s="1" t="s">
        <v>385</v>
      </c>
      <c r="F36" s="1">
        <v>0.0</v>
      </c>
      <c r="G36" s="1" t="s">
        <v>390</v>
      </c>
      <c r="H36" s="1" t="s">
        <v>391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392</v>
      </c>
      <c r="B37" s="1">
        <v>0.0</v>
      </c>
      <c r="C37" s="1" t="s">
        <v>393</v>
      </c>
      <c r="D37" s="1" t="s">
        <v>394</v>
      </c>
      <c r="E37" s="1" t="s">
        <v>395</v>
      </c>
      <c r="F37" s="1" t="s">
        <v>396</v>
      </c>
      <c r="G37" s="1" t="s">
        <v>397</v>
      </c>
      <c r="H37" s="1" t="s">
        <v>398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399</v>
      </c>
      <c r="B38" s="1" t="s">
        <v>400</v>
      </c>
      <c r="C38" s="1" t="s">
        <v>401</v>
      </c>
      <c r="D38" s="1" t="s">
        <v>402</v>
      </c>
      <c r="E38" s="1" t="s">
        <v>403</v>
      </c>
      <c r="F38" s="1" t="s">
        <v>404</v>
      </c>
      <c r="G38" s="1" t="s">
        <v>405</v>
      </c>
      <c r="H38" s="1" t="s">
        <v>406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407</v>
      </c>
      <c r="B39" s="1" t="s">
        <v>408</v>
      </c>
      <c r="C39" s="1" t="s">
        <v>409</v>
      </c>
      <c r="D39" s="1" t="s">
        <v>410</v>
      </c>
      <c r="E39" s="1" t="s">
        <v>411</v>
      </c>
      <c r="F39" s="1" t="s">
        <v>412</v>
      </c>
      <c r="G39" s="1">
        <v>0.0</v>
      </c>
      <c r="H39" s="1" t="s">
        <v>413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414</v>
      </c>
      <c r="B40" s="1" t="s">
        <v>415</v>
      </c>
      <c r="C40" s="1" t="s">
        <v>416</v>
      </c>
      <c r="D40" s="1" t="s">
        <v>417</v>
      </c>
      <c r="E40" s="1" t="s">
        <v>418</v>
      </c>
      <c r="F40" s="1" t="s">
        <v>419</v>
      </c>
      <c r="G40" s="1">
        <v>0.0</v>
      </c>
      <c r="H40" s="1" t="s">
        <v>420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421</v>
      </c>
      <c r="B41" s="1">
        <v>0.0</v>
      </c>
      <c r="C41" s="1" t="s">
        <v>422</v>
      </c>
      <c r="D41" s="1" t="s">
        <v>423</v>
      </c>
      <c r="E41" s="1" t="s">
        <v>112</v>
      </c>
      <c r="F41" s="1" t="s">
        <v>161</v>
      </c>
      <c r="G41" s="1" t="s">
        <v>184</v>
      </c>
      <c r="H41" s="1" t="s">
        <v>161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424</v>
      </c>
      <c r="B42" s="1">
        <v>0.0</v>
      </c>
      <c r="C42" s="1" t="s">
        <v>425</v>
      </c>
      <c r="D42" s="1" t="s">
        <v>426</v>
      </c>
      <c r="E42" s="1" t="s">
        <v>427</v>
      </c>
      <c r="F42" s="1" t="s">
        <v>428</v>
      </c>
      <c r="G42" s="1" t="s">
        <v>429</v>
      </c>
      <c r="H42" s="1" t="s">
        <v>430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431</v>
      </c>
      <c r="B43" s="1">
        <v>0.0</v>
      </c>
      <c r="C43" s="1" t="s">
        <v>432</v>
      </c>
      <c r="D43" s="1" t="s">
        <v>433</v>
      </c>
      <c r="E43" s="1" t="s">
        <v>434</v>
      </c>
      <c r="F43" s="1" t="s">
        <v>435</v>
      </c>
      <c r="G43" s="1" t="s">
        <v>184</v>
      </c>
      <c r="H43" s="1" t="s">
        <v>161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436</v>
      </c>
      <c r="B44" s="1">
        <v>0.0</v>
      </c>
      <c r="C44" s="1">
        <v>-1.0</v>
      </c>
      <c r="D44" s="1" t="s">
        <v>437</v>
      </c>
      <c r="E44" s="1" t="s">
        <v>438</v>
      </c>
      <c r="F44" s="1" t="s">
        <v>439</v>
      </c>
      <c r="G44" s="1" t="s">
        <v>440</v>
      </c>
      <c r="H44" s="1" t="s">
        <v>441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442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443</v>
      </c>
      <c r="B46" s="1">
        <v>0.0</v>
      </c>
      <c r="C46" s="1" t="s">
        <v>444</v>
      </c>
      <c r="D46" s="1" t="s">
        <v>445</v>
      </c>
      <c r="E46" s="1" t="s">
        <v>446</v>
      </c>
      <c r="F46" s="1" t="s">
        <v>447</v>
      </c>
      <c r="G46" s="1" t="s">
        <v>448</v>
      </c>
      <c r="H46" s="1" t="s">
        <v>449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450</v>
      </c>
      <c r="B47" s="1">
        <v>0.0</v>
      </c>
      <c r="C47" s="1" t="s">
        <v>451</v>
      </c>
      <c r="D47" s="1" t="s">
        <v>452</v>
      </c>
      <c r="E47" s="1" t="s">
        <v>453</v>
      </c>
      <c r="F47" s="1" t="s">
        <v>454</v>
      </c>
      <c r="G47" s="1" t="s">
        <v>455</v>
      </c>
      <c r="H47" s="1" t="s">
        <v>456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457</v>
      </c>
      <c r="B48" s="1">
        <v>0.0</v>
      </c>
      <c r="C48" s="1">
        <v>0.0</v>
      </c>
      <c r="D48" s="1" t="s">
        <v>458</v>
      </c>
      <c r="E48" s="1" t="s">
        <v>459</v>
      </c>
      <c r="F48" s="1" t="s">
        <v>460</v>
      </c>
      <c r="G48" s="1" t="s">
        <v>461</v>
      </c>
      <c r="H48" s="1" t="s">
        <v>462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463</v>
      </c>
      <c r="B49" s="1">
        <v>0.0</v>
      </c>
      <c r="C49" s="1" t="s">
        <v>464</v>
      </c>
      <c r="D49" s="1" t="s">
        <v>465</v>
      </c>
      <c r="E49" s="1" t="s">
        <v>466</v>
      </c>
      <c r="F49" s="1" t="s">
        <v>467</v>
      </c>
      <c r="G49" s="1">
        <v>0.0</v>
      </c>
      <c r="H49" s="1" t="s">
        <v>468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469</v>
      </c>
      <c r="B50" s="1">
        <v>0.0</v>
      </c>
      <c r="C50" s="1" t="s">
        <v>464</v>
      </c>
      <c r="D50" s="1" t="s">
        <v>465</v>
      </c>
      <c r="E50" s="1" t="s">
        <v>466</v>
      </c>
      <c r="F50" s="1" t="s">
        <v>467</v>
      </c>
      <c r="G50" s="1">
        <v>0.0</v>
      </c>
      <c r="H50" s="1" t="s">
        <v>468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470</v>
      </c>
      <c r="B51" s="1">
        <v>0.0</v>
      </c>
      <c r="C51" s="1" t="s">
        <v>471</v>
      </c>
      <c r="D51" s="1" t="s">
        <v>472</v>
      </c>
      <c r="E51" s="1" t="s">
        <v>473</v>
      </c>
      <c r="F51" s="1" t="s">
        <v>474</v>
      </c>
      <c r="G51" s="1" t="s">
        <v>475</v>
      </c>
      <c r="H51" s="1">
        <v>0.0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476</v>
      </c>
      <c r="B52" s="1">
        <v>0.0</v>
      </c>
      <c r="C52" s="1" t="s">
        <v>477</v>
      </c>
      <c r="D52" s="1" t="s">
        <v>478</v>
      </c>
      <c r="E52" s="1" t="s">
        <v>479</v>
      </c>
      <c r="F52" s="1" t="s">
        <v>480</v>
      </c>
      <c r="G52" s="1" t="s">
        <v>481</v>
      </c>
      <c r="H52" s="1">
        <v>0.0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482</v>
      </c>
      <c r="B53" s="1">
        <v>0.0</v>
      </c>
      <c r="C53" s="1" t="s">
        <v>483</v>
      </c>
      <c r="D53" s="1" t="s">
        <v>484</v>
      </c>
      <c r="E53" s="1" t="s">
        <v>485</v>
      </c>
      <c r="F53" s="1" t="s">
        <v>486</v>
      </c>
      <c r="G53" s="1" t="s">
        <v>487</v>
      </c>
      <c r="H53" s="1" t="s">
        <v>488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489</v>
      </c>
      <c r="B54" s="1">
        <v>0.0</v>
      </c>
      <c r="C54" s="1" t="s">
        <v>490</v>
      </c>
      <c r="D54" s="1" t="s">
        <v>491</v>
      </c>
      <c r="E54" s="1" t="s">
        <v>492</v>
      </c>
      <c r="F54" s="1" t="s">
        <v>493</v>
      </c>
      <c r="G54" s="1">
        <v>-50.0</v>
      </c>
      <c r="H54" s="1">
        <v>0.0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494</v>
      </c>
      <c r="B55" s="1">
        <v>0.0</v>
      </c>
      <c r="C55" s="1">
        <v>0.0</v>
      </c>
      <c r="D55" s="1" t="s">
        <v>495</v>
      </c>
      <c r="E55" s="1" t="s">
        <v>496</v>
      </c>
      <c r="F55" s="1" t="s">
        <v>497</v>
      </c>
      <c r="G55" s="1" t="s">
        <v>498</v>
      </c>
      <c r="H55" s="1" t="s">
        <v>499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500</v>
      </c>
      <c r="B56" s="1">
        <v>0.0</v>
      </c>
      <c r="C56" s="1">
        <v>0.0</v>
      </c>
      <c r="D56" s="1" t="s">
        <v>501</v>
      </c>
      <c r="E56" s="1" t="s">
        <v>502</v>
      </c>
      <c r="F56" s="1" t="s">
        <v>503</v>
      </c>
      <c r="G56" s="1" t="s">
        <v>504</v>
      </c>
      <c r="H56" s="1" t="s">
        <v>505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506</v>
      </c>
      <c r="B57" s="1">
        <v>0.0</v>
      </c>
      <c r="C57" s="1">
        <v>0.0</v>
      </c>
      <c r="D57" s="1" t="s">
        <v>507</v>
      </c>
      <c r="E57" s="1" t="s">
        <v>508</v>
      </c>
      <c r="F57" s="1" t="s">
        <v>509</v>
      </c>
      <c r="G57" s="1" t="s">
        <v>510</v>
      </c>
      <c r="H57" s="1" t="s">
        <v>511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512</v>
      </c>
      <c r="B58" s="1">
        <v>0.0</v>
      </c>
      <c r="C58" s="1">
        <v>0.0</v>
      </c>
      <c r="D58" s="1" t="s">
        <v>513</v>
      </c>
      <c r="E58" s="1" t="s">
        <v>514</v>
      </c>
      <c r="F58" s="1" t="s">
        <v>515</v>
      </c>
      <c r="G58" s="1" t="s">
        <v>516</v>
      </c>
      <c r="H58" s="1" t="s">
        <v>517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518</v>
      </c>
      <c r="B59" s="1">
        <v>0.0</v>
      </c>
      <c r="C59" s="1">
        <v>0.0</v>
      </c>
      <c r="D59" s="1" t="s">
        <v>519</v>
      </c>
      <c r="E59" s="1">
        <v>0.0</v>
      </c>
      <c r="F59" s="1" t="s">
        <v>520</v>
      </c>
      <c r="G59" s="1" t="s">
        <v>336</v>
      </c>
      <c r="H59" s="1" t="s">
        <v>521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522</v>
      </c>
      <c r="B60" s="1">
        <v>0.0</v>
      </c>
      <c r="C60" s="1">
        <v>0.0</v>
      </c>
      <c r="D60" s="1" t="s">
        <v>523</v>
      </c>
      <c r="E60" s="1">
        <v>0.0</v>
      </c>
      <c r="F60" s="1" t="s">
        <v>524</v>
      </c>
      <c r="G60" s="1" t="s">
        <v>117</v>
      </c>
      <c r="H60" s="1" t="s">
        <v>525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526</v>
      </c>
      <c r="B61" s="1">
        <v>0.0</v>
      </c>
      <c r="C61" s="1" t="s">
        <v>527</v>
      </c>
      <c r="D61" s="1" t="s">
        <v>528</v>
      </c>
      <c r="E61" s="1" t="s">
        <v>529</v>
      </c>
      <c r="F61" s="1" t="s">
        <v>530</v>
      </c>
      <c r="G61" s="1" t="s">
        <v>531</v>
      </c>
      <c r="H61" s="1" t="s">
        <v>532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533</v>
      </c>
      <c r="B62" s="1">
        <v>0.0</v>
      </c>
      <c r="C62" s="1" t="s">
        <v>534</v>
      </c>
      <c r="D62" s="1" t="s">
        <v>535</v>
      </c>
      <c r="E62" s="1" t="s">
        <v>536</v>
      </c>
      <c r="F62" s="1" t="s">
        <v>537</v>
      </c>
      <c r="G62" s="1" t="s">
        <v>538</v>
      </c>
      <c r="H62" s="1" t="s">
        <v>539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540</v>
      </c>
      <c r="B63" s="1">
        <v>0.0</v>
      </c>
      <c r="C63" s="1">
        <v>0.0</v>
      </c>
      <c r="D63" s="1">
        <v>0.0</v>
      </c>
      <c r="E63" s="1" t="s">
        <v>541</v>
      </c>
      <c r="F63" s="1" t="s">
        <v>542</v>
      </c>
      <c r="G63" s="1">
        <v>0.0</v>
      </c>
      <c r="H63" s="1" t="s">
        <v>543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544</v>
      </c>
      <c r="B64" s="1">
        <v>0.0</v>
      </c>
      <c r="C64" s="1">
        <v>0.0</v>
      </c>
      <c r="D64" s="1">
        <v>0.0</v>
      </c>
      <c r="E64" s="1" t="s">
        <v>545</v>
      </c>
      <c r="F64" s="1" t="s">
        <v>546</v>
      </c>
      <c r="G64" s="1">
        <v>0.0</v>
      </c>
      <c r="H64" s="1" t="s">
        <v>547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548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549</v>
      </c>
      <c r="B66" s="1">
        <v>0.0</v>
      </c>
      <c r="C66" s="1">
        <v>0.0</v>
      </c>
      <c r="D66" s="1" t="s">
        <v>550</v>
      </c>
      <c r="E66" s="1" t="s">
        <v>551</v>
      </c>
      <c r="F66" s="1" t="s">
        <v>552</v>
      </c>
      <c r="G66" s="1" t="s">
        <v>398</v>
      </c>
      <c r="H66" s="1" t="s">
        <v>553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554</v>
      </c>
      <c r="B67" s="1">
        <v>0.0</v>
      </c>
      <c r="C67" s="1">
        <v>0.0</v>
      </c>
      <c r="D67" s="1" t="s">
        <v>555</v>
      </c>
      <c r="E67" s="1" t="s">
        <v>556</v>
      </c>
      <c r="F67" s="1" t="s">
        <v>557</v>
      </c>
      <c r="G67" s="1" t="s">
        <v>558</v>
      </c>
      <c r="H67" s="1" t="s">
        <v>559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560</v>
      </c>
      <c r="B68" s="1">
        <v>0.0</v>
      </c>
      <c r="C68" s="1">
        <v>0.0</v>
      </c>
      <c r="D68" s="1" t="s">
        <v>561</v>
      </c>
      <c r="E68" s="1" t="s">
        <v>562</v>
      </c>
      <c r="F68" s="1" t="s">
        <v>563</v>
      </c>
      <c r="G68" s="1" t="s">
        <v>564</v>
      </c>
      <c r="H68" s="1" t="s">
        <v>565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566</v>
      </c>
      <c r="B69" s="1">
        <v>0.0</v>
      </c>
      <c r="C69" s="1">
        <v>0.0</v>
      </c>
      <c r="D69" s="1" t="s">
        <v>567</v>
      </c>
      <c r="E69" s="1" t="s">
        <v>568</v>
      </c>
      <c r="F69" s="1" t="s">
        <v>569</v>
      </c>
      <c r="G69" s="1" t="s">
        <v>570</v>
      </c>
      <c r="H69" s="1">
        <v>0.0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571</v>
      </c>
      <c r="B70" s="1">
        <v>0.0</v>
      </c>
      <c r="C70" s="1">
        <v>0.0</v>
      </c>
      <c r="D70" s="1" t="s">
        <v>567</v>
      </c>
      <c r="E70" s="1" t="s">
        <v>568</v>
      </c>
      <c r="F70" s="1" t="s">
        <v>569</v>
      </c>
      <c r="G70" s="1" t="s">
        <v>570</v>
      </c>
      <c r="H70" s="1">
        <v>0.0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572</v>
      </c>
      <c r="B71" s="1">
        <v>0.0</v>
      </c>
      <c r="C71" s="1">
        <v>0.0</v>
      </c>
      <c r="D71" s="1" t="s">
        <v>513</v>
      </c>
      <c r="E71" s="1" t="s">
        <v>573</v>
      </c>
      <c r="F71" s="1" t="s">
        <v>574</v>
      </c>
      <c r="G71" s="1" t="s">
        <v>575</v>
      </c>
      <c r="H71" s="1" t="s">
        <v>576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577</v>
      </c>
      <c r="B72" s="1">
        <v>0.0</v>
      </c>
      <c r="C72" s="1">
        <v>0.0</v>
      </c>
      <c r="D72" s="1" t="s">
        <v>578</v>
      </c>
      <c r="E72" s="1" t="s">
        <v>579</v>
      </c>
      <c r="F72" s="1" t="s">
        <v>580</v>
      </c>
      <c r="G72" s="1" t="s">
        <v>581</v>
      </c>
      <c r="H72" s="1" t="s">
        <v>582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583</v>
      </c>
      <c r="B73" s="1">
        <v>0.0</v>
      </c>
      <c r="C73" s="1">
        <v>0.0</v>
      </c>
      <c r="D73" s="1" t="s">
        <v>584</v>
      </c>
      <c r="E73" s="1" t="s">
        <v>585</v>
      </c>
      <c r="F73" s="1" t="s">
        <v>586</v>
      </c>
      <c r="G73" s="1" t="s">
        <v>587</v>
      </c>
      <c r="H73" s="1" t="s">
        <v>588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589</v>
      </c>
      <c r="B74" s="1">
        <v>0.0</v>
      </c>
      <c r="C74" s="1">
        <v>0.0</v>
      </c>
      <c r="D74" s="1" t="s">
        <v>590</v>
      </c>
      <c r="E74" s="1" t="s">
        <v>591</v>
      </c>
      <c r="F74" s="1" t="s">
        <v>592</v>
      </c>
      <c r="G74" s="1" t="s">
        <v>593</v>
      </c>
      <c r="H74" s="1" t="s">
        <v>594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595</v>
      </c>
      <c r="B75" s="1">
        <v>0.0</v>
      </c>
      <c r="C75" s="1">
        <v>0.0</v>
      </c>
      <c r="D75" s="1">
        <v>0.0</v>
      </c>
      <c r="E75" s="1" t="s">
        <v>596</v>
      </c>
      <c r="F75" s="1" t="s">
        <v>597</v>
      </c>
      <c r="G75" s="1" t="s">
        <v>598</v>
      </c>
      <c r="H75" s="1" t="s">
        <v>599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600</v>
      </c>
      <c r="B76" s="1">
        <v>0.0</v>
      </c>
      <c r="C76" s="1">
        <v>0.0</v>
      </c>
      <c r="D76" s="1">
        <v>0.0</v>
      </c>
      <c r="E76" s="1" t="s">
        <v>601</v>
      </c>
      <c r="F76" s="1" t="s">
        <v>602</v>
      </c>
      <c r="G76" s="1" t="s">
        <v>603</v>
      </c>
      <c r="H76" s="1" t="s">
        <v>604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605</v>
      </c>
      <c r="B77" s="1">
        <v>0.0</v>
      </c>
      <c r="C77" s="1">
        <v>0.0</v>
      </c>
      <c r="D77" s="1">
        <v>0.0</v>
      </c>
      <c r="E77" s="1" t="s">
        <v>606</v>
      </c>
      <c r="F77" s="1" t="s">
        <v>607</v>
      </c>
      <c r="G77" s="1" t="s">
        <v>608</v>
      </c>
      <c r="H77" s="1" t="s">
        <v>609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610</v>
      </c>
      <c r="B78" s="1">
        <v>0.0</v>
      </c>
      <c r="C78" s="1">
        <v>0.0</v>
      </c>
      <c r="D78" s="1">
        <v>0.0</v>
      </c>
      <c r="E78" s="1" t="s">
        <v>611</v>
      </c>
      <c r="F78" s="1" t="s">
        <v>612</v>
      </c>
      <c r="G78" s="1" t="s">
        <v>613</v>
      </c>
      <c r="H78" s="1" t="s">
        <v>614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615</v>
      </c>
      <c r="B79" s="1">
        <v>0.0</v>
      </c>
      <c r="C79" s="1">
        <v>0.0</v>
      </c>
      <c r="D79" s="1">
        <v>0.0</v>
      </c>
      <c r="E79" s="1" t="s">
        <v>616</v>
      </c>
      <c r="F79" s="1" t="s">
        <v>617</v>
      </c>
      <c r="G79" s="1" t="s">
        <v>618</v>
      </c>
      <c r="H79" s="1" t="s">
        <v>619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620</v>
      </c>
      <c r="B80" s="1">
        <v>0.0</v>
      </c>
      <c r="C80" s="1">
        <v>0.0</v>
      </c>
      <c r="D80" s="1">
        <v>0.0</v>
      </c>
      <c r="E80" s="1" t="s">
        <v>621</v>
      </c>
      <c r="F80" s="1" t="s">
        <v>622</v>
      </c>
      <c r="G80" s="1" t="s">
        <v>623</v>
      </c>
      <c r="H80" s="1" t="s">
        <v>624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625</v>
      </c>
      <c r="B81" s="1">
        <v>0.0</v>
      </c>
      <c r="C81" s="1">
        <v>0.0</v>
      </c>
      <c r="D81" s="1" t="s">
        <v>626</v>
      </c>
      <c r="E81" s="1" t="s">
        <v>627</v>
      </c>
      <c r="F81" s="1" t="s">
        <v>628</v>
      </c>
      <c r="G81" s="1" t="s">
        <v>629</v>
      </c>
      <c r="H81" s="1" t="s">
        <v>630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631</v>
      </c>
      <c r="B82" s="1">
        <v>0.0</v>
      </c>
      <c r="C82" s="1">
        <v>0.0</v>
      </c>
      <c r="D82" s="1" t="s">
        <v>632</v>
      </c>
      <c r="E82" s="1" t="s">
        <v>633</v>
      </c>
      <c r="F82" s="1" t="s">
        <v>634</v>
      </c>
      <c r="G82" s="1" t="s">
        <v>635</v>
      </c>
      <c r="H82" s="1" t="s">
        <v>636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637</v>
      </c>
      <c r="B83" s="1">
        <v>0.0</v>
      </c>
      <c r="C83" s="1">
        <v>0.0</v>
      </c>
      <c r="D83" s="1">
        <v>0.0</v>
      </c>
      <c r="E83" s="1">
        <v>0.0</v>
      </c>
      <c r="F83" s="1" t="s">
        <v>638</v>
      </c>
      <c r="G83" s="1" t="s">
        <v>639</v>
      </c>
      <c r="H83" s="1" t="s">
        <v>640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641</v>
      </c>
      <c r="B84" s="1">
        <v>0.0</v>
      </c>
      <c r="C84" s="1">
        <v>0.0</v>
      </c>
      <c r="D84" s="1">
        <v>0.0</v>
      </c>
      <c r="E84" s="1">
        <v>0.0</v>
      </c>
      <c r="F84" s="1" t="s">
        <v>642</v>
      </c>
      <c r="G84" s="1" t="s">
        <v>643</v>
      </c>
      <c r="H84" s="1" t="s">
        <v>644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645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646</v>
      </c>
      <c r="B86" s="1">
        <v>0.0</v>
      </c>
      <c r="C86" s="1">
        <v>0.0</v>
      </c>
      <c r="D86" s="1">
        <v>0.0</v>
      </c>
      <c r="E86" s="1" t="s">
        <v>647</v>
      </c>
      <c r="F86" s="1" t="s">
        <v>648</v>
      </c>
      <c r="G86" s="1" t="s">
        <v>649</v>
      </c>
      <c r="H86" s="1" t="s">
        <v>650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651</v>
      </c>
      <c r="B87" s="1">
        <v>0.0</v>
      </c>
      <c r="C87" s="1">
        <v>0.0</v>
      </c>
      <c r="D87" s="1">
        <v>0.0</v>
      </c>
      <c r="E87" s="1" t="s">
        <v>652</v>
      </c>
      <c r="F87" s="1" t="s">
        <v>653</v>
      </c>
      <c r="G87" s="1" t="s">
        <v>654</v>
      </c>
      <c r="H87" s="1" t="s">
        <v>655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656</v>
      </c>
      <c r="B88" s="1">
        <v>0.0</v>
      </c>
      <c r="C88" s="1">
        <v>0.0</v>
      </c>
      <c r="D88" s="1">
        <v>0.0</v>
      </c>
      <c r="E88" s="1" t="s">
        <v>657</v>
      </c>
      <c r="F88" s="1" t="s">
        <v>658</v>
      </c>
      <c r="G88" s="1" t="s">
        <v>659</v>
      </c>
      <c r="H88" s="1" t="s">
        <v>660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661</v>
      </c>
      <c r="B89" s="1">
        <v>0.0</v>
      </c>
      <c r="C89" s="1">
        <v>0.0</v>
      </c>
      <c r="D89" s="1">
        <v>0.0</v>
      </c>
      <c r="E89" s="1" t="s">
        <v>662</v>
      </c>
      <c r="F89" s="1" t="s">
        <v>663</v>
      </c>
      <c r="G89" s="1" t="s">
        <v>664</v>
      </c>
      <c r="H89" s="1" t="s">
        <v>665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666</v>
      </c>
      <c r="B90" s="1">
        <v>0.0</v>
      </c>
      <c r="C90" s="1">
        <v>0.0</v>
      </c>
      <c r="D90" s="1">
        <v>0.0</v>
      </c>
      <c r="E90" s="1" t="s">
        <v>662</v>
      </c>
      <c r="F90" s="1" t="s">
        <v>663</v>
      </c>
      <c r="G90" s="1" t="s">
        <v>664</v>
      </c>
      <c r="H90" s="1" t="s">
        <v>665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667</v>
      </c>
      <c r="B91" s="1">
        <v>0.0</v>
      </c>
      <c r="C91" s="1">
        <v>0.0</v>
      </c>
      <c r="D91" s="1">
        <v>0.0</v>
      </c>
      <c r="E91" s="1" t="s">
        <v>668</v>
      </c>
      <c r="F91" s="1" t="s">
        <v>669</v>
      </c>
      <c r="G91" s="1" t="s">
        <v>670</v>
      </c>
      <c r="H91" s="1" t="s">
        <v>671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672</v>
      </c>
      <c r="B92" s="1">
        <v>0.0</v>
      </c>
      <c r="C92" s="1">
        <v>0.0</v>
      </c>
      <c r="D92" s="1">
        <v>0.0</v>
      </c>
      <c r="E92" s="1" t="s">
        <v>673</v>
      </c>
      <c r="F92" s="1" t="s">
        <v>674</v>
      </c>
      <c r="G92" s="1" t="s">
        <v>675</v>
      </c>
      <c r="H92" s="1" t="s">
        <v>676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677</v>
      </c>
      <c r="B93" s="1">
        <v>0.0</v>
      </c>
      <c r="C93" s="1">
        <v>0.0</v>
      </c>
      <c r="D93" s="1">
        <v>0.0</v>
      </c>
      <c r="E93" s="1" t="s">
        <v>678</v>
      </c>
      <c r="F93" s="1" t="s">
        <v>679</v>
      </c>
      <c r="G93" s="1" t="s">
        <v>680</v>
      </c>
      <c r="H93" s="1" t="s">
        <v>681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682</v>
      </c>
      <c r="B94" s="1">
        <v>0.0</v>
      </c>
      <c r="C94" s="1">
        <v>0.0</v>
      </c>
      <c r="D94" s="1">
        <v>0.0</v>
      </c>
      <c r="E94" s="1" t="s">
        <v>683</v>
      </c>
      <c r="F94" s="1" t="s">
        <v>684</v>
      </c>
      <c r="G94" s="1" t="s">
        <v>685</v>
      </c>
      <c r="H94" s="1" t="s">
        <v>686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687</v>
      </c>
      <c r="B95" s="1">
        <v>0.0</v>
      </c>
      <c r="C95" s="1">
        <v>0.0</v>
      </c>
      <c r="D95" s="1">
        <v>0.0</v>
      </c>
      <c r="E95" s="1">
        <v>0.0</v>
      </c>
      <c r="F95" s="1" t="s">
        <v>688</v>
      </c>
      <c r="G95" s="1" t="s">
        <v>689</v>
      </c>
      <c r="H95" s="1" t="s">
        <v>690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691</v>
      </c>
      <c r="B96" s="1">
        <v>0.0</v>
      </c>
      <c r="C96" s="1">
        <v>0.0</v>
      </c>
      <c r="D96" s="1">
        <v>0.0</v>
      </c>
      <c r="E96" s="1">
        <v>0.0</v>
      </c>
      <c r="F96" s="1" t="s">
        <v>692</v>
      </c>
      <c r="G96" s="1" t="s">
        <v>693</v>
      </c>
      <c r="H96" s="1" t="s">
        <v>694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695</v>
      </c>
      <c r="B97" s="1">
        <v>0.0</v>
      </c>
      <c r="C97" s="1">
        <v>0.0</v>
      </c>
      <c r="D97" s="1">
        <v>0.0</v>
      </c>
      <c r="E97" s="1">
        <v>0.0</v>
      </c>
      <c r="F97" s="1" t="s">
        <v>696</v>
      </c>
      <c r="G97" s="1" t="s">
        <v>697</v>
      </c>
      <c r="H97" s="1" t="s">
        <v>698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699</v>
      </c>
      <c r="B98" s="1">
        <v>0.0</v>
      </c>
      <c r="C98" s="1">
        <v>0.0</v>
      </c>
      <c r="D98" s="1">
        <v>0.0</v>
      </c>
      <c r="E98" s="1">
        <v>0.0</v>
      </c>
      <c r="F98" s="1" t="s">
        <v>700</v>
      </c>
      <c r="G98" s="1" t="s">
        <v>701</v>
      </c>
      <c r="H98" s="1" t="s">
        <v>702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703</v>
      </c>
      <c r="B99" s="1">
        <v>0.0</v>
      </c>
      <c r="C99" s="1">
        <v>0.0</v>
      </c>
      <c r="D99" s="1">
        <v>0.0</v>
      </c>
      <c r="E99" s="1">
        <v>0.0</v>
      </c>
      <c r="F99" s="1" t="s">
        <v>704</v>
      </c>
      <c r="G99" s="1" t="s">
        <v>705</v>
      </c>
      <c r="H99" s="1" t="s">
        <v>706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707</v>
      </c>
      <c r="B100" s="1">
        <v>0.0</v>
      </c>
      <c r="C100" s="1">
        <v>0.0</v>
      </c>
      <c r="D100" s="1">
        <v>0.0</v>
      </c>
      <c r="E100" s="1">
        <v>0.0</v>
      </c>
      <c r="F100" s="1" t="s">
        <v>708</v>
      </c>
      <c r="G100" s="1" t="s">
        <v>709</v>
      </c>
      <c r="H100" s="1" t="s">
        <v>710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711</v>
      </c>
      <c r="B101" s="1">
        <v>0.0</v>
      </c>
      <c r="C101" s="1">
        <v>0.0</v>
      </c>
      <c r="D101" s="1">
        <v>0.0</v>
      </c>
      <c r="E101" s="1" t="s">
        <v>712</v>
      </c>
      <c r="F101" s="1" t="s">
        <v>713</v>
      </c>
      <c r="G101" s="1" t="s">
        <v>714</v>
      </c>
      <c r="H101" s="1" t="s">
        <v>715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716</v>
      </c>
      <c r="B102" s="1">
        <v>0.0</v>
      </c>
      <c r="C102" s="1">
        <v>0.0</v>
      </c>
      <c r="D102" s="1">
        <v>0.0</v>
      </c>
      <c r="E102" s="1" t="s">
        <v>717</v>
      </c>
      <c r="F102" s="1" t="s">
        <v>718</v>
      </c>
      <c r="G102" s="1" t="s">
        <v>719</v>
      </c>
      <c r="H102" s="1" t="s">
        <v>720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721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722</v>
      </c>
      <c r="H103" s="1" t="s">
        <v>723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724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725</v>
      </c>
      <c r="H104" s="1" t="s">
        <v>726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727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728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729</v>
      </c>
      <c r="H106" s="1" t="s">
        <v>730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731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732</v>
      </c>
      <c r="H107" s="1" t="s">
        <v>733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734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735</v>
      </c>
      <c r="H108" s="1" t="s">
        <v>736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737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738</v>
      </c>
      <c r="H109" s="1" t="s">
        <v>739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740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738</v>
      </c>
      <c r="H110" s="1" t="s">
        <v>739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741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742</v>
      </c>
      <c r="H111" s="1" t="s">
        <v>743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744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745</v>
      </c>
      <c r="H112" s="1" t="s">
        <v>746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747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748</v>
      </c>
      <c r="H113" s="1" t="s">
        <v>749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750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751</v>
      </c>
      <c r="H114" s="1" t="s">
        <v>752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753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 t="s">
        <v>754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755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756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757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758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759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>
        <v>0.0</v>
      </c>
      <c r="H118" s="1" t="s">
        <v>760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761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>
        <v>0.0</v>
      </c>
      <c r="H119" s="1" t="s">
        <v>762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763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>
        <v>0.0</v>
      </c>
      <c r="H120" s="1" t="s">
        <v>764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765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766</v>
      </c>
      <c r="H121" s="1" t="s">
        <v>767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768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769</v>
      </c>
      <c r="H122" s="1" t="s">
        <v>770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771</v>
      </c>
      <c r="C1" s="1" t="s">
        <v>772</v>
      </c>
      <c r="D1" s="1" t="s">
        <v>773</v>
      </c>
      <c r="E1" s="1" t="s">
        <v>774</v>
      </c>
      <c r="F1" s="1" t="s">
        <v>775</v>
      </c>
      <c r="G1" s="1" t="s">
        <v>776</v>
      </c>
      <c r="H1" s="1" t="s">
        <v>777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778</v>
      </c>
      <c r="B2" s="1" t="s">
        <v>779</v>
      </c>
      <c r="C2" s="1" t="s">
        <v>780</v>
      </c>
      <c r="D2" s="1" t="s">
        <v>781</v>
      </c>
      <c r="E2" s="1" t="s">
        <v>782</v>
      </c>
      <c r="F2" s="1" t="s">
        <v>783</v>
      </c>
      <c r="G2" s="1" t="s">
        <v>783</v>
      </c>
      <c r="H2" s="1" t="s">
        <v>784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785</v>
      </c>
      <c r="B3" s="1" t="s">
        <v>784</v>
      </c>
      <c r="C3" s="1" t="s">
        <v>786</v>
      </c>
      <c r="D3" s="1" t="s">
        <v>787</v>
      </c>
      <c r="E3" s="1" t="s">
        <v>788</v>
      </c>
      <c r="F3" s="1" t="s">
        <v>789</v>
      </c>
      <c r="G3" s="1" t="s">
        <v>790</v>
      </c>
      <c r="H3" s="1" t="s">
        <v>784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791</v>
      </c>
      <c r="B4" s="1" t="s">
        <v>792</v>
      </c>
      <c r="C4" s="1" t="s">
        <v>793</v>
      </c>
      <c r="D4" s="1" t="s">
        <v>794</v>
      </c>
      <c r="E4" s="1" t="s">
        <v>795</v>
      </c>
      <c r="F4" s="1" t="s">
        <v>783</v>
      </c>
      <c r="G4" s="1" t="s">
        <v>783</v>
      </c>
      <c r="H4" s="1" t="s">
        <v>783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785</v>
      </c>
      <c r="B5" s="1" t="s">
        <v>784</v>
      </c>
      <c r="C5" s="1" t="s">
        <v>796</v>
      </c>
      <c r="D5" s="1" t="s">
        <v>797</v>
      </c>
      <c r="E5" s="1" t="s">
        <v>798</v>
      </c>
      <c r="F5" s="1" t="s">
        <v>799</v>
      </c>
      <c r="G5" s="1" t="s">
        <v>790</v>
      </c>
      <c r="H5" s="1" t="s">
        <v>790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800</v>
      </c>
      <c r="B6" s="1" t="s">
        <v>801</v>
      </c>
      <c r="C6" s="1" t="s">
        <v>802</v>
      </c>
      <c r="D6" s="1" t="s">
        <v>803</v>
      </c>
      <c r="E6" s="1" t="s">
        <v>804</v>
      </c>
      <c r="F6" s="1" t="s">
        <v>805</v>
      </c>
      <c r="G6" s="1" t="s">
        <v>806</v>
      </c>
      <c r="H6" s="1" t="s">
        <v>807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808</v>
      </c>
      <c r="B7" s="1" t="s">
        <v>809</v>
      </c>
      <c r="C7" s="1" t="s">
        <v>810</v>
      </c>
      <c r="D7" s="1" t="s">
        <v>811</v>
      </c>
      <c r="E7" s="1" t="s">
        <v>812</v>
      </c>
      <c r="F7" s="1" t="s">
        <v>784</v>
      </c>
      <c r="G7" s="1" t="s">
        <v>784</v>
      </c>
      <c r="H7" s="1" t="s">
        <v>784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813</v>
      </c>
      <c r="B8" s="1" t="s">
        <v>784</v>
      </c>
      <c r="C8" s="1" t="s">
        <v>814</v>
      </c>
      <c r="D8" s="1" t="s">
        <v>815</v>
      </c>
      <c r="E8" s="1" t="s">
        <v>816</v>
      </c>
      <c r="F8" s="1" t="s">
        <v>817</v>
      </c>
      <c r="G8" s="1" t="s">
        <v>818</v>
      </c>
      <c r="H8" s="1" t="s">
        <v>819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820</v>
      </c>
      <c r="B9" s="1" t="s">
        <v>821</v>
      </c>
      <c r="C9" s="1" t="s">
        <v>822</v>
      </c>
      <c r="D9" s="1" t="s">
        <v>823</v>
      </c>
      <c r="E9" s="1" t="s">
        <v>824</v>
      </c>
      <c r="F9" s="1" t="s">
        <v>825</v>
      </c>
      <c r="G9" s="1" t="s">
        <v>826</v>
      </c>
      <c r="H9" s="1" t="s">
        <v>827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828</v>
      </c>
      <c r="B10" s="1" t="s">
        <v>816</v>
      </c>
      <c r="C10" s="1" t="s">
        <v>816</v>
      </c>
      <c r="D10" s="1" t="s">
        <v>816</v>
      </c>
      <c r="E10" s="1" t="s">
        <v>816</v>
      </c>
      <c r="F10" s="1" t="s">
        <v>825</v>
      </c>
      <c r="G10" s="1" t="s">
        <v>826</v>
      </c>
      <c r="H10" s="1" t="s">
        <v>827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829</v>
      </c>
      <c r="B11" s="1" t="s">
        <v>816</v>
      </c>
      <c r="C11" s="1" t="s">
        <v>816</v>
      </c>
      <c r="D11" s="1" t="s">
        <v>816</v>
      </c>
      <c r="E11" s="1" t="s">
        <v>816</v>
      </c>
      <c r="F11" s="1" t="s">
        <v>830</v>
      </c>
      <c r="G11" s="1" t="s">
        <v>831</v>
      </c>
      <c r="H11" s="1" t="s">
        <v>832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833</v>
      </c>
      <c r="B12" s="1" t="s">
        <v>816</v>
      </c>
      <c r="C12" s="1" t="s">
        <v>834</v>
      </c>
      <c r="D12" s="1" t="s">
        <v>816</v>
      </c>
      <c r="E12" s="1" t="s">
        <v>816</v>
      </c>
      <c r="F12" s="1" t="s">
        <v>835</v>
      </c>
      <c r="G12" s="1" t="s">
        <v>836</v>
      </c>
      <c r="H12" s="1" t="s">
        <v>837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838</v>
      </c>
      <c r="B13" s="1" t="s">
        <v>816</v>
      </c>
      <c r="C13" s="1" t="s">
        <v>839</v>
      </c>
      <c r="D13" s="1" t="s">
        <v>839</v>
      </c>
      <c r="E13" s="1" t="s">
        <v>816</v>
      </c>
      <c r="F13" s="1" t="s">
        <v>840</v>
      </c>
      <c r="G13" s="1" t="s">
        <v>841</v>
      </c>
      <c r="H13" s="1" t="s">
        <v>842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843</v>
      </c>
      <c r="B14" s="1" t="s">
        <v>844</v>
      </c>
      <c r="C14" s="1" t="s">
        <v>845</v>
      </c>
      <c r="D14" s="1" t="s">
        <v>846</v>
      </c>
      <c r="E14" s="1" t="s">
        <v>847</v>
      </c>
      <c r="F14" s="1" t="s">
        <v>848</v>
      </c>
      <c r="G14" s="1" t="s">
        <v>849</v>
      </c>
      <c r="H14" s="1" t="s">
        <v>850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851</v>
      </c>
      <c r="B15" s="1" t="s">
        <v>784</v>
      </c>
      <c r="C15" s="1" t="s">
        <v>784</v>
      </c>
      <c r="D15" s="1" t="s">
        <v>784</v>
      </c>
      <c r="E15" s="1" t="s">
        <v>784</v>
      </c>
      <c r="F15" s="1" t="s">
        <v>784</v>
      </c>
      <c r="G15" s="1" t="s">
        <v>784</v>
      </c>
      <c r="H15" s="1" t="s">
        <v>784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852</v>
      </c>
      <c r="B16" s="1" t="s">
        <v>784</v>
      </c>
      <c r="C16" s="1" t="s">
        <v>784</v>
      </c>
      <c r="D16" s="1" t="s">
        <v>784</v>
      </c>
      <c r="E16" s="1" t="s">
        <v>784</v>
      </c>
      <c r="F16" s="1" t="s">
        <v>784</v>
      </c>
      <c r="G16" s="1" t="s">
        <v>784</v>
      </c>
      <c r="H16" s="1" t="s">
        <v>784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853</v>
      </c>
      <c r="B17" s="1" t="s">
        <v>170</v>
      </c>
      <c r="C17" s="1" t="s">
        <v>163</v>
      </c>
      <c r="D17" s="1" t="s">
        <v>176</v>
      </c>
      <c r="E17" s="1" t="s">
        <v>171</v>
      </c>
      <c r="F17" s="1" t="s">
        <v>854</v>
      </c>
      <c r="G17" s="1" t="s">
        <v>855</v>
      </c>
      <c r="H17" s="1" t="s">
        <v>856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857</v>
      </c>
      <c r="B18" s="1" t="s">
        <v>784</v>
      </c>
      <c r="C18" s="1" t="s">
        <v>784</v>
      </c>
      <c r="D18" s="1" t="s">
        <v>784</v>
      </c>
      <c r="E18" s="1" t="s">
        <v>784</v>
      </c>
      <c r="F18" s="1" t="s">
        <v>784</v>
      </c>
      <c r="G18" s="1" t="s">
        <v>784</v>
      </c>
      <c r="H18" s="1" t="s">
        <v>784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858</v>
      </c>
      <c r="B19" s="1" t="s">
        <v>859</v>
      </c>
      <c r="C19" s="1" t="s">
        <v>860</v>
      </c>
      <c r="D19" s="1" t="s">
        <v>861</v>
      </c>
      <c r="E19" s="1" t="s">
        <v>862</v>
      </c>
      <c r="F19" s="1" t="s">
        <v>863</v>
      </c>
      <c r="G19" s="1" t="s">
        <v>864</v>
      </c>
      <c r="H19" s="1" t="s">
        <v>865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866</v>
      </c>
      <c r="B20" s="1" t="s">
        <v>867</v>
      </c>
      <c r="C20" s="1" t="s">
        <v>868</v>
      </c>
      <c r="D20" s="1" t="s">
        <v>869</v>
      </c>
      <c r="E20" s="1" t="s">
        <v>870</v>
      </c>
      <c r="F20" s="1" t="s">
        <v>871</v>
      </c>
      <c r="G20" s="1" t="s">
        <v>872</v>
      </c>
      <c r="H20" s="1" t="s">
        <v>873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874</v>
      </c>
      <c r="B21" s="1" t="s">
        <v>235</v>
      </c>
      <c r="C21" s="1" t="s">
        <v>875</v>
      </c>
      <c r="D21" s="1" t="s">
        <v>876</v>
      </c>
      <c r="E21" s="1" t="s">
        <v>877</v>
      </c>
      <c r="F21" s="1" t="s">
        <v>878</v>
      </c>
      <c r="G21" s="1" t="s">
        <v>879</v>
      </c>
      <c r="H21" s="1" t="s">
        <v>880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881</v>
      </c>
      <c r="B22" s="1" t="s">
        <v>882</v>
      </c>
      <c r="C22" s="1" t="s">
        <v>883</v>
      </c>
      <c r="D22" s="1" t="s">
        <v>884</v>
      </c>
      <c r="E22" s="1" t="s">
        <v>885</v>
      </c>
      <c r="F22" s="1" t="s">
        <v>886</v>
      </c>
      <c r="G22" s="1" t="s">
        <v>887</v>
      </c>
      <c r="H22" s="1" t="s">
        <v>888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</v>
      </c>
      <c r="B23" s="1" t="s">
        <v>889</v>
      </c>
      <c r="C23" s="1" t="s">
        <v>890</v>
      </c>
      <c r="D23" s="1" t="s">
        <v>891</v>
      </c>
      <c r="E23" s="1" t="s">
        <v>892</v>
      </c>
      <c r="F23" s="1" t="s">
        <v>784</v>
      </c>
      <c r="G23" s="1" t="s">
        <v>784</v>
      </c>
      <c r="H23" s="1" t="s">
        <v>784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893</v>
      </c>
      <c r="B24" s="1" t="s">
        <v>894</v>
      </c>
      <c r="C24" s="1" t="s">
        <v>895</v>
      </c>
      <c r="D24" s="1" t="s">
        <v>896</v>
      </c>
      <c r="E24" s="1" t="s">
        <v>897</v>
      </c>
      <c r="F24" s="1" t="s">
        <v>585</v>
      </c>
      <c r="G24" s="1" t="s">
        <v>585</v>
      </c>
      <c r="H24" s="1" t="s">
        <v>585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898</v>
      </c>
      <c r="B25" s="1" t="s">
        <v>899</v>
      </c>
      <c r="C25" s="1" t="s">
        <v>900</v>
      </c>
      <c r="D25" s="1" t="s">
        <v>901</v>
      </c>
      <c r="E25" s="1" t="s">
        <v>902</v>
      </c>
      <c r="F25" s="1" t="s">
        <v>903</v>
      </c>
      <c r="G25" s="1" t="s">
        <v>903</v>
      </c>
      <c r="H25" s="1" t="s">
        <v>784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904</v>
      </c>
      <c r="B26" s="1" t="s">
        <v>905</v>
      </c>
      <c r="C26" s="1" t="s">
        <v>906</v>
      </c>
      <c r="D26" s="1" t="s">
        <v>907</v>
      </c>
      <c r="E26" s="1" t="s">
        <v>908</v>
      </c>
      <c r="F26" s="1" t="s">
        <v>784</v>
      </c>
      <c r="G26" s="1" t="s">
        <v>784</v>
      </c>
      <c r="H26" s="1" t="s">
        <v>784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909</v>
      </c>
      <c r="B2" s="1" t="s">
        <v>910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911</v>
      </c>
      <c r="B3" s="1" t="s">
        <v>912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913</v>
      </c>
      <c r="B4" s="1" t="s">
        <v>914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915</v>
      </c>
      <c r="B5" s="1" t="s">
        <v>916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917</v>
      </c>
      <c r="B6" s="1" t="s">
        <v>918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919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920</v>
      </c>
      <c r="B8" s="1" t="s">
        <v>921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922</v>
      </c>
      <c r="B9" s="4" t="s">
        <v>923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924</v>
      </c>
      <c r="B10" s="1" t="s">
        <v>925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926</v>
      </c>
      <c r="B11" s="1" t="s">
        <v>927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928</v>
      </c>
      <c r="B12" s="1" t="s">
        <v>925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929</v>
      </c>
      <c r="B13" s="1" t="s">
        <v>930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931</v>
      </c>
      <c r="B14" s="1" t="s">
        <v>932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933</v>
      </c>
      <c r="B15" s="1" t="s">
        <v>930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934</v>
      </c>
      <c r="B16" s="1" t="s">
        <v>935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936</v>
      </c>
      <c r="B17" s="1">
        <v>447.0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937</v>
      </c>
      <c r="B18" s="1" t="s">
        <v>938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939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940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941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942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943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944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945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946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947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948</v>
      </c>
      <c r="B28" s="1">
        <v>39.63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949</v>
      </c>
      <c r="B29" s="1">
        <v>39.885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950</v>
      </c>
      <c r="B30" s="1">
        <v>38.0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951</v>
      </c>
      <c r="B31" s="1">
        <v>40.35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952</v>
      </c>
      <c r="B32" s="1">
        <v>39.63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953</v>
      </c>
      <c r="B33" s="1">
        <v>39.885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954</v>
      </c>
      <c r="B34" s="1">
        <v>38.0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955</v>
      </c>
      <c r="B35" s="1">
        <v>40.35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956</v>
      </c>
      <c r="B36" s="1">
        <v>0.97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957</v>
      </c>
      <c r="B37" s="1">
        <v>34.419643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958</v>
      </c>
      <c r="B38" s="1">
        <v>32.317287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959</v>
      </c>
      <c r="B39" s="1">
        <v>843779.0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960</v>
      </c>
      <c r="B40" s="1">
        <v>843779.0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961</v>
      </c>
      <c r="B41" s="1">
        <v>1137303.0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962</v>
      </c>
      <c r="B42" s="1">
        <v>729660.0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963</v>
      </c>
      <c r="B43" s="1">
        <v>729660.0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964</v>
      </c>
      <c r="B44" s="1">
        <v>38.53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965</v>
      </c>
      <c r="B45" s="1">
        <v>38.6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966</v>
      </c>
      <c r="B46" s="1">
        <v>400.0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967</v>
      </c>
      <c r="B47" s="1">
        <v>200.0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968</v>
      </c>
      <c r="B48" s="1">
        <v>1.688089088E9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969</v>
      </c>
      <c r="B49" s="1">
        <v>14.16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970</v>
      </c>
      <c r="B50" s="1">
        <v>48.41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971</v>
      </c>
      <c r="B51" s="1">
        <v>2.930054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972</v>
      </c>
      <c r="B52" s="1">
        <v>34.7442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973</v>
      </c>
      <c r="B53" s="1">
        <v>34.75515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974</v>
      </c>
      <c r="B54" s="1" t="s">
        <v>975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976</v>
      </c>
      <c r="B55" s="1">
        <v>1.593584768E9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977</v>
      </c>
      <c r="B56" s="1">
        <v>0.08682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978</v>
      </c>
      <c r="B57" s="1">
        <v>2.9737111E7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979</v>
      </c>
      <c r="B58" s="1">
        <v>4.37896E7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980</v>
      </c>
      <c r="B59" s="1">
        <v>7444148.0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981</v>
      </c>
      <c r="B60" s="1">
        <v>8518460.0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982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983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984</v>
      </c>
      <c r="B63" s="1">
        <v>0.17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985</v>
      </c>
      <c r="B64" s="1">
        <v>0.26059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986</v>
      </c>
      <c r="B65" s="1">
        <v>0.89616996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987</v>
      </c>
      <c r="B66" s="1">
        <v>6.69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988</v>
      </c>
      <c r="B67" s="1">
        <v>0.25280002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989</v>
      </c>
      <c r="B68" s="1">
        <v>4.37896E7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990</v>
      </c>
      <c r="B69" s="1">
        <v>5.797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991</v>
      </c>
      <c r="B70" s="1">
        <v>6.6499915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992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993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994</v>
      </c>
      <c r="B73" s="1">
        <v>1.727568E9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995</v>
      </c>
      <c r="B74" s="1">
        <v>0.646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996</v>
      </c>
      <c r="B75" s="1">
        <v>5.0018E7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997</v>
      </c>
      <c r="B76" s="1">
        <v>1.12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998</v>
      </c>
      <c r="B77" s="1">
        <v>1.25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999</v>
      </c>
      <c r="B78" s="1">
        <v>2.766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1000</v>
      </c>
      <c r="B79" s="1">
        <v>23.114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1001</v>
      </c>
      <c r="B80" s="1">
        <v>1.5145938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1002</v>
      </c>
      <c r="B81" s="1">
        <v>0.24749029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1003</v>
      </c>
      <c r="B82" s="1" t="s">
        <v>1004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1005</v>
      </c>
      <c r="B83" s="1" t="s">
        <v>1006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1007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1008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1009</v>
      </c>
      <c r="B86" s="1" t="s">
        <v>1010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1011</v>
      </c>
      <c r="B87" s="1" t="s">
        <v>1010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1012</v>
      </c>
      <c r="B88" s="1">
        <v>1.5962022E9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1013</v>
      </c>
      <c r="B89" s="1" t="s">
        <v>1014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1015</v>
      </c>
      <c r="B90" s="1" t="s">
        <v>1016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1017</v>
      </c>
      <c r="B91" s="1" t="s">
        <v>1018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1019</v>
      </c>
      <c r="B92" s="1" t="s">
        <v>1020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1021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1022</v>
      </c>
      <c r="B94" s="1">
        <v>38.55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1023</v>
      </c>
      <c r="B95" s="1">
        <v>50.0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1024</v>
      </c>
      <c r="B96" s="1">
        <v>34.0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1025</v>
      </c>
      <c r="B97" s="1">
        <v>44.16667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1026</v>
      </c>
      <c r="B98" s="1">
        <v>45.0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1027</v>
      </c>
      <c r="B99" s="1">
        <v>1.28571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1028</v>
      </c>
      <c r="B100" s="1" t="s">
        <v>1029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1030</v>
      </c>
      <c r="B101" s="1">
        <v>6.0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1031</v>
      </c>
      <c r="B102" s="1">
        <v>1.63014E8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1032</v>
      </c>
      <c r="B103" s="1">
        <v>3.723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1033</v>
      </c>
      <c r="B104" s="1">
        <v>6.8946E7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1034</v>
      </c>
      <c r="B105" s="1">
        <v>2.1215E7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1035</v>
      </c>
      <c r="B106" s="1">
        <v>2.724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1036</v>
      </c>
      <c r="B107" s="1">
        <v>3.236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1037</v>
      </c>
      <c r="B108" s="1">
        <v>5.76129024E8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1038</v>
      </c>
      <c r="B109" s="1">
        <v>8.373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1039</v>
      </c>
      <c r="B110" s="1">
        <v>13.619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1040</v>
      </c>
      <c r="B111" s="1">
        <v>0.12535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1041</v>
      </c>
      <c r="B112" s="1">
        <v>0.22931999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1042</v>
      </c>
      <c r="B113" s="1">
        <v>5.4766752E7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1043</v>
      </c>
      <c r="B114" s="1">
        <v>7.3772E7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1044</v>
      </c>
      <c r="B115" s="1">
        <v>0.6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1045</v>
      </c>
      <c r="B116" s="1">
        <v>0.313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1046</v>
      </c>
      <c r="B117" s="1">
        <v>0.3736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1047</v>
      </c>
      <c r="B118" s="1">
        <v>0.11967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1048</v>
      </c>
      <c r="B119" s="1">
        <v>0.06372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1049</v>
      </c>
      <c r="B120" s="1" t="s">
        <v>975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1050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55</v>
      </c>
      <c r="B3" s="1">
        <v>0.0</v>
      </c>
      <c r="C3" s="1">
        <v>0.0</v>
      </c>
      <c r="D3" s="1">
        <v>-11.0</v>
      </c>
      <c r="E3" s="1">
        <v>33.0</v>
      </c>
      <c r="F3" s="1">
        <v>1.0</v>
      </c>
      <c r="G3" s="1">
        <v>-16.0</v>
      </c>
      <c r="H3" s="1">
        <v>30.0</v>
      </c>
      <c r="I3" s="1">
        <f>IF(H3*FORECAST(I2,B3:H3,B2:H2)&gt;0,FORECAST(I2,B3:H3,B2:H2),H3)*$X$1</f>
        <v>15.28571429</v>
      </c>
      <c r="J3" s="1">
        <f>IF(I3*FORECAST(J2,B3:I3,B2:I2)&gt;0,FORECAST(J2,B3:I3,B2:I2),I3)*$X$1</f>
        <v>17.78571429</v>
      </c>
      <c r="K3" s="1">
        <f>IF(J3*FORECAST(K2,B3:J3,B2:J2)&gt;0,FORECAST(K2,B3:J3,B2:J2),J3)*$X$1</f>
        <v>20.28571429</v>
      </c>
      <c r="L3" s="1">
        <f>IF(K3*FORECAST(L2,B3:K3,B2:K2)&gt;0,FORECAST(L2,B3:K3,B2:K2),K3)*$X$1</f>
        <v>22.78571429</v>
      </c>
      <c r="M3" s="1">
        <f>IF(L3*FORECAST(M2,B3:L3,B2:L2)&gt;0,FORECAST(M2,B3:L3,B2:L2),L3)*$X$1</f>
        <v>25.28571429</v>
      </c>
      <c r="N3" s="1">
        <f>IF(M3*FORECAST(N2,B3:M3,B2:M2)&gt;0,FORECAST(N2,B3:M3,B2:M2),M3)*$X$1</f>
        <v>27.78571429</v>
      </c>
      <c r="O3" s="1">
        <f>IF(N3*FORECAST(O2,B3:N3,B2:N2)&gt;0,FORECAST(O2,B3:N3,B2:N2),N3)*$X$1</f>
        <v>30.28571429</v>
      </c>
      <c r="P3" s="5">
        <f>IF(O3*FORECAST(P2,B3:O3,B2:O2)&gt;0,FORECAST(P2,B3:O3,B2:O2),O3)*$X$1</f>
        <v>32.78571429</v>
      </c>
      <c r="Q3" s="5">
        <f>IF(P3*FORECAST(Q2,B3:P3,B2:P2)&gt;0,FORECAST(Q2,B3:P3,B2:P2),P3)*$X$1</f>
        <v>35.28571429</v>
      </c>
      <c r="R3" s="5">
        <f>IF(Q3*FORECAST(R2,B3:Q3,B2:Q2)&gt;0,FORECAST(R2,B3:Q3,B2:Q2),Q3)*$X$1</f>
        <v>37.78571429</v>
      </c>
      <c r="S3" s="5">
        <f>IF(R3*FORECAST(S2,B3:R3,B2:R2)&gt;0,FORECAST(S2,B3:R3,B2:R2),R3)*$X$1</f>
        <v>40.28571429</v>
      </c>
      <c r="T3" s="5">
        <f>IF(S3*FORECAST(T2,B3:S3,B2:S2)&gt;0,FORECAST(T2,B3:S3,B2:S2),S3)*$X$1</f>
        <v>42.78571429</v>
      </c>
      <c r="U3" s="2"/>
      <c r="V3" s="2"/>
      <c r="W3" s="2"/>
      <c r="X3" s="2"/>
      <c r="Y3" s="2"/>
      <c r="Z3" s="2"/>
    </row>
    <row r="4">
      <c r="A4" s="3" t="s">
        <v>118</v>
      </c>
      <c r="B4" s="1">
        <v>0.0</v>
      </c>
      <c r="C4" s="1">
        <v>-6.0</v>
      </c>
      <c r="D4" s="1">
        <v>5.0</v>
      </c>
      <c r="E4" s="1">
        <v>-97.0</v>
      </c>
      <c r="F4" s="1">
        <v>-99.0</v>
      </c>
      <c r="G4" s="1">
        <v>-68.0</v>
      </c>
      <c r="H4" s="1">
        <v>-94.0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1051</v>
      </c>
      <c r="B5" s="1">
        <v>25.0</v>
      </c>
      <c r="C5" s="1">
        <v>35.0</v>
      </c>
      <c r="D5" s="1">
        <v>36.0</v>
      </c>
      <c r="E5" s="1">
        <v>32.0</v>
      </c>
      <c r="F5" s="1">
        <v>43.0</v>
      </c>
      <c r="G5" s="1">
        <v>43.0</v>
      </c>
      <c r="H5" s="1">
        <v>43.0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1052</v>
      </c>
      <c r="L7" s="1">
        <f>IF(T3*FORECAST(T2,B3:T3,B2:T2)&gt;0,FORECAST(T2,B3:T3,B2:T2),S3)*$X$1 * (1+0.02)/(0.0728-0.02)</f>
        <v>826.5422078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1053</v>
      </c>
      <c r="L8" s="6">
        <f t="array" ref="L8">NPV(0.0728,J3:T3)</f>
        <v>211.1056021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1054</v>
      </c>
      <c r="L9" s="6">
        <f t="array" ref="L9">NPV(0.0728,J16:T16)</f>
        <v>381.5562947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1055</v>
      </c>
      <c r="L10" s="6">
        <f>L8 + L9</f>
        <v>592.6618967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-94.0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1056</v>
      </c>
      <c r="L12" s="6">
        <f>L10 - L11</f>
        <v>686.6618967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1057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15.96888132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(1+0.02)/(0.0728-0.02)</f>
        <v>826.5422078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18</v>
      </c>
      <c r="B3" s="1">
        <v>-2.0</v>
      </c>
      <c r="C3" s="1">
        <v>5.0</v>
      </c>
      <c r="D3" s="1">
        <v>3.0</v>
      </c>
      <c r="E3" s="1">
        <v>8.0</v>
      </c>
      <c r="F3" s="1">
        <v>2.0</v>
      </c>
      <c r="G3" s="1">
        <v>1.0</v>
      </c>
      <c r="H3" s="1">
        <v>25.0</v>
      </c>
      <c r="I3" s="1">
        <f>IF(H3*FORECAST(I2,B3:H3,B2:H2)&gt;0,FORECAST(I2,B3:H3,B2:H2),H3)*$X$1</f>
        <v>16.28571429</v>
      </c>
      <c r="J3" s="1">
        <f>IF(I3*FORECAST(J2,B3:I3,B2:I2)&gt;0,FORECAST(J2,B3:I3,B2:I2),I3)*$X$1</f>
        <v>18.85714286</v>
      </c>
      <c r="K3" s="1">
        <f>IF(J3*FORECAST(K2,B3:J3,B2:J2)&gt;0,FORECAST(K2,B3:J3,B2:J2),J3)*$X$1</f>
        <v>21.42857143</v>
      </c>
      <c r="L3" s="1">
        <f>IF(K3*FORECAST(L2,B3:K3,B2:K2)&gt;0,FORECAST(L2,B3:K3,B2:K2),K3)*$X$1</f>
        <v>24</v>
      </c>
      <c r="M3" s="1">
        <f>IF(L3*FORECAST(M2,B3:L3,B2:L2)&gt;0,FORECAST(M2,B3:L3,B2:L2),L3)*$X$1</f>
        <v>26.57142857</v>
      </c>
      <c r="N3" s="1">
        <f>IF(M3*FORECAST(N2,B3:M3,B2:M2)&gt;0,FORECAST(N2,B3:M3,B2:M2),M3)*$X$1</f>
        <v>29.14285714</v>
      </c>
      <c r="O3" s="1">
        <f>IF(N3*FORECAST(O2,B3:N3,B2:N2)&gt;0,FORECAST(O2,B3:N3,B2:N2),N3)*$X$1</f>
        <v>31.71428571</v>
      </c>
      <c r="P3" s="5">
        <f>IF(O3*FORECAST(P2,B3:O3,B2:O2)&gt;0,FORECAST(P2,B3:O3,B2:O2),O3)*$X$1</f>
        <v>34.28571429</v>
      </c>
      <c r="Q3" s="5">
        <f>IF(P3*FORECAST(Q2,B3:P3,B2:P2)&gt;0,FORECAST(Q2,B3:P3,B2:P2),P3)*$X$1</f>
        <v>36.85714286</v>
      </c>
      <c r="R3" s="5">
        <f>IF(Q3*FORECAST(R2,B3:Q3,B2:Q2)&gt;0,FORECAST(R2,B3:Q3,B2:Q2),Q3)*$X$1</f>
        <v>39.42857143</v>
      </c>
      <c r="S3" s="5">
        <f>IF(R3*FORECAST(S2,B3:R3,B2:R2)&gt;0,FORECAST(S2,B3:R3,B2:R2),R3)*$X$1</f>
        <v>42</v>
      </c>
      <c r="T3" s="5">
        <f>IF(S3*FORECAST(T2,B3:S3,B2:S2)&gt;0,FORECAST(T2,B3:S3,B2:S2),S3)*$X$1</f>
        <v>44.57142857</v>
      </c>
      <c r="U3" s="2"/>
      <c r="V3" s="2"/>
      <c r="W3" s="2"/>
      <c r="X3" s="2"/>
      <c r="Y3" s="2"/>
      <c r="Z3" s="2"/>
    </row>
    <row r="4">
      <c r="A4" s="3" t="s">
        <v>118</v>
      </c>
      <c r="B4" s="1">
        <v>0.0</v>
      </c>
      <c r="C4" s="1">
        <v>-6.0</v>
      </c>
      <c r="D4" s="1">
        <v>5.0</v>
      </c>
      <c r="E4" s="1">
        <v>-97.0</v>
      </c>
      <c r="F4" s="1">
        <v>-99.0</v>
      </c>
      <c r="G4" s="1">
        <v>-68.0</v>
      </c>
      <c r="H4" s="1">
        <v>-94.0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1051</v>
      </c>
      <c r="B5" s="1">
        <v>25.0</v>
      </c>
      <c r="C5" s="1">
        <v>35.0</v>
      </c>
      <c r="D5" s="1">
        <v>36.0</v>
      </c>
      <c r="E5" s="1">
        <v>32.0</v>
      </c>
      <c r="F5" s="1">
        <v>43.0</v>
      </c>
      <c r="G5" s="1">
        <v>43.0</v>
      </c>
      <c r="H5" s="1">
        <v>43.0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1052</v>
      </c>
      <c r="L7" s="1">
        <f>IF(T3*FORECAST(T2,B3:T3,B2:T2)&gt;0,FORECAST(T2,B3:T3,B2:T2),S3)*$X$1 * (1+0.02)/(0.0728-0.02)</f>
        <v>861.038961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1053</v>
      </c>
      <c r="L8" s="6">
        <f t="array" ref="L8">NPV(0.0728,J3:T3)</f>
        <v>221.3026496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1054</v>
      </c>
      <c r="L9" s="6">
        <f t="array" ref="L9">NPV(0.0728,J16:T16)</f>
        <v>397.4810148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1055</v>
      </c>
      <c r="L10" s="6">
        <f>L8 + L9</f>
        <v>618.7836644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-94.0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1056</v>
      </c>
      <c r="L12" s="6">
        <f>L10 - L11</f>
        <v>712.7836644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1057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16.57636429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(1+0.02)/(0.0728-0.02)</f>
        <v>861.038961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