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<sst xmlns="http://schemas.openxmlformats.org/spreadsheetml/2006/main" count="635" uniqueCount="410">
  <si>
    <t>ticker</t>
  </si>
  <si>
    <t>DWTX</t>
  </si>
  <si>
    <t>nombre</t>
  </si>
  <si>
    <t>VIRIOS THERAPEUTICS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</si>
  <si>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</si>
  <si>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</si>
  <si>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</si>
  <si>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</si>
  <si>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</si>
  <si>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</si>
  <si>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</si>
  <si>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</si>
  <si>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</si>
  <si>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</si>
  <si>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</si>
  <si>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</si>
  <si>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</si>
  <si>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</si>
  <si>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Amortization of Deferred Charges, Total - (CF)</t>
  </si>
  <si>
    <t>Stock-Based Compensation (CF)</t>
  </si>
  <si>
    <t>Provision and Write-off of Bad Debts</t>
  </si>
  <si>
    <t>Other Operating Activities, Total</t>
  </si>
  <si>
    <t>Change In Accounts Payable</t>
  </si>
  <si>
    <t>Change in Other Net Operating Assets</t>
  </si>
  <si>
    <t>Cash from Operations</t>
  </si>
  <si>
    <t>Long-Term Debt Issued, Total</t>
  </si>
  <si>
    <t>Total Debt Issued</t>
  </si>
  <si>
    <t>Issuance of Common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</si>
  <si>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</si>
  <si>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</si>
  <si>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</si>
  <si>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</si>
  <si>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</si>
  <si>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</si>
  <si>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</si>
  <si>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</si>
  <si>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</si>
  <si>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</si>
  <si>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</si>
  <si>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</si>
  <si>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</si>
  <si>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</si>
  <si>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</si>
  <si>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</si>
  <si>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</si>
  <si>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</si>
  <si>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Deferred Charges Long-Term</t>
  </si>
  <si>
    <t>Total Assets</t>
  </si>
  <si>
    <t>Liabilities</t>
  </si>
  <si>
    <t>Accounts Payable, Total</t>
  </si>
  <si>
    <t>Accrued Expenses, Total</t>
  </si>
  <si>
    <t>Total Current Liabilities</t>
  </si>
  <si>
    <t>Long-Term Debt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</si>
  <si>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</si>
  <si>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</si>
  <si>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</si>
  <si>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</si>
  <si>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</si>
  <si>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</si>
  <si>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Treasury Stock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</si>
  <si>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</si>
  <si>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</si>
  <si>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</si>
  <si>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</si>
  <si>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</si>
  <si>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</si>
  <si>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90.13</t>
  </si>
  <si>
    <t>43.52</t>
  </si>
  <si>
    <t>9.99</t>
  </si>
  <si>
    <t>4.94</t>
  </si>
  <si>
    <t>Tangible Book Value</t>
  </si>
  <si>
    <t>Tangible Book Value Per Share</t>
  </si>
  <si>
    <t>Total Debt</t>
  </si>
  <si>
    <t>0</t>
  </si>
  <si>
    <t>Net Debt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</si>
  <si>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</si>
  <si>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</si>
  <si>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</si>
  <si>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</si>
  <si>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</si>
  <si>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</si>
  <si>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</si>
  <si>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</si>
  <si>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</si>
  <si>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</si>
  <si>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</si>
  <si>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Legal Settlements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</si>
  <si>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</si>
  <si>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</si>
  <si>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</si>
  <si>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</si>
  <si>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</si>
  <si>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</si>
  <si>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</si>
  <si>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</si>
  <si>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-52.5</t>
  </si>
  <si>
    <t>-47.9</t>
  </si>
  <si>
    <t>-27.66</t>
  </si>
  <si>
    <t>-7.05</t>
  </si>
  <si>
    <t>Basic EPS - Continuing Operations</t>
  </si>
  <si>
    <t>Basic Weighted Average Shares Outstanding</t>
  </si>
  <si>
    <t>Net EPS - Diluted</t>
  </si>
  <si>
    <t>-27.75</t>
  </si>
  <si>
    <t>Diluted EPS - Continuing Operations</t>
  </si>
  <si>
    <t>Diluted Weighted Average Shares Outstanding</t>
  </si>
  <si>
    <t>Normalized Basic EPS</t>
  </si>
  <si>
    <t>-32.81</t>
  </si>
  <si>
    <t>-29.33</t>
  </si>
  <si>
    <t>-17.29</t>
  </si>
  <si>
    <t>-4.41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</si>
  <si>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</si>
  <si>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</si>
  <si>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</si>
  <si>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</si>
  <si>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</si>
  <si>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</si>
  <si>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</si>
  <si>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Stock-Based Comp., G&amp;A Exp. (Total)</t>
  </si>
  <si>
    <t>Total Stock-Based Compensation</t>
  </si>
  <si>
    <t>Profitability</t>
  </si>
  <si>
    <t>Return on Assets</t>
  </si>
  <si>
    <t>-713.17</t>
  </si>
  <si>
    <t>-39.34</t>
  </si>
  <si>
    <t>-41.38</t>
  </si>
  <si>
    <t>-63.75</t>
  </si>
  <si>
    <t>-54.32</t>
  </si>
  <si>
    <t>Return on Total Capital</t>
  </si>
  <si>
    <t>106.15</t>
  </si>
  <si>
    <t>-43.68</t>
  </si>
  <si>
    <t>-43.99</t>
  </si>
  <si>
    <t>-70.53</t>
  </si>
  <si>
    <t>-61.16</t>
  </si>
  <si>
    <t>Return On Equity %</t>
  </si>
  <si>
    <t>79.76</t>
  </si>
  <si>
    <t>-82.78</t>
  </si>
  <si>
    <t>-71.83</t>
  </si>
  <si>
    <t>-112.22</t>
  </si>
  <si>
    <t>-95.14</t>
  </si>
  <si>
    <t>Return on Common Equity</t>
  </si>
  <si>
    <t>65.43</t>
  </si>
  <si>
    <t>-83.03</t>
  </si>
  <si>
    <t>Short Term Liquidity</t>
  </si>
  <si>
    <t>Current Ratio</t>
  </si>
  <si>
    <t>0.03</t>
  </si>
  <si>
    <t>0.19</t>
  </si>
  <si>
    <t>20.55</t>
  </si>
  <si>
    <t>12.37</t>
  </si>
  <si>
    <t>8.02</t>
  </si>
  <si>
    <t>11.62</t>
  </si>
  <si>
    <t>Quick Ratio</t>
  </si>
  <si>
    <t>0.02</t>
  </si>
  <si>
    <t>19.45</t>
  </si>
  <si>
    <t>10.98</t>
  </si>
  <si>
    <t>6.74</t>
  </si>
  <si>
    <t>9.25</t>
  </si>
  <si>
    <t>Operating Cash Flow to Current Liabilities</t>
  </si>
  <si>
    <t>-0.9</t>
  </si>
  <si>
    <t>-1.29</t>
  </si>
  <si>
    <t>-2.54</t>
  </si>
  <si>
    <t>-12.3</t>
  </si>
  <si>
    <t>-10.99</t>
  </si>
  <si>
    <t>-13.58</t>
  </si>
  <si>
    <t>Long Term Solvency</t>
  </si>
  <si>
    <t>Total Debt/Equity</t>
  </si>
  <si>
    <t>-73.6</t>
  </si>
  <si>
    <t>Total Debt / Total Capital</t>
  </si>
  <si>
    <t>-278.75</t>
  </si>
  <si>
    <t>LT Debt/Equity</t>
  </si>
  <si>
    <t>Long-Term Debt / Total Capital</t>
  </si>
  <si>
    <t>Total Liabilities / Total Assets</t>
  </si>
  <si>
    <t>4.87</t>
  </si>
  <si>
    <t>8.09</t>
  </si>
  <si>
    <t>12.46</t>
  </si>
  <si>
    <t>8.61</t>
  </si>
  <si>
    <t>EBIT / Interest Expense</t>
  </si>
  <si>
    <t>-12.9</t>
  </si>
  <si>
    <t>-7.38</t>
  </si>
  <si>
    <t>-26.04</t>
  </si>
  <si>
    <t>Growth Over Prior Year</t>
  </si>
  <si>
    <t>EBITA, 1 Yr. Growth %</t>
  </si>
  <si>
    <t>11.06</t>
  </si>
  <si>
    <t>359.28</t>
  </si>
  <si>
    <t>56.32</t>
  </si>
  <si>
    <t>-21.26</t>
  </si>
  <si>
    <t>-55.77</t>
  </si>
  <si>
    <t>EBIT, 1 Yr. Growth %</t>
  </si>
  <si>
    <t>Earnings From Cont. Operations, 1 Yr. Growth %</t>
  </si>
  <si>
    <t>17.03</t>
  </si>
  <si>
    <t>318.27</t>
  </si>
  <si>
    <t>54.26</t>
  </si>
  <si>
    <t>-23.26</t>
  </si>
  <si>
    <t>-56.76</t>
  </si>
  <si>
    <t>Net Income, 1 Yr. Growth %</t>
  </si>
  <si>
    <t>Normalized Net Income, 1 Yr. Growth %</t>
  </si>
  <si>
    <t>51.12</t>
  </si>
  <si>
    <t>-21.67</t>
  </si>
  <si>
    <t>Diluted EPS Before Extra, 1 Yr. Growth %</t>
  </si>
  <si>
    <t>310.25</t>
  </si>
  <si>
    <t>-8.75</t>
  </si>
  <si>
    <t>-42.19</t>
  </si>
  <si>
    <t>-74.51</t>
  </si>
  <si>
    <t>Total Assets, 1 Yr. Growth %</t>
  </si>
  <si>
    <t>379.11</t>
  </si>
  <si>
    <t>-49.87</t>
  </si>
  <si>
    <t>-46.95</t>
  </si>
  <si>
    <t>-50.23</t>
  </si>
  <si>
    <t>Tangible Book Value, 1 Yr. Growth %</t>
  </si>
  <si>
    <t>97.24</t>
  </si>
  <si>
    <t>-696.73</t>
  </si>
  <si>
    <t>-51.57</t>
  </si>
  <si>
    <t>-49.48</t>
  </si>
  <si>
    <t>-48.04</t>
  </si>
  <si>
    <t>Common Equity, 1 Yr. Growth %</t>
  </si>
  <si>
    <t>Cash From Operations, 1 Yr. Growth %</t>
  </si>
  <si>
    <t>74.94</t>
  </si>
  <si>
    <t>86.18</t>
  </si>
  <si>
    <t>302.79</t>
  </si>
  <si>
    <t>-26.91</t>
  </si>
  <si>
    <t>-57.53</t>
  </si>
  <si>
    <t>Levered Free Cash Flow, 1 Yr. Growth %</t>
  </si>
  <si>
    <t>-34.91</t>
  </si>
  <si>
    <t>-29.42</t>
  </si>
  <si>
    <t>-56.94</t>
  </si>
  <si>
    <t>Unlevered Free Cash Flow, 1 Yr. Growth %</t>
  </si>
  <si>
    <t>-46.94</t>
  </si>
  <si>
    <t>Compound Annual Growth Rate Over Two Years</t>
  </si>
  <si>
    <t>EBITA, 2 Yr. CAGR %</t>
  </si>
  <si>
    <t>125.85</t>
  </si>
  <si>
    <t>167.95</t>
  </si>
  <si>
    <t>10.94</t>
  </si>
  <si>
    <t>-40.99</t>
  </si>
  <si>
    <t>EBIT, 2 Yr. CAGR %</t>
  </si>
  <si>
    <t>Earnings From Cont. Operations, 2 Yr. CAGR %</t>
  </si>
  <si>
    <t>121.25</t>
  </si>
  <si>
    <t>154.01</t>
  </si>
  <si>
    <t>8.8</t>
  </si>
  <si>
    <t>-42.4</t>
  </si>
  <si>
    <t>Net Income, 2 Yr. CAGR %</t>
  </si>
  <si>
    <t>Normalized Net Income, 2 Yr. CAGR %</t>
  </si>
  <si>
    <t>151.41</t>
  </si>
  <si>
    <t>-41.8</t>
  </si>
  <si>
    <t>Diluted EPS Before Extra, 2 Yr. CAGR %</t>
  </si>
  <si>
    <t>93.48</t>
  </si>
  <si>
    <t>-27.3</t>
  </si>
  <si>
    <t>-61.67</t>
  </si>
  <si>
    <t>Total Assets, 2 Yr. CAGR %</t>
  </si>
  <si>
    <t>606.7</t>
  </si>
  <si>
    <t>-48.43</t>
  </si>
  <si>
    <t>-48.62</t>
  </si>
  <si>
    <t>Tangible Book Value, 2 Yr. CAGR %</t>
  </si>
  <si>
    <t>243.07</t>
  </si>
  <si>
    <t>-50.53</t>
  </si>
  <si>
    <t>-48.76</t>
  </si>
  <si>
    <t>Common Equity, 2 Yr. CAGR %</t>
  </si>
  <si>
    <t>Cash From Operations, 2 Yr. CAGR %</t>
  </si>
  <si>
    <t>80.47</t>
  </si>
  <si>
    <t>173.85</t>
  </si>
  <si>
    <t>71.58</t>
  </si>
  <si>
    <t>-44.28</t>
  </si>
  <si>
    <t>Levered Free Cash Flow, 2 Yr. CAGR %</t>
  </si>
  <si>
    <t>187.85</t>
  </si>
  <si>
    <t>199.74</t>
  </si>
  <si>
    <t>-44.87</t>
  </si>
  <si>
    <t>Unlevered Free Cash Flow, 2 Yr. CAGR %</t>
  </si>
  <si>
    <t>213.31</t>
  </si>
  <si>
    <t>261.35</t>
  </si>
  <si>
    <t>Compound Annual Growth Rate Over Three Years</t>
  </si>
  <si>
    <t>EBITA, 3 Yr. CAGR %</t>
  </si>
  <si>
    <t>99.78</t>
  </si>
  <si>
    <t>78.14</t>
  </si>
  <si>
    <t>-18.35</t>
  </si>
  <si>
    <t>EBIT, 3 Yr. CAGR %</t>
  </si>
  <si>
    <t>Earnings From Cont. Operations, 3 Yr. CAGR %</t>
  </si>
  <si>
    <t>96.19</t>
  </si>
  <si>
    <t>70.44</t>
  </si>
  <si>
    <t>-20.01</t>
  </si>
  <si>
    <t>Net Income, 3 Yr. CAGR %</t>
  </si>
  <si>
    <t>Normalized Net Income, 3 Yr. CAGR %</t>
  </si>
  <si>
    <t>94.85</t>
  </si>
  <si>
    <t>Diluted EPS Before Extra, 3 Yr. CAGR %</t>
  </si>
  <si>
    <t>29.44</t>
  </si>
  <si>
    <t>-48.79</t>
  </si>
  <si>
    <t>Total Assets, 3 Yr. CAGR %</t>
  </si>
  <si>
    <t>520.82</t>
  </si>
  <si>
    <t>198.12</t>
  </si>
  <si>
    <t>-49.04</t>
  </si>
  <si>
    <t>Tangible Book Value, 3 Yr. CAGR %</t>
  </si>
  <si>
    <t>78.64</t>
  </si>
  <si>
    <t>13.45</t>
  </si>
  <si>
    <t>-49.72</t>
  </si>
  <si>
    <t>Common Equity, 3 Yr. CAGR %</t>
  </si>
  <si>
    <t>Cash From Operations, 3 Yr. CAGR %</t>
  </si>
  <si>
    <t>135.85</t>
  </si>
  <si>
    <t>76.32</t>
  </si>
  <si>
    <t>7.73</t>
  </si>
  <si>
    <t>Levered Free Cash Flow, 3 Yr. CAGR %</t>
  </si>
  <si>
    <t>80.17</t>
  </si>
  <si>
    <t>56.99</t>
  </si>
  <si>
    <t>Unlevered Free Cash Flow, 3 Yr. CAGR %</t>
  </si>
  <si>
    <t>90.64</t>
  </si>
  <si>
    <t>77.82</t>
  </si>
  <si>
    <t>Compound Annual Growth Rate Over Five Years</t>
  </si>
  <si>
    <t>EBITA, 5 Yr. CAGR %</t>
  </si>
  <si>
    <t>22.66</t>
  </si>
  <si>
    <t>EBIT, 5 Yr. CAGR %</t>
  </si>
  <si>
    <t>Earnings From Cont. Operations, 5 Yr. CAGR %</t>
  </si>
  <si>
    <t>20.17</t>
  </si>
  <si>
    <t>Net Income, 5 Yr. CAGR %</t>
  </si>
  <si>
    <t>Normalized Net Income, 5 Yr. CAGR %</t>
  </si>
  <si>
    <t>Total Assets, 5 Yr. CAGR %</t>
  </si>
  <si>
    <t>129.14</t>
  </si>
  <si>
    <t>Tangible Book Value, 5 Yr. CAGR %</t>
  </si>
  <si>
    <t>8.4</t>
  </si>
  <si>
    <t>Common Equity, 5 Yr. CAGR %</t>
  </si>
  <si>
    <t>Cash From Operations, 5 Yr. CAGR %</t>
  </si>
  <si>
    <t>32.43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</si>
  <si>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</si>
  <si>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</si>
  <si>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</si>
  <si>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</si>
  <si>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</si>
  <si>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</si>
  <si>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</si>
  <si>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</si>
  <si>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58.82</t>
  </si>
  <si>
    <t>42.61</t>
  </si>
  <si>
    <t>4.326</t>
  </si>
  <si>
    <t>11.07</t>
  </si>
  <si>
    <t>3.171</t>
  </si>
  <si>
    <t>-</t>
  </si>
  <si>
    <t>Change</t>
  </si>
  <si>
    <t>-27.56%</t>
  </si>
  <si>
    <t>-89.85%</t>
  </si>
  <si>
    <t>155.97%</t>
  </si>
  <si>
    <t>-71.37%</t>
  </si>
  <si>
    <t>0%</t>
  </si>
  <si>
    <t>Enterprise Value (EV)</t>
  </si>
  <si>
    <t>P/E ratio</t>
  </si>
  <si>
    <t>-3.58x</t>
  </si>
  <si>
    <t>-2.66x</t>
  </si>
  <si>
    <t>-0.21x</t>
  </si>
  <si>
    <t>-2.05x</t>
  </si>
  <si>
    <t>-0.38x</t>
  </si>
  <si>
    <t>-0.47x</t>
  </si>
  <si>
    <t>-0.88x</t>
  </si>
  <si>
    <t>PBR</t>
  </si>
  <si>
    <t>PEG</t>
  </si>
  <si>
    <t>0.31x</t>
  </si>
  <si>
    <t>0x</t>
  </si>
  <si>
    <t>Capitalization / Revenue</t>
  </si>
  <si>
    <t>EV / Revenue</t>
  </si>
  <si>
    <t>EV / EBITDA</t>
  </si>
  <si>
    <t>EV / EBIT</t>
  </si>
  <si>
    <t>-0x</t>
  </si>
  <si>
    <t>-0.51x</t>
  </si>
  <si>
    <t>-0.33x</t>
  </si>
  <si>
    <t>-0.23x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</si>
  <si>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</si>
  <si>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</si>
  <si>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</si>
  <si>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</si>
  <si>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</si>
  <si>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-48</t>
  </si>
  <si>
    <t>-7</t>
  </si>
  <si>
    <t>-6.23</t>
  </si>
  <si>
    <t>-5.013</t>
  </si>
  <si>
    <t>-2.72</t>
  </si>
  <si>
    <t>Distribution rate</t>
  </si>
  <si>
    <t>Net sales
                                    1</t>
  </si>
  <si>
    <t>EBITDA</t>
  </si>
  <si>
    <t>EBIT
                                    1</t>
  </si>
  <si>
    <t>-15.64</t>
  </si>
  <si>
    <t>-12.32</t>
  </si>
  <si>
    <t>-5.447</t>
  </si>
  <si>
    <t>-6.246</t>
  </si>
  <si>
    <t>-9.743</t>
  </si>
  <si>
    <t>-13.65</t>
  </si>
  <si>
    <t>Net income
                                    1</t>
  </si>
  <si>
    <t>-10.35</t>
  </si>
  <si>
    <t>-15.96</t>
  </si>
  <si>
    <t>-12.25</t>
  </si>
  <si>
    <t>-5.296</t>
  </si>
  <si>
    <t>-6.196</t>
  </si>
  <si>
    <t>-9.71</t>
  </si>
  <si>
    <t>-13.62</t>
  </si>
  <si>
    <t>Reference price
                                    2</t>
  </si>
  <si>
    <t>187.750</t>
  </si>
  <si>
    <t>127.875</t>
  </si>
  <si>
    <t>5.900</t>
  </si>
  <si>
    <t>14.375</t>
  </si>
  <si>
    <t>2.380</t>
  </si>
  <si>
    <t>Nbr of stocks (in thousands)</t>
  </si>
  <si>
    <t>313</t>
  </si>
  <si>
    <t>333</t>
  </si>
  <si>
    <t>733</t>
  </si>
  <si>
    <t>770</t>
  </si>
  <si>
    <t>1,332</t>
  </si>
  <si>
    <t>Announcement Date</t>
  </si>
  <si>
    <t>3/18/21</t>
  </si>
  <si>
    <t>3/17/22</t>
  </si>
  <si>
    <t>3/14/23</t>
  </si>
  <si>
    <t>2/29/24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</si>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</sst>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-0.561102342319928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-2.0</v>
      </c>
      <c r="C2" s="1">
        <v>-2.0</v>
      </c>
      <c r="D2" s="1">
        <v>-10.0</v>
      </c>
      <c r="E2" s="1">
        <v>-15.0</v>
      </c>
      <c r="F2" s="1">
        <v>-12.0</v>
      </c>
      <c r="G2" s="1">
        <v>-5.0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3.0</v>
      </c>
      <c r="C3" s="1">
        <v>6.0</v>
      </c>
      <c r="D3" s="1">
        <v>5.0</v>
      </c>
      <c r="E3" s="1">
        <v>0.0</v>
      </c>
      <c r="F3" s="1">
        <v>0.0</v>
      </c>
      <c r="G3" s="1">
        <v>0.0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7.0</v>
      </c>
      <c r="E4" s="1">
        <v>32.0</v>
      </c>
      <c r="F4" s="1">
        <v>58.0</v>
      </c>
      <c r="G4" s="1">
        <v>62.0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1.0</v>
      </c>
      <c r="C5" s="1">
        <v>0.0</v>
      </c>
      <c r="D5" s="1">
        <v>-1.0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-4.0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6.0</v>
      </c>
      <c r="C7" s="1">
        <v>-8.0</v>
      </c>
      <c r="D7" s="1">
        <v>5.0</v>
      </c>
      <c r="E7" s="1">
        <v>27.0</v>
      </c>
      <c r="F7" s="1">
        <v>21.0</v>
      </c>
      <c r="G7" s="1">
        <v>-46.0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80.0</v>
      </c>
      <c r="C8" s="1">
        <v>40.0</v>
      </c>
      <c r="D8" s="1">
        <v>-1.0</v>
      </c>
      <c r="E8" s="1">
        <v>-32.0</v>
      </c>
      <c r="F8" s="1">
        <v>-2.0</v>
      </c>
      <c r="G8" s="1">
        <v>26.0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-1.0</v>
      </c>
      <c r="C9" s="1">
        <v>-2.0</v>
      </c>
      <c r="D9" s="1">
        <v>-3.0</v>
      </c>
      <c r="E9" s="1">
        <v>-15.0</v>
      </c>
      <c r="F9" s="1">
        <v>-11.0</v>
      </c>
      <c r="G9" s="1">
        <v>-4.0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2.0</v>
      </c>
      <c r="D10" s="1">
        <v>1.0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2.0</v>
      </c>
      <c r="D11" s="1">
        <v>1.0</v>
      </c>
      <c r="E11" s="1">
        <v>0.0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31.0</v>
      </c>
      <c r="E12" s="1">
        <v>19.0</v>
      </c>
      <c r="F12" s="1">
        <v>4.0</v>
      </c>
      <c r="G12" s="1">
        <v>1.0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-7.0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1.0</v>
      </c>
      <c r="C14" s="1">
        <v>-5.0</v>
      </c>
      <c r="D14" s="1">
        <v>-6.0</v>
      </c>
      <c r="E14" s="1">
        <v>-29.0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1.0</v>
      </c>
      <c r="C15" s="1">
        <v>2.0</v>
      </c>
      <c r="D15" s="1">
        <v>33.0</v>
      </c>
      <c r="E15" s="1">
        <v>-9.0</v>
      </c>
      <c r="F15" s="1">
        <v>4.0</v>
      </c>
      <c r="G15" s="1">
        <v>1.0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-4.0</v>
      </c>
      <c r="C16" s="1">
        <v>27.0</v>
      </c>
      <c r="D16" s="1">
        <v>29.0</v>
      </c>
      <c r="E16" s="1">
        <v>-15.0</v>
      </c>
      <c r="F16" s="1">
        <v>-6.0</v>
      </c>
      <c r="G16" s="1">
        <v>-3.0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1.0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-1.0</v>
      </c>
      <c r="D19" s="1">
        <v>-77.0</v>
      </c>
      <c r="E19" s="1">
        <v>-9.0</v>
      </c>
      <c r="F19" s="1">
        <v>-6.0</v>
      </c>
      <c r="G19" s="1">
        <v>-2.0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-99.0</v>
      </c>
      <c r="D20" s="1">
        <v>-53.0</v>
      </c>
      <c r="E20" s="1">
        <v>-9.0</v>
      </c>
      <c r="F20" s="1">
        <v>-6.0</v>
      </c>
      <c r="G20" s="1">
        <v>-2.0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-30.0</v>
      </c>
      <c r="D21" s="1">
        <v>1.0</v>
      </c>
      <c r="E21" s="1">
        <v>34.0</v>
      </c>
      <c r="F21" s="1">
        <v>-19.0</v>
      </c>
      <c r="G21" s="1">
        <v>19.0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2.0</v>
      </c>
      <c r="D22" s="1">
        <v>1.0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</v>
      </c>
      <c r="B3" s="1">
        <v>3.0</v>
      </c>
      <c r="C3" s="1">
        <v>30.0</v>
      </c>
      <c r="D3" s="1">
        <v>29.0</v>
      </c>
      <c r="E3" s="1">
        <v>14.0</v>
      </c>
      <c r="F3" s="1">
        <v>7.0</v>
      </c>
      <c r="G3" s="1">
        <v>3.0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</v>
      </c>
      <c r="B4" s="1">
        <v>3.0</v>
      </c>
      <c r="C4" s="1">
        <v>30.0</v>
      </c>
      <c r="D4" s="1">
        <v>29.0</v>
      </c>
      <c r="E4" s="1">
        <v>14.0</v>
      </c>
      <c r="F4" s="1">
        <v>7.0</v>
      </c>
      <c r="G4" s="1">
        <v>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</v>
      </c>
      <c r="B5" s="1">
        <v>334.0</v>
      </c>
      <c r="C5" s="1">
        <v>785.0</v>
      </c>
      <c r="D5" s="1">
        <v>324.0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</v>
      </c>
      <c r="B6" s="1">
        <v>334.0</v>
      </c>
      <c r="C6" s="1">
        <v>785.0</v>
      </c>
      <c r="D6" s="1">
        <v>324.0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</v>
      </c>
      <c r="B7" s="1">
        <v>1.0</v>
      </c>
      <c r="C7" s="1">
        <v>0.0</v>
      </c>
      <c r="D7" s="1">
        <v>1.0</v>
      </c>
      <c r="E7" s="1">
        <v>1.0</v>
      </c>
      <c r="F7" s="1">
        <v>1.0</v>
      </c>
      <c r="G7" s="1">
        <v>71.0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</v>
      </c>
      <c r="B8" s="1">
        <v>0.0</v>
      </c>
      <c r="C8" s="1">
        <v>0.0</v>
      </c>
      <c r="D8" s="1">
        <v>8.0</v>
      </c>
      <c r="E8" s="1">
        <v>42.0</v>
      </c>
      <c r="F8" s="1">
        <v>16.0</v>
      </c>
      <c r="G8" s="1">
        <v>13.0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</v>
      </c>
      <c r="B9" s="1">
        <v>4.0</v>
      </c>
      <c r="C9" s="1">
        <v>31.0</v>
      </c>
      <c r="D9" s="1">
        <v>31.0</v>
      </c>
      <c r="E9" s="1">
        <v>15.0</v>
      </c>
      <c r="F9" s="1">
        <v>8.0</v>
      </c>
      <c r="G9" s="1">
        <v>4.0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</v>
      </c>
      <c r="B10" s="1">
        <v>2.0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</v>
      </c>
      <c r="B11" s="1">
        <v>6.0</v>
      </c>
      <c r="C11" s="1">
        <v>31.0</v>
      </c>
      <c r="D11" s="1">
        <v>31.0</v>
      </c>
      <c r="E11" s="1">
        <v>15.0</v>
      </c>
      <c r="F11" s="1">
        <v>8.0</v>
      </c>
      <c r="G11" s="1">
        <v>4.0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</v>
      </c>
      <c r="B13" s="1">
        <v>14.0</v>
      </c>
      <c r="C13" s="1">
        <v>3.0</v>
      </c>
      <c r="D13" s="1">
        <v>36.0</v>
      </c>
      <c r="E13" s="1">
        <v>35.0</v>
      </c>
      <c r="F13" s="1">
        <v>57.0</v>
      </c>
      <c r="G13" s="1">
        <v>11.0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</v>
      </c>
      <c r="B14" s="1">
        <v>1.0</v>
      </c>
      <c r="C14" s="1">
        <v>1.0</v>
      </c>
      <c r="D14" s="1">
        <v>1.0</v>
      </c>
      <c r="E14" s="1">
        <v>92.0</v>
      </c>
      <c r="F14" s="1">
        <v>47.0</v>
      </c>
      <c r="G14" s="1">
        <v>24.0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</v>
      </c>
      <c r="B15" s="1">
        <v>1.0</v>
      </c>
      <c r="C15" s="1">
        <v>1.0</v>
      </c>
      <c r="D15" s="1">
        <v>1.0</v>
      </c>
      <c r="E15" s="1">
        <v>1.0</v>
      </c>
      <c r="F15" s="1">
        <v>1.0</v>
      </c>
      <c r="G15" s="1">
        <v>35.0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</v>
      </c>
      <c r="B16" s="1">
        <v>0.0</v>
      </c>
      <c r="C16" s="1">
        <v>3.0</v>
      </c>
      <c r="D16" s="1">
        <v>0.0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</v>
      </c>
      <c r="B17" s="1">
        <v>1.0</v>
      </c>
      <c r="C17" s="1">
        <v>5.0</v>
      </c>
      <c r="D17" s="1">
        <v>1.0</v>
      </c>
      <c r="E17" s="1">
        <v>1.0</v>
      </c>
      <c r="F17" s="1">
        <v>1.0</v>
      </c>
      <c r="G17" s="1">
        <v>35.0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</v>
      </c>
      <c r="B18" s="1">
        <v>1.0</v>
      </c>
      <c r="C18" s="1">
        <v>7.0</v>
      </c>
      <c r="D18" s="1">
        <v>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</v>
      </c>
      <c r="B19" s="1">
        <v>1.0</v>
      </c>
      <c r="C19" s="1">
        <v>7.0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</v>
      </c>
      <c r="B20" s="1">
        <v>12.0</v>
      </c>
      <c r="C20" s="1">
        <v>12.0</v>
      </c>
      <c r="D20" s="1">
        <v>830.0</v>
      </c>
      <c r="E20" s="1">
        <v>833.0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</v>
      </c>
      <c r="B21" s="1">
        <v>0.0</v>
      </c>
      <c r="C21" s="1">
        <v>0.0</v>
      </c>
      <c r="D21" s="1">
        <v>57.0</v>
      </c>
      <c r="E21" s="1">
        <v>58.0</v>
      </c>
      <c r="F21" s="1">
        <v>63.0</v>
      </c>
      <c r="G21" s="1">
        <v>65.0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-15.0</v>
      </c>
      <c r="C22" s="1">
        <v>-17.0</v>
      </c>
      <c r="D22" s="1">
        <v>-27.0</v>
      </c>
      <c r="E22" s="1">
        <v>-43.0</v>
      </c>
      <c r="F22" s="1">
        <v>-56.0</v>
      </c>
      <c r="G22" s="1">
        <v>-61.0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-29.0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-2.0</v>
      </c>
      <c r="C24" s="1">
        <v>-5.0</v>
      </c>
      <c r="D24" s="1">
        <v>29.0</v>
      </c>
      <c r="E24" s="1">
        <v>14.0</v>
      </c>
      <c r="F24" s="1">
        <v>7.0</v>
      </c>
      <c r="G24" s="1">
        <v>3.0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-1.0</v>
      </c>
      <c r="C25" s="1">
        <v>-4.0</v>
      </c>
      <c r="D25" s="1">
        <v>29.0</v>
      </c>
      <c r="E25" s="1">
        <v>14.0</v>
      </c>
      <c r="F25" s="1">
        <v>7.0</v>
      </c>
      <c r="G25" s="1">
        <v>3.0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6.0</v>
      </c>
      <c r="C26" s="1">
        <v>31.0</v>
      </c>
      <c r="D26" s="1">
        <v>31.0</v>
      </c>
      <c r="E26" s="1">
        <v>15.0</v>
      </c>
      <c r="F26" s="1">
        <v>8.0</v>
      </c>
      <c r="G26" s="1">
        <v>4.0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63</v>
      </c>
      <c r="B28" s="1">
        <v>0.0</v>
      </c>
      <c r="C28" s="1">
        <v>0.0</v>
      </c>
      <c r="D28" s="1">
        <v>33.0</v>
      </c>
      <c r="E28" s="1">
        <v>33.0</v>
      </c>
      <c r="F28" s="1">
        <v>73.0</v>
      </c>
      <c r="G28" s="1">
        <v>77.0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64</v>
      </c>
      <c r="B29" s="1">
        <v>0.0</v>
      </c>
      <c r="C29" s="1">
        <v>0.0</v>
      </c>
      <c r="D29" s="1">
        <v>33.0</v>
      </c>
      <c r="E29" s="1">
        <v>33.0</v>
      </c>
      <c r="F29" s="1">
        <v>73.0</v>
      </c>
      <c r="G29" s="1">
        <v>77.0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65</v>
      </c>
      <c r="B30" s="1">
        <v>0.0</v>
      </c>
      <c r="C30" s="1">
        <v>0.0</v>
      </c>
      <c r="D30" s="1" t="s">
        <v>66</v>
      </c>
      <c r="E30" s="1" t="s">
        <v>67</v>
      </c>
      <c r="F30" s="1" t="s">
        <v>68</v>
      </c>
      <c r="G30" s="1" t="s">
        <v>69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70</v>
      </c>
      <c r="B31" s="1">
        <v>-2.0</v>
      </c>
      <c r="C31" s="1">
        <v>-5.0</v>
      </c>
      <c r="D31" s="1">
        <v>29.0</v>
      </c>
      <c r="E31" s="1">
        <v>14.0</v>
      </c>
      <c r="F31" s="1">
        <v>7.0</v>
      </c>
      <c r="G31" s="1">
        <v>3.0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71</v>
      </c>
      <c r="B32" s="1">
        <v>0.0</v>
      </c>
      <c r="C32" s="1">
        <v>0.0</v>
      </c>
      <c r="D32" s="1" t="s">
        <v>66</v>
      </c>
      <c r="E32" s="1" t="s">
        <v>67</v>
      </c>
      <c r="F32" s="1" t="s">
        <v>68</v>
      </c>
      <c r="G32" s="1" t="s">
        <v>69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72</v>
      </c>
      <c r="B33" s="1" t="s">
        <v>73</v>
      </c>
      <c r="C33" s="1">
        <v>3.0</v>
      </c>
      <c r="D33" s="1" t="s">
        <v>73</v>
      </c>
      <c r="E33" s="1" t="s">
        <v>73</v>
      </c>
      <c r="F33" s="1" t="s">
        <v>73</v>
      </c>
      <c r="G33" s="1" t="s">
        <v>73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-3.0</v>
      </c>
      <c r="C34" s="1">
        <v>3.0</v>
      </c>
      <c r="D34" s="1">
        <v>-29.0</v>
      </c>
      <c r="E34" s="1">
        <v>-14.0</v>
      </c>
      <c r="F34" s="1">
        <v>-7.0</v>
      </c>
      <c r="G34" s="1">
        <v>-3.0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75</v>
      </c>
      <c r="B35" s="1">
        <v>0.0</v>
      </c>
      <c r="C35" s="1">
        <v>3.0</v>
      </c>
      <c r="D35" s="1">
        <v>3.0</v>
      </c>
      <c r="E35" s="1">
        <v>3.0</v>
      </c>
      <c r="F35" s="1">
        <v>3.0</v>
      </c>
      <c r="G35" s="1">
        <v>3.0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76</v>
      </c>
      <c r="B36" s="1">
        <v>0.0</v>
      </c>
      <c r="C36" s="1">
        <v>0.0</v>
      </c>
      <c r="D36" s="1">
        <v>3.0</v>
      </c>
      <c r="E36" s="1">
        <v>5.0</v>
      </c>
      <c r="F36" s="1">
        <v>4.0</v>
      </c>
      <c r="G36" s="1">
        <v>4.0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</v>
      </c>
      <c r="B2" s="1">
        <v>1.0</v>
      </c>
      <c r="C2" s="1">
        <v>1.0</v>
      </c>
      <c r="D2" s="1">
        <v>9.0</v>
      </c>
      <c r="E2" s="1">
        <v>4.0</v>
      </c>
      <c r="F2" s="1">
        <v>4.0</v>
      </c>
      <c r="G2" s="1">
        <v>3.0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</v>
      </c>
      <c r="B3" s="1">
        <v>85.0</v>
      </c>
      <c r="C3" s="1">
        <v>83.0</v>
      </c>
      <c r="D3" s="1">
        <v>19.0</v>
      </c>
      <c r="E3" s="1">
        <v>10.0</v>
      </c>
      <c r="F3" s="1">
        <v>8.0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</v>
      </c>
      <c r="B4" s="1">
        <v>1.0</v>
      </c>
      <c r="C4" s="1">
        <v>2.0</v>
      </c>
      <c r="D4" s="1">
        <v>10.0</v>
      </c>
      <c r="E4" s="1">
        <v>15.0</v>
      </c>
      <c r="F4" s="1">
        <v>12.0</v>
      </c>
      <c r="G4" s="1">
        <v>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</v>
      </c>
      <c r="B5" s="1">
        <v>-1.0</v>
      </c>
      <c r="C5" s="1">
        <v>-2.0</v>
      </c>
      <c r="D5" s="1">
        <v>-10.0</v>
      </c>
      <c r="E5" s="1">
        <v>-15.0</v>
      </c>
      <c r="F5" s="1">
        <v>-12.0</v>
      </c>
      <c r="G5" s="1">
        <v>-5.0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</v>
      </c>
      <c r="B6" s="1">
        <v>-15.0</v>
      </c>
      <c r="C6" s="1">
        <v>-29.0</v>
      </c>
      <c r="D6" s="1">
        <v>-38.0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82</v>
      </c>
      <c r="B7" s="1">
        <v>0.0</v>
      </c>
      <c r="C7" s="1">
        <v>0.0</v>
      </c>
      <c r="D7" s="1">
        <v>0.0</v>
      </c>
      <c r="E7" s="1">
        <v>0.0</v>
      </c>
      <c r="F7" s="1">
        <v>6.0</v>
      </c>
      <c r="G7" s="1">
        <v>15.0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</v>
      </c>
      <c r="B8" s="1">
        <v>-15.0</v>
      </c>
      <c r="C8" s="1">
        <v>-29.0</v>
      </c>
      <c r="D8" s="1">
        <v>-38.0</v>
      </c>
      <c r="E8" s="1">
        <v>0.0</v>
      </c>
      <c r="F8" s="1">
        <v>6.0</v>
      </c>
      <c r="G8" s="1">
        <v>15.0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</v>
      </c>
      <c r="B9" s="1">
        <v>6.0</v>
      </c>
      <c r="C9" s="1">
        <v>0.0</v>
      </c>
      <c r="D9" s="1">
        <v>4.0</v>
      </c>
      <c r="E9" s="1">
        <v>0.0</v>
      </c>
      <c r="F9" s="1">
        <v>0.0</v>
      </c>
      <c r="G9" s="1">
        <v>0.0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</v>
      </c>
      <c r="B10" s="1">
        <v>-2.0</v>
      </c>
      <c r="C10" s="1">
        <v>-2.0</v>
      </c>
      <c r="D10" s="1">
        <v>-10.0</v>
      </c>
      <c r="E10" s="1">
        <v>-15.0</v>
      </c>
      <c r="F10" s="1">
        <v>-12.0</v>
      </c>
      <c r="G10" s="1">
        <v>-5.0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</v>
      </c>
      <c r="B11" s="1">
        <v>0.0</v>
      </c>
      <c r="C11" s="1">
        <v>0.0</v>
      </c>
      <c r="D11" s="1">
        <v>0.0</v>
      </c>
      <c r="E11" s="1">
        <v>-32.0</v>
      </c>
      <c r="F11" s="1">
        <v>0.0</v>
      </c>
      <c r="G11" s="1">
        <v>0.0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</v>
      </c>
      <c r="B12" s="1">
        <v>-2.0</v>
      </c>
      <c r="C12" s="1">
        <v>-2.0</v>
      </c>
      <c r="D12" s="1">
        <v>-10.0</v>
      </c>
      <c r="E12" s="1">
        <v>-15.0</v>
      </c>
      <c r="F12" s="1">
        <v>-12.0</v>
      </c>
      <c r="G12" s="1">
        <v>-5.0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</v>
      </c>
      <c r="B13" s="1">
        <v>-2.0</v>
      </c>
      <c r="C13" s="1">
        <v>-2.0</v>
      </c>
      <c r="D13" s="1">
        <v>-10.0</v>
      </c>
      <c r="E13" s="1">
        <v>-15.0</v>
      </c>
      <c r="F13" s="1">
        <v>-12.0</v>
      </c>
      <c r="G13" s="1">
        <v>-5.0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</v>
      </c>
      <c r="B14" s="1">
        <v>-2.0</v>
      </c>
      <c r="C14" s="1">
        <v>-2.0</v>
      </c>
      <c r="D14" s="1">
        <v>-10.0</v>
      </c>
      <c r="E14" s="1">
        <v>-15.0</v>
      </c>
      <c r="F14" s="1">
        <v>-12.0</v>
      </c>
      <c r="G14" s="1">
        <v>-5.0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</v>
      </c>
      <c r="B15" s="1">
        <v>-2.0</v>
      </c>
      <c r="C15" s="1">
        <v>-2.0</v>
      </c>
      <c r="D15" s="1">
        <v>-10.0</v>
      </c>
      <c r="E15" s="1">
        <v>-15.0</v>
      </c>
      <c r="F15" s="1">
        <v>-12.0</v>
      </c>
      <c r="G15" s="1">
        <v>-5.0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>
        <v>-2.0</v>
      </c>
      <c r="C16" s="1">
        <v>-2.0</v>
      </c>
      <c r="D16" s="1">
        <v>-10.0</v>
      </c>
      <c r="E16" s="1">
        <v>-15.0</v>
      </c>
      <c r="F16" s="1">
        <v>-12.0</v>
      </c>
      <c r="G16" s="1">
        <v>-5.0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1">
        <v>-2.0</v>
      </c>
      <c r="C17" s="1">
        <v>-2.0</v>
      </c>
      <c r="D17" s="1">
        <v>-10.0</v>
      </c>
      <c r="E17" s="1">
        <v>-15.0</v>
      </c>
      <c r="F17" s="1">
        <v>-12.0</v>
      </c>
      <c r="G17" s="1">
        <v>-5.0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0.0</v>
      </c>
      <c r="C19" s="1">
        <v>0.0</v>
      </c>
      <c r="D19" s="1" t="s">
        <v>95</v>
      </c>
      <c r="E19" s="1" t="s">
        <v>96</v>
      </c>
      <c r="F19" s="1" t="s">
        <v>97</v>
      </c>
      <c r="G19" s="1" t="s">
        <v>98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99</v>
      </c>
      <c r="B20" s="1">
        <v>0.0</v>
      </c>
      <c r="C20" s="1">
        <v>0.0</v>
      </c>
      <c r="D20" s="1" t="s">
        <v>95</v>
      </c>
      <c r="E20" s="1" t="s">
        <v>96</v>
      </c>
      <c r="F20" s="1" t="s">
        <v>97</v>
      </c>
      <c r="G20" s="1" t="s">
        <v>98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100</v>
      </c>
      <c r="B21" s="1">
        <v>0.0</v>
      </c>
      <c r="C21" s="1">
        <v>0.0</v>
      </c>
      <c r="D21" s="1">
        <v>19.0</v>
      </c>
      <c r="E21" s="1">
        <v>33.0</v>
      </c>
      <c r="F21" s="1">
        <v>44.0</v>
      </c>
      <c r="G21" s="1">
        <v>75.0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101</v>
      </c>
      <c r="B22" s="1">
        <v>0.0</v>
      </c>
      <c r="C22" s="1">
        <v>0.0</v>
      </c>
      <c r="D22" s="1" t="s">
        <v>95</v>
      </c>
      <c r="E22" s="1" t="s">
        <v>96</v>
      </c>
      <c r="F22" s="1" t="s">
        <v>102</v>
      </c>
      <c r="G22" s="1" t="s">
        <v>98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103</v>
      </c>
      <c r="B23" s="1">
        <v>0.0</v>
      </c>
      <c r="C23" s="1">
        <v>0.0</v>
      </c>
      <c r="D23" s="1" t="s">
        <v>95</v>
      </c>
      <c r="E23" s="1" t="s">
        <v>96</v>
      </c>
      <c r="F23" s="1" t="s">
        <v>102</v>
      </c>
      <c r="G23" s="1" t="s">
        <v>98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104</v>
      </c>
      <c r="B24" s="1">
        <v>0.0</v>
      </c>
      <c r="C24" s="1">
        <v>0.0</v>
      </c>
      <c r="D24" s="1">
        <v>19.0</v>
      </c>
      <c r="E24" s="1">
        <v>33.0</v>
      </c>
      <c r="F24" s="1">
        <v>44.0</v>
      </c>
      <c r="G24" s="1">
        <v>75.0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105</v>
      </c>
      <c r="B25" s="1">
        <v>0.0</v>
      </c>
      <c r="C25" s="1">
        <v>0.0</v>
      </c>
      <c r="D25" s="1" t="s">
        <v>106</v>
      </c>
      <c r="E25" s="1" t="s">
        <v>107</v>
      </c>
      <c r="F25" s="1" t="s">
        <v>108</v>
      </c>
      <c r="G25" s="1" t="s">
        <v>109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110</v>
      </c>
      <c r="B26" s="1">
        <v>0.0</v>
      </c>
      <c r="C26" s="1">
        <v>0.0</v>
      </c>
      <c r="D26" s="1" t="s">
        <v>106</v>
      </c>
      <c r="E26" s="1" t="s">
        <v>107</v>
      </c>
      <c r="F26" s="1" t="s">
        <v>108</v>
      </c>
      <c r="G26" s="1" t="s">
        <v>109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111</v>
      </c>
      <c r="B28" s="1">
        <v>-1.0</v>
      </c>
      <c r="C28" s="1">
        <v>-2.0</v>
      </c>
      <c r="D28" s="1">
        <v>-10.0</v>
      </c>
      <c r="E28" s="1">
        <v>-15.0</v>
      </c>
      <c r="F28" s="1">
        <v>-12.0</v>
      </c>
      <c r="G28" s="1">
        <v>-5.0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112</v>
      </c>
      <c r="B29" s="1">
        <v>-1.0</v>
      </c>
      <c r="C29" s="1">
        <v>-2.0</v>
      </c>
      <c r="D29" s="1">
        <v>-10.0</v>
      </c>
      <c r="E29" s="1">
        <v>-15.0</v>
      </c>
      <c r="F29" s="1">
        <v>-12.0</v>
      </c>
      <c r="G29" s="1">
        <v>-5.0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113</v>
      </c>
      <c r="B30" s="1">
        <v>-1.0</v>
      </c>
      <c r="C30" s="1">
        <v>-1.0</v>
      </c>
      <c r="D30" s="1">
        <v>-6.0</v>
      </c>
      <c r="E30" s="1">
        <v>-9.0</v>
      </c>
      <c r="F30" s="1">
        <v>-7.0</v>
      </c>
      <c r="G30" s="1">
        <v>-3.0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114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115</v>
      </c>
      <c r="B32" s="1">
        <v>1.0</v>
      </c>
      <c r="C32" s="1">
        <v>1.0</v>
      </c>
      <c r="D32" s="1">
        <v>9.0</v>
      </c>
      <c r="E32" s="1">
        <v>4.0</v>
      </c>
      <c r="F32" s="1">
        <v>4.0</v>
      </c>
      <c r="G32" s="1">
        <v>3.0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116</v>
      </c>
      <c r="B33" s="1">
        <v>85.0</v>
      </c>
      <c r="C33" s="1">
        <v>83.0</v>
      </c>
      <c r="D33" s="1">
        <v>19.0</v>
      </c>
      <c r="E33" s="1">
        <v>10.0</v>
      </c>
      <c r="F33" s="1">
        <v>8.0</v>
      </c>
      <c r="G33" s="1">
        <v>1.0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117</v>
      </c>
      <c r="B34" s="1">
        <v>0.0</v>
      </c>
      <c r="C34" s="1">
        <v>0.0</v>
      </c>
      <c r="D34" s="1">
        <v>7.0</v>
      </c>
      <c r="E34" s="1">
        <v>32.0</v>
      </c>
      <c r="F34" s="1">
        <v>58.0</v>
      </c>
      <c r="G34" s="1">
        <v>62.0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118</v>
      </c>
      <c r="B35" s="1">
        <v>0.0</v>
      </c>
      <c r="C35" s="1">
        <v>0.0</v>
      </c>
      <c r="D35" s="1">
        <v>7.0</v>
      </c>
      <c r="E35" s="1">
        <v>32.0</v>
      </c>
      <c r="F35" s="1">
        <v>58.0</v>
      </c>
      <c r="G35" s="1">
        <v>62.0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0.0</v>
      </c>
      <c r="C3" s="1" t="s">
        <v>121</v>
      </c>
      <c r="D3" s="1" t="s">
        <v>122</v>
      </c>
      <c r="E3" s="1" t="s">
        <v>123</v>
      </c>
      <c r="F3" s="1" t="s">
        <v>124</v>
      </c>
      <c r="G3" s="1" t="s">
        <v>125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</v>
      </c>
      <c r="B4" s="1">
        <v>0.0</v>
      </c>
      <c r="C4" s="1" t="s">
        <v>127</v>
      </c>
      <c r="D4" s="1" t="s">
        <v>128</v>
      </c>
      <c r="E4" s="1" t="s">
        <v>129</v>
      </c>
      <c r="F4" s="1" t="s">
        <v>130</v>
      </c>
      <c r="G4" s="1" t="s">
        <v>131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</v>
      </c>
      <c r="B5" s="1">
        <v>0.0</v>
      </c>
      <c r="C5" s="1" t="s">
        <v>133</v>
      </c>
      <c r="D5" s="1" t="s">
        <v>134</v>
      </c>
      <c r="E5" s="1" t="s">
        <v>135</v>
      </c>
      <c r="F5" s="1" t="s">
        <v>136</v>
      </c>
      <c r="G5" s="1" t="s">
        <v>137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0.0</v>
      </c>
      <c r="C6" s="1" t="s">
        <v>139</v>
      </c>
      <c r="D6" s="1" t="s">
        <v>140</v>
      </c>
      <c r="E6" s="1" t="s">
        <v>135</v>
      </c>
      <c r="F6" s="1" t="s">
        <v>136</v>
      </c>
      <c r="G6" s="1" t="s">
        <v>137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 t="s">
        <v>143</v>
      </c>
      <c r="C8" s="1" t="s">
        <v>144</v>
      </c>
      <c r="D8" s="1" t="s">
        <v>145</v>
      </c>
      <c r="E8" s="1" t="s">
        <v>146</v>
      </c>
      <c r="F8" s="1" t="s">
        <v>147</v>
      </c>
      <c r="G8" s="1" t="s">
        <v>148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149</v>
      </c>
      <c r="B9" s="1" t="s">
        <v>150</v>
      </c>
      <c r="C9" s="1" t="s">
        <v>144</v>
      </c>
      <c r="D9" s="1" t="s">
        <v>151</v>
      </c>
      <c r="E9" s="1" t="s">
        <v>152</v>
      </c>
      <c r="F9" s="1" t="s">
        <v>153</v>
      </c>
      <c r="G9" s="1" t="s">
        <v>154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 t="s">
        <v>156</v>
      </c>
      <c r="C10" s="1" t="s">
        <v>157</v>
      </c>
      <c r="D10" s="1" t="s">
        <v>158</v>
      </c>
      <c r="E10" s="1" t="s">
        <v>159</v>
      </c>
      <c r="F10" s="1" t="s">
        <v>160</v>
      </c>
      <c r="G10" s="1" t="s">
        <v>161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163</v>
      </c>
      <c r="B12" s="1">
        <v>0.0</v>
      </c>
      <c r="C12" s="1" t="s">
        <v>164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165</v>
      </c>
      <c r="B13" s="1">
        <v>0.0</v>
      </c>
      <c r="C13" s="1" t="s">
        <v>166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167</v>
      </c>
      <c r="B14" s="1">
        <v>0.0</v>
      </c>
      <c r="C14" s="1" t="s">
        <v>164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168</v>
      </c>
      <c r="B15" s="1">
        <v>0.0</v>
      </c>
      <c r="C15" s="1" t="s">
        <v>166</v>
      </c>
      <c r="D15" s="1">
        <v>0.0</v>
      </c>
      <c r="E15" s="1">
        <v>0.0</v>
      </c>
      <c r="F15" s="1">
        <v>0.0</v>
      </c>
      <c r="G15" s="1">
        <v>0.0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169</v>
      </c>
      <c r="B16" s="1">
        <v>0.0</v>
      </c>
      <c r="C16" s="1">
        <v>0.0</v>
      </c>
      <c r="D16" s="1" t="s">
        <v>170</v>
      </c>
      <c r="E16" s="1" t="s">
        <v>171</v>
      </c>
      <c r="F16" s="1" t="s">
        <v>172</v>
      </c>
      <c r="G16" s="1" t="s">
        <v>173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174</v>
      </c>
      <c r="B17" s="1" t="s">
        <v>175</v>
      </c>
      <c r="C17" s="1" t="s">
        <v>176</v>
      </c>
      <c r="D17" s="1" t="s">
        <v>177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179</v>
      </c>
      <c r="B19" s="1">
        <v>0.0</v>
      </c>
      <c r="C19" s="1" t="s">
        <v>180</v>
      </c>
      <c r="D19" s="1" t="s">
        <v>181</v>
      </c>
      <c r="E19" s="1" t="s">
        <v>182</v>
      </c>
      <c r="F19" s="1" t="s">
        <v>183</v>
      </c>
      <c r="G19" s="1" t="s">
        <v>184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185</v>
      </c>
      <c r="B20" s="1">
        <v>0.0</v>
      </c>
      <c r="C20" s="1" t="s">
        <v>180</v>
      </c>
      <c r="D20" s="1" t="s">
        <v>181</v>
      </c>
      <c r="E20" s="1" t="s">
        <v>182</v>
      </c>
      <c r="F20" s="1" t="s">
        <v>183</v>
      </c>
      <c r="G20" s="1" t="s">
        <v>184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186</v>
      </c>
      <c r="B21" s="1">
        <v>0.0</v>
      </c>
      <c r="C21" s="1" t="s">
        <v>187</v>
      </c>
      <c r="D21" s="1" t="s">
        <v>188</v>
      </c>
      <c r="E21" s="1" t="s">
        <v>189</v>
      </c>
      <c r="F21" s="1" t="s">
        <v>190</v>
      </c>
      <c r="G21" s="1" t="s">
        <v>191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192</v>
      </c>
      <c r="B22" s="1">
        <v>0.0</v>
      </c>
      <c r="C22" s="1" t="s">
        <v>187</v>
      </c>
      <c r="D22" s="1" t="s">
        <v>188</v>
      </c>
      <c r="E22" s="1" t="s">
        <v>189</v>
      </c>
      <c r="F22" s="1" t="s">
        <v>190</v>
      </c>
      <c r="G22" s="1" t="s">
        <v>191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193</v>
      </c>
      <c r="B23" s="1">
        <v>0.0</v>
      </c>
      <c r="C23" s="1" t="s">
        <v>187</v>
      </c>
      <c r="D23" s="1" t="s">
        <v>188</v>
      </c>
      <c r="E23" s="1" t="s">
        <v>194</v>
      </c>
      <c r="F23" s="1" t="s">
        <v>195</v>
      </c>
      <c r="G23" s="1" t="s">
        <v>191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196</v>
      </c>
      <c r="B24" s="1">
        <v>0.0</v>
      </c>
      <c r="C24" s="1">
        <v>0.0</v>
      </c>
      <c r="D24" s="1" t="s">
        <v>197</v>
      </c>
      <c r="E24" s="1" t="s">
        <v>198</v>
      </c>
      <c r="F24" s="1" t="s">
        <v>199</v>
      </c>
      <c r="G24" s="1" t="s">
        <v>200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201</v>
      </c>
      <c r="B25" s="1">
        <v>0.0</v>
      </c>
      <c r="C25" s="1" t="s">
        <v>202</v>
      </c>
      <c r="D25" s="1">
        <v>0.0</v>
      </c>
      <c r="E25" s="1" t="s">
        <v>203</v>
      </c>
      <c r="F25" s="1" t="s">
        <v>204</v>
      </c>
      <c r="G25" s="1" t="s">
        <v>205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206</v>
      </c>
      <c r="B26" s="1">
        <v>0.0</v>
      </c>
      <c r="C26" s="1" t="s">
        <v>207</v>
      </c>
      <c r="D26" s="1" t="s">
        <v>208</v>
      </c>
      <c r="E26" s="1" t="s">
        <v>209</v>
      </c>
      <c r="F26" s="1" t="s">
        <v>210</v>
      </c>
      <c r="G26" s="1" t="s">
        <v>211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212</v>
      </c>
      <c r="B27" s="1">
        <v>0.0</v>
      </c>
      <c r="C27" s="1" t="s">
        <v>207</v>
      </c>
      <c r="D27" s="1" t="s">
        <v>208</v>
      </c>
      <c r="E27" s="1" t="s">
        <v>209</v>
      </c>
      <c r="F27" s="1" t="s">
        <v>210</v>
      </c>
      <c r="G27" s="1" t="s">
        <v>211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213</v>
      </c>
      <c r="B28" s="1">
        <v>0.0</v>
      </c>
      <c r="C28" s="1" t="s">
        <v>214</v>
      </c>
      <c r="D28" s="1" t="s">
        <v>215</v>
      </c>
      <c r="E28" s="1" t="s">
        <v>216</v>
      </c>
      <c r="F28" s="1" t="s">
        <v>217</v>
      </c>
      <c r="G28" s="1" t="s">
        <v>218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219</v>
      </c>
      <c r="B29" s="1">
        <v>0.0</v>
      </c>
      <c r="C29" s="1">
        <v>0.0</v>
      </c>
      <c r="D29" s="1" t="s">
        <v>220</v>
      </c>
      <c r="E29" s="1">
        <v>0.0</v>
      </c>
      <c r="F29" s="1" t="s">
        <v>221</v>
      </c>
      <c r="G29" s="1" t="s">
        <v>222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223</v>
      </c>
      <c r="B30" s="1">
        <v>0.0</v>
      </c>
      <c r="C30" s="1">
        <v>0.0</v>
      </c>
      <c r="D30" s="1" t="s">
        <v>224</v>
      </c>
      <c r="E30" s="1">
        <v>0.0</v>
      </c>
      <c r="F30" s="1" t="s">
        <v>221</v>
      </c>
      <c r="G30" s="1" t="s">
        <v>222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226</v>
      </c>
      <c r="B32" s="1">
        <v>0.0</v>
      </c>
      <c r="C32" s="1">
        <v>0.0</v>
      </c>
      <c r="D32" s="1" t="s">
        <v>227</v>
      </c>
      <c r="E32" s="1" t="s">
        <v>228</v>
      </c>
      <c r="F32" s="1" t="s">
        <v>229</v>
      </c>
      <c r="G32" s="1" t="s">
        <v>230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231</v>
      </c>
      <c r="B33" s="1">
        <v>0.0</v>
      </c>
      <c r="C33" s="1">
        <v>0.0</v>
      </c>
      <c r="D33" s="1" t="s">
        <v>227</v>
      </c>
      <c r="E33" s="1" t="s">
        <v>228</v>
      </c>
      <c r="F33" s="1" t="s">
        <v>229</v>
      </c>
      <c r="G33" s="1" t="s">
        <v>230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232</v>
      </c>
      <c r="B34" s="1">
        <v>0.0</v>
      </c>
      <c r="C34" s="1">
        <v>0.0</v>
      </c>
      <c r="D34" s="1" t="s">
        <v>233</v>
      </c>
      <c r="E34" s="1" t="s">
        <v>234</v>
      </c>
      <c r="F34" s="1" t="s">
        <v>235</v>
      </c>
      <c r="G34" s="1" t="s">
        <v>236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237</v>
      </c>
      <c r="B35" s="1">
        <v>0.0</v>
      </c>
      <c r="C35" s="1">
        <v>0.0</v>
      </c>
      <c r="D35" s="1" t="s">
        <v>233</v>
      </c>
      <c r="E35" s="1" t="s">
        <v>234</v>
      </c>
      <c r="F35" s="1" t="s">
        <v>235</v>
      </c>
      <c r="G35" s="1" t="s">
        <v>236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238</v>
      </c>
      <c r="B36" s="1">
        <v>0.0</v>
      </c>
      <c r="C36" s="1">
        <v>0.0</v>
      </c>
      <c r="D36" s="1" t="s">
        <v>233</v>
      </c>
      <c r="E36" s="1" t="s">
        <v>239</v>
      </c>
      <c r="F36" s="1" t="s">
        <v>235</v>
      </c>
      <c r="G36" s="1" t="s">
        <v>240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241</v>
      </c>
      <c r="B37" s="1">
        <v>0.0</v>
      </c>
      <c r="C37" s="1">
        <v>0.0</v>
      </c>
      <c r="D37" s="1">
        <v>0.0</v>
      </c>
      <c r="E37" s="1" t="s">
        <v>242</v>
      </c>
      <c r="F37" s="1" t="s">
        <v>243</v>
      </c>
      <c r="G37" s="1" t="s">
        <v>244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245</v>
      </c>
      <c r="B38" s="1">
        <v>0.0</v>
      </c>
      <c r="C38" s="1">
        <v>0.0</v>
      </c>
      <c r="D38" s="1">
        <v>0.0</v>
      </c>
      <c r="E38" s="1" t="s">
        <v>246</v>
      </c>
      <c r="F38" s="1" t="s">
        <v>247</v>
      </c>
      <c r="G38" s="1" t="s">
        <v>248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249</v>
      </c>
      <c r="B39" s="1">
        <v>0.0</v>
      </c>
      <c r="C39" s="1">
        <v>0.0</v>
      </c>
      <c r="D39" s="1" t="s">
        <v>250</v>
      </c>
      <c r="E39" s="1">
        <v>70.0</v>
      </c>
      <c r="F39" s="1" t="s">
        <v>251</v>
      </c>
      <c r="G39" s="1" t="s">
        <v>252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253</v>
      </c>
      <c r="B40" s="1">
        <v>0.0</v>
      </c>
      <c r="C40" s="1">
        <v>0.0</v>
      </c>
      <c r="D40" s="1" t="s">
        <v>250</v>
      </c>
      <c r="E40" s="1">
        <v>70.0</v>
      </c>
      <c r="F40" s="1" t="s">
        <v>251</v>
      </c>
      <c r="G40" s="1" t="s">
        <v>252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254</v>
      </c>
      <c r="B41" s="1">
        <v>0.0</v>
      </c>
      <c r="C41" s="1">
        <v>0.0</v>
      </c>
      <c r="D41" s="1" t="s">
        <v>255</v>
      </c>
      <c r="E41" s="1" t="s">
        <v>256</v>
      </c>
      <c r="F41" s="1" t="s">
        <v>257</v>
      </c>
      <c r="G41" s="1" t="s">
        <v>258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259</v>
      </c>
      <c r="B42" s="1">
        <v>0.0</v>
      </c>
      <c r="C42" s="1">
        <v>0.0</v>
      </c>
      <c r="D42" s="1">
        <v>0.0</v>
      </c>
      <c r="E42" s="1" t="s">
        <v>260</v>
      </c>
      <c r="F42" s="1" t="s">
        <v>261</v>
      </c>
      <c r="G42" s="1" t="s">
        <v>262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263</v>
      </c>
      <c r="B43" s="1">
        <v>0.0</v>
      </c>
      <c r="C43" s="1">
        <v>0.0</v>
      </c>
      <c r="D43" s="1">
        <v>0.0</v>
      </c>
      <c r="E43" s="1" t="s">
        <v>264</v>
      </c>
      <c r="F43" s="1" t="s">
        <v>265</v>
      </c>
      <c r="G43" s="1" t="s">
        <v>262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267</v>
      </c>
      <c r="B45" s="1">
        <v>0.0</v>
      </c>
      <c r="C45" s="1">
        <v>0.0</v>
      </c>
      <c r="D45" s="1">
        <v>0.0</v>
      </c>
      <c r="E45" s="1" t="s">
        <v>268</v>
      </c>
      <c r="F45" s="1" t="s">
        <v>269</v>
      </c>
      <c r="G45" s="1" t="s">
        <v>270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271</v>
      </c>
      <c r="B46" s="1">
        <v>0.0</v>
      </c>
      <c r="C46" s="1">
        <v>0.0</v>
      </c>
      <c r="D46" s="1">
        <v>0.0</v>
      </c>
      <c r="E46" s="1" t="s">
        <v>268</v>
      </c>
      <c r="F46" s="1" t="s">
        <v>269</v>
      </c>
      <c r="G46" s="1" t="s">
        <v>270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272</v>
      </c>
      <c r="B47" s="1">
        <v>0.0</v>
      </c>
      <c r="C47" s="1">
        <v>0.0</v>
      </c>
      <c r="D47" s="1">
        <v>0.0</v>
      </c>
      <c r="E47" s="1" t="s">
        <v>273</v>
      </c>
      <c r="F47" s="1" t="s">
        <v>274</v>
      </c>
      <c r="G47" s="1" t="s">
        <v>275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276</v>
      </c>
      <c r="B48" s="1">
        <v>0.0</v>
      </c>
      <c r="C48" s="1">
        <v>0.0</v>
      </c>
      <c r="D48" s="1">
        <v>0.0</v>
      </c>
      <c r="E48" s="1" t="s">
        <v>273</v>
      </c>
      <c r="F48" s="1" t="s">
        <v>274</v>
      </c>
      <c r="G48" s="1" t="s">
        <v>275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277</v>
      </c>
      <c r="B49" s="1">
        <v>0.0</v>
      </c>
      <c r="C49" s="1">
        <v>0.0</v>
      </c>
      <c r="D49" s="1">
        <v>0.0</v>
      </c>
      <c r="E49" s="1" t="s">
        <v>278</v>
      </c>
      <c r="F49" s="1" t="s">
        <v>274</v>
      </c>
      <c r="G49" s="1" t="s">
        <v>275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279</v>
      </c>
      <c r="B50" s="1">
        <v>0.0</v>
      </c>
      <c r="C50" s="1">
        <v>0.0</v>
      </c>
      <c r="D50" s="1">
        <v>0.0</v>
      </c>
      <c r="E50" s="1">
        <v>0.0</v>
      </c>
      <c r="F50" s="1" t="s">
        <v>280</v>
      </c>
      <c r="G50" s="1" t="s">
        <v>281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282</v>
      </c>
      <c r="B51" s="1">
        <v>0.0</v>
      </c>
      <c r="C51" s="1">
        <v>0.0</v>
      </c>
      <c r="D51" s="1">
        <v>0.0</v>
      </c>
      <c r="E51" s="1" t="s">
        <v>283</v>
      </c>
      <c r="F51" s="1" t="s">
        <v>284</v>
      </c>
      <c r="G51" s="1" t="s">
        <v>285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286</v>
      </c>
      <c r="B52" s="1">
        <v>0.0</v>
      </c>
      <c r="C52" s="1">
        <v>0.0</v>
      </c>
      <c r="D52" s="1">
        <v>0.0</v>
      </c>
      <c r="E52" s="1" t="s">
        <v>287</v>
      </c>
      <c r="F52" s="1" t="s">
        <v>288</v>
      </c>
      <c r="G52" s="1" t="s">
        <v>289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290</v>
      </c>
      <c r="B53" s="1">
        <v>0.0</v>
      </c>
      <c r="C53" s="1">
        <v>0.0</v>
      </c>
      <c r="D53" s="1">
        <v>0.0</v>
      </c>
      <c r="E53" s="1" t="s">
        <v>287</v>
      </c>
      <c r="F53" s="1" t="s">
        <v>288</v>
      </c>
      <c r="G53" s="1" t="s">
        <v>289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291</v>
      </c>
      <c r="B54" s="1">
        <v>0.0</v>
      </c>
      <c r="C54" s="1">
        <v>0.0</v>
      </c>
      <c r="D54" s="1">
        <v>0.0</v>
      </c>
      <c r="E54" s="1" t="s">
        <v>292</v>
      </c>
      <c r="F54" s="1" t="s">
        <v>293</v>
      </c>
      <c r="G54" s="1" t="s">
        <v>294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295</v>
      </c>
      <c r="B55" s="1">
        <v>0.0</v>
      </c>
      <c r="C55" s="1">
        <v>0.0</v>
      </c>
      <c r="D55" s="1">
        <v>0.0</v>
      </c>
      <c r="E55" s="1">
        <v>0.0</v>
      </c>
      <c r="F55" s="1" t="s">
        <v>296</v>
      </c>
      <c r="G55" s="1" t="s">
        <v>297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298</v>
      </c>
      <c r="B56" s="1">
        <v>0.0</v>
      </c>
      <c r="C56" s="1">
        <v>0.0</v>
      </c>
      <c r="D56" s="1">
        <v>0.0</v>
      </c>
      <c r="E56" s="1">
        <v>0.0</v>
      </c>
      <c r="F56" s="1" t="s">
        <v>299</v>
      </c>
      <c r="G56" s="1" t="s">
        <v>300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301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302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 t="s">
        <v>303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304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303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306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307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 t="s">
        <v>306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308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306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309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310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311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312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313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312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314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315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316</v>
      </c>
      <c r="C1" s="1" t="s">
        <v>317</v>
      </c>
      <c r="D1" s="1" t="s">
        <v>318</v>
      </c>
      <c r="E1" s="1" t="s">
        <v>319</v>
      </c>
      <c r="F1" s="1" t="s">
        <v>320</v>
      </c>
      <c r="G1" s="1" t="s">
        <v>321</v>
      </c>
      <c r="H1" s="1" t="s">
        <v>322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323</v>
      </c>
      <c r="B2" s="1" t="s">
        <v>324</v>
      </c>
      <c r="C2" s="1" t="s">
        <v>325</v>
      </c>
      <c r="D2" s="1" t="s">
        <v>326</v>
      </c>
      <c r="E2" s="1" t="s">
        <v>327</v>
      </c>
      <c r="F2" s="1" t="s">
        <v>328</v>
      </c>
      <c r="G2" s="1" t="s">
        <v>328</v>
      </c>
      <c r="H2" s="1" t="s">
        <v>329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330</v>
      </c>
      <c r="B3" s="1" t="s">
        <v>329</v>
      </c>
      <c r="C3" s="1" t="s">
        <v>331</v>
      </c>
      <c r="D3" s="1" t="s">
        <v>332</v>
      </c>
      <c r="E3" s="1" t="s">
        <v>333</v>
      </c>
      <c r="F3" s="1" t="s">
        <v>334</v>
      </c>
      <c r="G3" s="1" t="s">
        <v>335</v>
      </c>
      <c r="H3" s="1" t="s">
        <v>329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336</v>
      </c>
      <c r="B4" s="1" t="s">
        <v>324</v>
      </c>
      <c r="C4" s="1" t="s">
        <v>325</v>
      </c>
      <c r="D4" s="1" t="s">
        <v>326</v>
      </c>
      <c r="E4" s="1" t="s">
        <v>327</v>
      </c>
      <c r="F4" s="1" t="s">
        <v>328</v>
      </c>
      <c r="G4" s="1" t="s">
        <v>328</v>
      </c>
      <c r="H4" s="1" t="s">
        <v>328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330</v>
      </c>
      <c r="B5" s="1" t="s">
        <v>329</v>
      </c>
      <c r="C5" s="1" t="s">
        <v>331</v>
      </c>
      <c r="D5" s="1" t="s">
        <v>332</v>
      </c>
      <c r="E5" s="1" t="s">
        <v>333</v>
      </c>
      <c r="F5" s="1" t="s">
        <v>334</v>
      </c>
      <c r="G5" s="1" t="s">
        <v>335</v>
      </c>
      <c r="H5" s="1" t="s">
        <v>335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337</v>
      </c>
      <c r="B6" s="1" t="s">
        <v>338</v>
      </c>
      <c r="C6" s="1" t="s">
        <v>339</v>
      </c>
      <c r="D6" s="1" t="s">
        <v>340</v>
      </c>
      <c r="E6" s="1" t="s">
        <v>341</v>
      </c>
      <c r="F6" s="1" t="s">
        <v>342</v>
      </c>
      <c r="G6" s="1" t="s">
        <v>343</v>
      </c>
      <c r="H6" s="1" t="s">
        <v>344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345</v>
      </c>
      <c r="B7" s="1" t="s">
        <v>329</v>
      </c>
      <c r="C7" s="1" t="s">
        <v>329</v>
      </c>
      <c r="D7" s="1" t="s">
        <v>329</v>
      </c>
      <c r="E7" s="1" t="s">
        <v>329</v>
      </c>
      <c r="F7" s="1" t="s">
        <v>329</v>
      </c>
      <c r="G7" s="1" t="s">
        <v>329</v>
      </c>
      <c r="H7" s="1" t="s">
        <v>329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346</v>
      </c>
      <c r="B8" s="1" t="s">
        <v>329</v>
      </c>
      <c r="C8" s="1" t="s">
        <v>347</v>
      </c>
      <c r="D8" s="1" t="s">
        <v>348</v>
      </c>
      <c r="E8" s="1" t="s">
        <v>348</v>
      </c>
      <c r="F8" s="1" t="s">
        <v>348</v>
      </c>
      <c r="G8" s="1" t="s">
        <v>348</v>
      </c>
      <c r="H8" s="1" t="s">
        <v>348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349</v>
      </c>
      <c r="B9" s="1" t="s">
        <v>329</v>
      </c>
      <c r="C9" s="1" t="s">
        <v>329</v>
      </c>
      <c r="D9" s="1" t="s">
        <v>329</v>
      </c>
      <c r="E9" s="1" t="s">
        <v>329</v>
      </c>
      <c r="F9" s="1" t="s">
        <v>329</v>
      </c>
      <c r="G9" s="1" t="s">
        <v>329</v>
      </c>
      <c r="H9" s="1" t="s">
        <v>329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350</v>
      </c>
      <c r="B10" s="1" t="s">
        <v>329</v>
      </c>
      <c r="C10" s="1" t="s">
        <v>329</v>
      </c>
      <c r="D10" s="1" t="s">
        <v>329</v>
      </c>
      <c r="E10" s="1" t="s">
        <v>329</v>
      </c>
      <c r="F10" s="1" t="s">
        <v>329</v>
      </c>
      <c r="G10" s="1" t="s">
        <v>329</v>
      </c>
      <c r="H10" s="1" t="s">
        <v>329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351</v>
      </c>
      <c r="B11" s="1" t="s">
        <v>329</v>
      </c>
      <c r="C11" s="1" t="s">
        <v>329</v>
      </c>
      <c r="D11" s="1" t="s">
        <v>329</v>
      </c>
      <c r="E11" s="1" t="s">
        <v>329</v>
      </c>
      <c r="F11" s="1" t="s">
        <v>329</v>
      </c>
      <c r="G11" s="1" t="s">
        <v>329</v>
      </c>
      <c r="H11" s="1" t="s">
        <v>329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352</v>
      </c>
      <c r="B12" s="1" t="s">
        <v>329</v>
      </c>
      <c r="C12" s="1" t="s">
        <v>353</v>
      </c>
      <c r="D12" s="1" t="s">
        <v>353</v>
      </c>
      <c r="E12" s="1" t="s">
        <v>353</v>
      </c>
      <c r="F12" s="1" t="s">
        <v>354</v>
      </c>
      <c r="G12" s="1" t="s">
        <v>355</v>
      </c>
      <c r="H12" s="1" t="s">
        <v>356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357</v>
      </c>
      <c r="B13" s="1" t="s">
        <v>329</v>
      </c>
      <c r="C13" s="1" t="s">
        <v>329</v>
      </c>
      <c r="D13" s="1" t="s">
        <v>329</v>
      </c>
      <c r="E13" s="1" t="s">
        <v>329</v>
      </c>
      <c r="F13" s="1" t="s">
        <v>329</v>
      </c>
      <c r="G13" s="1" t="s">
        <v>329</v>
      </c>
      <c r="H13" s="1" t="s">
        <v>329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358</v>
      </c>
      <c r="B14" s="1" t="s">
        <v>329</v>
      </c>
      <c r="C14" s="1" t="s">
        <v>329</v>
      </c>
      <c r="D14" s="1" t="s">
        <v>329</v>
      </c>
      <c r="E14" s="1" t="s">
        <v>329</v>
      </c>
      <c r="F14" s="1" t="s">
        <v>329</v>
      </c>
      <c r="G14" s="1" t="s">
        <v>329</v>
      </c>
      <c r="H14" s="1" t="s">
        <v>329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359</v>
      </c>
      <c r="B15" s="1" t="s">
        <v>329</v>
      </c>
      <c r="C15" s="1" t="s">
        <v>329</v>
      </c>
      <c r="D15" s="1" t="s">
        <v>329</v>
      </c>
      <c r="E15" s="1" t="s">
        <v>329</v>
      </c>
      <c r="F15" s="1" t="s">
        <v>329</v>
      </c>
      <c r="G15" s="1" t="s">
        <v>329</v>
      </c>
      <c r="H15" s="1" t="s">
        <v>329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360</v>
      </c>
      <c r="B16" s="1" t="s">
        <v>329</v>
      </c>
      <c r="C16" s="1" t="s">
        <v>329</v>
      </c>
      <c r="D16" s="1" t="s">
        <v>329</v>
      </c>
      <c r="E16" s="1" t="s">
        <v>329</v>
      </c>
      <c r="F16" s="1" t="s">
        <v>329</v>
      </c>
      <c r="G16" s="1" t="s">
        <v>329</v>
      </c>
      <c r="H16" s="1" t="s">
        <v>329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361</v>
      </c>
      <c r="B17" s="1" t="s">
        <v>95</v>
      </c>
      <c r="C17" s="1" t="s">
        <v>362</v>
      </c>
      <c r="D17" s="1" t="s">
        <v>102</v>
      </c>
      <c r="E17" s="1" t="s">
        <v>363</v>
      </c>
      <c r="F17" s="1" t="s">
        <v>364</v>
      </c>
      <c r="G17" s="1" t="s">
        <v>365</v>
      </c>
      <c r="H17" s="1" t="s">
        <v>366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329</v>
      </c>
      <c r="C18" s="1" t="s">
        <v>329</v>
      </c>
      <c r="D18" s="1" t="s">
        <v>329</v>
      </c>
      <c r="E18" s="1" t="s">
        <v>329</v>
      </c>
      <c r="F18" s="1" t="s">
        <v>329</v>
      </c>
      <c r="G18" s="1" t="s">
        <v>329</v>
      </c>
      <c r="H18" s="1" t="s">
        <v>329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368</v>
      </c>
      <c r="B19" s="1" t="s">
        <v>329</v>
      </c>
      <c r="C19" s="1" t="s">
        <v>329</v>
      </c>
      <c r="D19" s="1" t="s">
        <v>329</v>
      </c>
      <c r="E19" s="1" t="s">
        <v>329</v>
      </c>
      <c r="F19" s="1" t="s">
        <v>329</v>
      </c>
      <c r="G19" s="1" t="s">
        <v>329</v>
      </c>
      <c r="H19" s="1" t="s">
        <v>329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369</v>
      </c>
      <c r="B20" s="1" t="s">
        <v>329</v>
      </c>
      <c r="C20" s="1" t="s">
        <v>329</v>
      </c>
      <c r="D20" s="1" t="s">
        <v>329</v>
      </c>
      <c r="E20" s="1" t="s">
        <v>329</v>
      </c>
      <c r="F20" s="1" t="s">
        <v>329</v>
      </c>
      <c r="G20" s="1" t="s">
        <v>329</v>
      </c>
      <c r="H20" s="1" t="s">
        <v>329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370</v>
      </c>
      <c r="B21" s="1" t="s">
        <v>329</v>
      </c>
      <c r="C21" s="1" t="s">
        <v>371</v>
      </c>
      <c r="D21" s="1" t="s">
        <v>372</v>
      </c>
      <c r="E21" s="1" t="s">
        <v>373</v>
      </c>
      <c r="F21" s="1" t="s">
        <v>374</v>
      </c>
      <c r="G21" s="1" t="s">
        <v>375</v>
      </c>
      <c r="H21" s="1" t="s">
        <v>376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377</v>
      </c>
      <c r="B22" s="1" t="s">
        <v>378</v>
      </c>
      <c r="C22" s="1" t="s">
        <v>379</v>
      </c>
      <c r="D22" s="1" t="s">
        <v>380</v>
      </c>
      <c r="E22" s="1" t="s">
        <v>381</v>
      </c>
      <c r="F22" s="1" t="s">
        <v>382</v>
      </c>
      <c r="G22" s="1" t="s">
        <v>383</v>
      </c>
      <c r="H22" s="1" t="s">
        <v>384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 t="s">
        <v>329</v>
      </c>
      <c r="C23" s="1" t="s">
        <v>329</v>
      </c>
      <c r="D23" s="1" t="s">
        <v>329</v>
      </c>
      <c r="E23" s="1" t="s">
        <v>329</v>
      </c>
      <c r="F23" s="1" t="s">
        <v>329</v>
      </c>
      <c r="G23" s="1" t="s">
        <v>329</v>
      </c>
      <c r="H23" s="1" t="s">
        <v>329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385</v>
      </c>
      <c r="B24" s="1" t="s">
        <v>386</v>
      </c>
      <c r="C24" s="1" t="s">
        <v>387</v>
      </c>
      <c r="D24" s="1" t="s">
        <v>388</v>
      </c>
      <c r="E24" s="1" t="s">
        <v>389</v>
      </c>
      <c r="F24" s="1" t="s">
        <v>390</v>
      </c>
      <c r="G24" s="1" t="s">
        <v>390</v>
      </c>
      <c r="H24" s="1" t="s">
        <v>390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391</v>
      </c>
      <c r="B25" s="1" t="s">
        <v>392</v>
      </c>
      <c r="C25" s="1" t="s">
        <v>393</v>
      </c>
      <c r="D25" s="1" t="s">
        <v>394</v>
      </c>
      <c r="E25" s="1" t="s">
        <v>395</v>
      </c>
      <c r="F25" s="1" t="s">
        <v>396</v>
      </c>
      <c r="G25" s="1" t="s">
        <v>396</v>
      </c>
      <c r="H25" s="1" t="s">
        <v>329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397</v>
      </c>
      <c r="B26" s="1" t="s">
        <v>398</v>
      </c>
      <c r="C26" s="1" t="s">
        <v>399</v>
      </c>
      <c r="D26" s="1" t="s">
        <v>400</v>
      </c>
      <c r="E26" s="1" t="s">
        <v>401</v>
      </c>
      <c r="F26" s="1" t="s">
        <v>329</v>
      </c>
      <c r="G26" s="1" t="s">
        <v>329</v>
      </c>
      <c r="H26" s="1" t="s">
        <v>329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402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35</v>
      </c>
      <c r="B3" s="1">
        <v>0.0</v>
      </c>
      <c r="C3" s="1">
        <v>-99.0</v>
      </c>
      <c r="D3" s="1">
        <v>-53.0</v>
      </c>
      <c r="E3" s="1">
        <v>-9.0</v>
      </c>
      <c r="F3" s="1">
        <v>-6.0</v>
      </c>
      <c r="G3" s="1">
        <v>-2.0</v>
      </c>
      <c r="H3" s="1">
        <f>IF(G3*FORECAST(H2,B3:G3,B2:G2)&gt;0,FORECAST(H2,B3:G3,B2:G2),G3)*$X$1</f>
        <v>-2</v>
      </c>
      <c r="I3" s="1">
        <f>IF(H3*FORECAST(I2,B3:H3,B2:H2)&gt;0,FORECAST(I2,B3:H3,B2:H2),H3)*$X$1</f>
        <v>-2</v>
      </c>
      <c r="J3" s="1">
        <f>IF(I3*FORECAST(J2,B3:I3,B2:I2)&gt;0,FORECAST(J2,B3:I3,B2:I2),I3)*$X$1</f>
        <v>-2</v>
      </c>
      <c r="K3" s="1">
        <f>IF(J3*FORECAST(K2,B3:J3,B2:J2)&gt;0,FORECAST(K2,B3:J3,B2:J2),J3)*$X$1</f>
        <v>-2</v>
      </c>
      <c r="L3" s="1">
        <f>IF(K3*FORECAST(L2,B3:K3,B2:K2)&gt;0,FORECAST(L2,B3:K3,B2:K2),K3)*$X$1</f>
        <v>-2</v>
      </c>
      <c r="M3" s="1">
        <f>IF(L3*FORECAST(M2,B3:L3,B2:L2)&gt;0,FORECAST(M2,B3:L3,B2:L2),L3)*$X$1</f>
        <v>-2</v>
      </c>
      <c r="N3" s="1">
        <f>IF(M3*FORECAST(N2,B3:M3,B2:M2)&gt;0,FORECAST(N2,B3:M3,B2:M2),M3)*$X$1</f>
        <v>-2</v>
      </c>
      <c r="O3" s="4">
        <f>IF(N3*FORECAST(O2,B3:N3,B2:N2)&gt;0,FORECAST(O2,B3:N3,B2:N2),N3)*$X$1</f>
        <v>-2</v>
      </c>
      <c r="P3" s="4">
        <f>IF(O3*FORECAST(P2,B3:O3,B2:O2)&gt;0,FORECAST(P2,B3:O3,B2:O2),O3)*$X$1</f>
        <v>-2</v>
      </c>
      <c r="Q3" s="4">
        <f>IF(P3*FORECAST(Q2,B3:P3,B2:P2)&gt;0,FORECAST(Q2,B3:P3,B2:P2),P3)*$X$1</f>
        <v>-2</v>
      </c>
      <c r="R3" s="4">
        <f>IF(Q3*FORECAST(R2,B3:Q3,B2:Q2)&gt;0,FORECAST(R2,B3:Q3,B2:Q2),Q3)*$X$1</f>
        <v>-2</v>
      </c>
      <c r="S3" s="4">
        <f>IF(R3*FORECAST(S2,B3:R3,B2:R2)&gt;0,FORECAST(S2,B3:R3,B2:R2),R3)*$X$1</f>
        <v>-2</v>
      </c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-3.0</v>
      </c>
      <c r="C4" s="1">
        <v>3.0</v>
      </c>
      <c r="D4" s="1">
        <v>-29.0</v>
      </c>
      <c r="E4" s="1">
        <v>-14.0</v>
      </c>
      <c r="F4" s="1">
        <v>-7.0</v>
      </c>
      <c r="G4" s="1">
        <v>-3.0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403</v>
      </c>
      <c r="B5" s="1">
        <v>0.0</v>
      </c>
      <c r="C5" s="1">
        <v>0.0</v>
      </c>
      <c r="D5" s="1">
        <v>19.0</v>
      </c>
      <c r="E5" s="1">
        <v>33.0</v>
      </c>
      <c r="F5" s="1">
        <v>44.0</v>
      </c>
      <c r="G5" s="1">
        <v>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404</v>
      </c>
      <c r="L7" s="1">
        <f>IF(S3*FORECAST(S2,B3:S3,B2:S2)&gt;0,FORECAST(S2,B3:S3,B2:S2),R3)*$X$1 * (1+0.02)/(0.06-0.02)</f>
        <v>-51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405</v>
      </c>
      <c r="L8" s="5">
        <f t="array" ref="L8">NPV(0.06,I3:S3)</f>
        <v>-15.77374915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406</v>
      </c>
      <c r="L9" s="5">
        <f t="array" ref="L9">NPV(0.06,I16:S16)</f>
        <v>-26.86616379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407</v>
      </c>
      <c r="L10" s="5">
        <f>L8 + L9</f>
        <v>-42.63991295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408</v>
      </c>
      <c r="L12" s="5">
        <f>L10 - L11</f>
        <v>-39.63991295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409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-0.5285321726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(1+0.02)/(0.06-0.02)</f>
        <v>-51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4">
        <v>2031.0</v>
      </c>
      <c r="P2" s="4">
        <v>2032.0</v>
      </c>
      <c r="Q2" s="4">
        <v>2033.0</v>
      </c>
      <c r="R2" s="4">
        <v>2034.0</v>
      </c>
      <c r="S2" s="4">
        <v>2035.0</v>
      </c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-2.0</v>
      </c>
      <c r="C3" s="1">
        <v>-2.0</v>
      </c>
      <c r="D3" s="1">
        <v>-10.0</v>
      </c>
      <c r="E3" s="1">
        <v>-15.0</v>
      </c>
      <c r="F3" s="1">
        <v>-12.0</v>
      </c>
      <c r="G3" s="1">
        <v>-5.0</v>
      </c>
      <c r="H3" s="1">
        <f>IF(G3*FORECAST(H2,B3:G3,B2:G2)&gt;0,FORECAST(H2,B3:G3,B2:G2),G3)*$X$1</f>
        <v>-12.66666667</v>
      </c>
      <c r="I3" s="1">
        <f>IF(H3*FORECAST(I2,B3:H3,B2:H2)&gt;0,FORECAST(I2,B3:H3,B2:H2),H3)*$X$1</f>
        <v>-14.0952381</v>
      </c>
      <c r="J3" s="1">
        <f>IF(I3*FORECAST(J2,B3:I3,B2:I2)&gt;0,FORECAST(J2,B3:I3,B2:I2),I3)*$X$1</f>
        <v>-15.52380952</v>
      </c>
      <c r="K3" s="1">
        <f>IF(J3*FORECAST(K2,B3:J3,B2:J2)&gt;0,FORECAST(K2,B3:J3,B2:J2),J3)*$X$1</f>
        <v>-16.95238095</v>
      </c>
      <c r="L3" s="1">
        <f>IF(K3*FORECAST(L2,B3:K3,B2:K2)&gt;0,FORECAST(L2,B3:K3,B2:K2),K3)*$X$1</f>
        <v>-18.38095238</v>
      </c>
      <c r="M3" s="1">
        <f>IF(L3*FORECAST(M2,B3:L3,B2:L2)&gt;0,FORECAST(M2,B3:L3,B2:L2),L3)*$X$1</f>
        <v>-19.80952381</v>
      </c>
      <c r="N3" s="1">
        <f>IF(M3*FORECAST(N2,B3:M3,B2:M2)&gt;0,FORECAST(N2,B3:M3,B2:M2),M3)*$X$1</f>
        <v>-21.23809524</v>
      </c>
      <c r="O3" s="4">
        <f>IF(N3*FORECAST(O2,B3:N3,B2:N2)&gt;0,FORECAST(O2,B3:N3,B2:N2),N3)*$X$1</f>
        <v>-22.66666667</v>
      </c>
      <c r="P3" s="4">
        <f>IF(O3*FORECAST(P2,B3:O3,B2:O2)&gt;0,FORECAST(P2,B3:O3,B2:O2),O3)*$X$1</f>
        <v>-24.0952381</v>
      </c>
      <c r="Q3" s="4">
        <f>IF(P3*FORECAST(Q2,B3:P3,B2:P2)&gt;0,FORECAST(Q2,B3:P3,B2:P2),P3)*$X$1</f>
        <v>-25.52380952</v>
      </c>
      <c r="R3" s="4">
        <f>IF(Q3*FORECAST(R2,B3:Q3,B2:Q2)&gt;0,FORECAST(R2,B3:Q3,B2:Q2),Q3)*$X$1</f>
        <v>-26.95238095</v>
      </c>
      <c r="S3" s="4">
        <f>IF(R3*FORECAST(S2,B3:R3,B2:R2)&gt;0,FORECAST(S2,B3:R3,B2:R2),R3)*$X$1</f>
        <v>-28.38095238</v>
      </c>
      <c r="T3" s="2"/>
      <c r="U3" s="2"/>
      <c r="V3" s="2"/>
      <c r="W3" s="2"/>
      <c r="X3" s="2"/>
      <c r="Y3" s="2"/>
      <c r="Z3" s="2"/>
    </row>
    <row r="4">
      <c r="A4" s="3" t="s">
        <v>72</v>
      </c>
      <c r="B4" s="1">
        <v>-3.0</v>
      </c>
      <c r="C4" s="1">
        <v>3.0</v>
      </c>
      <c r="D4" s="1">
        <v>-29.0</v>
      </c>
      <c r="E4" s="1">
        <v>-14.0</v>
      </c>
      <c r="F4" s="1">
        <v>-7.0</v>
      </c>
      <c r="G4" s="1">
        <v>-3.0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403</v>
      </c>
      <c r="B5" s="1">
        <v>0.0</v>
      </c>
      <c r="C5" s="1">
        <v>0.0</v>
      </c>
      <c r="D5" s="1">
        <v>19.0</v>
      </c>
      <c r="E5" s="1">
        <v>33.0</v>
      </c>
      <c r="F5" s="1">
        <v>44.0</v>
      </c>
      <c r="G5" s="1">
        <v>75.0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404</v>
      </c>
      <c r="L7" s="1">
        <f>IF(S3*FORECAST(S2,B3:S3,B2:S2)&gt;0,FORECAST(S2,B3:S3,B2:S2),R3)*$X$1 * (1+0.02)/(0.06-0.02)</f>
        <v>-723.7142857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405</v>
      </c>
      <c r="L8" s="5">
        <f t="array" ref="L8">NPV(0.06,I3:S3)</f>
        <v>-160.9819416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406</v>
      </c>
      <c r="L9" s="5">
        <f t="array" ref="L9">NPV(0.06,I16:S16)</f>
        <v>-381.2436577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407</v>
      </c>
      <c r="L10" s="5">
        <f>L8 + L9</f>
        <v>-542.2255993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-3.0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408</v>
      </c>
      <c r="L12" s="5">
        <f>L10 - L11</f>
        <v>-539.2255993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409</v>
      </c>
      <c r="L13" s="1">
        <v>75.0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-7.189674657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4">
        <v>0.0</v>
      </c>
      <c r="Q16" s="4">
        <v>0.0</v>
      </c>
      <c r="R16" s="4">
        <v>0.0</v>
      </c>
      <c r="S16" s="4">
        <f>IF(S3*FORECAST(S2,B3:S3,B2:S2)&gt;0,FORECAST(S2,B3:S3,B2:S2),R3)*$X$1 * (1+0.02)/(0.06-0.02)</f>
        <v>-723.7142857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