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<sst xmlns="http://schemas.openxmlformats.org/spreadsheetml/2006/main" count="1187" uniqueCount="1030">
  <si>
    <t>ticker</t>
  </si>
  <si>
    <t>VIR</t>
  </si>
  <si>
    <t>nombre</t>
  </si>
  <si>
    <t>VIR BIOTECHNOLOGY INC</t>
  </si>
  <si>
    <t>empresa</t>
  </si>
  <si>
    <t>Biotechnology &amp; Medical Research</t>
  </si>
  <si>
    <t>Open</t>
  </si>
  <si>
    <t>Target Price</t>
  </si>
  <si>
    <t>Upside</t>
  </si>
  <si>
    <t>-375.94%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</si>
  <si>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</si>
  <si>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</si>
  <si>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</si>
  <si>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</si>
  <si>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</si>
  <si>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</si>
  <si>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</si>
  <si>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</si>
  <si>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</si>
  <si>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</si>
  <si>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</si>
  <si>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</si>
  <si>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</si>
  <si>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</si>
  <si>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</si>
  <si>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</si>
  <si>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</si>
  <si>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</si>
  <si>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</si>
  <si>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</si>
  <si>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</si>
  <si>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</si>
  <si>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</si>
  <si>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</si>
  <si>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</si>
  <si>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</si>
  <si>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</si>
  <si>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</si>
  <si>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</si>
  <si>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</si>
  <si>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</si>
  <si>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</si>
  <si>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</si>
  <si>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</si>
  <si>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</si>
  <si>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</si>
  <si>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0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</si>
  <si>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</si>
  <si>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</si>
  <si>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</si>
  <si>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</si>
  <si>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</si>
  <si>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</si>
  <si>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</si>
  <si>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</si>
  <si>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</si>
  <si>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</si>
  <si>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</si>
  <si>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</si>
  <si>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</si>
  <si>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</si>
  <si>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</si>
  <si>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</si>
  <si>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</si>
  <si>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</si>
  <si>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</si>
  <si>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</si>
  <si>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</si>
  <si>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</si>
  <si>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</si>
  <si>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</si>
  <si>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</si>
  <si>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</si>
  <si>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</si>
  <si>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</si>
  <si>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</si>
  <si>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</si>
  <si>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</si>
  <si>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</si>
  <si>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</si>
  <si>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</si>
  <si>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</si>
  <si>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</si>
  <si>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</si>
  <si>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</si>
  <si>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</si>
  <si>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</si>
  <si>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</si>
  <si>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</si>
  <si>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</si>
  <si>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</si>
  <si>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</si>
  <si>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</si>
  <si>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</si>
  <si>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</si>
  <si>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</si>
  <si>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</si>
  <si>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</si>
  <si>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</si>
  <si>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</si>
  <si>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-11.1</t>
  </si>
  <si>
    <t>-20.23</t>
  </si>
  <si>
    <t>3.94</t>
  </si>
  <si>
    <t>5.63</t>
  </si>
  <si>
    <t>10.92</t>
  </si>
  <si>
    <t>15.6</t>
  </si>
  <si>
    <t>11.8</t>
  </si>
  <si>
    <t>Tangible Book Value</t>
  </si>
  <si>
    <t>Tangible Book Value Per Share</t>
  </si>
  <si>
    <t>-19.6</t>
  </si>
  <si>
    <t>-26.3</t>
  </si>
  <si>
    <t>3.45</t>
  </si>
  <si>
    <t>5.23</t>
  </si>
  <si>
    <t>10.53</t>
  </si>
  <si>
    <t>15.22</t>
  </si>
  <si>
    <t>11.51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</si>
  <si>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</si>
  <si>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</si>
  <si>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</si>
  <si>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</si>
  <si>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</si>
  <si>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</si>
  <si>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</si>
  <si>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</si>
  <si>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</si>
  <si>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</si>
  <si>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</si>
  <si>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</si>
  <si>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</si>
  <si>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</si>
  <si>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</si>
  <si>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</si>
  <si>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</si>
  <si>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</si>
  <si>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</si>
  <si>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</si>
  <si>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</si>
  <si>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</si>
  <si>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</si>
  <si>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</si>
  <si>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</si>
  <si>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</si>
  <si>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</si>
  <si>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Minority Interest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</si>
  <si>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</si>
  <si>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</si>
  <si>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</si>
  <si>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</si>
  <si>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</si>
  <si>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-32.45</t>
  </si>
  <si>
    <t>-15.12</t>
  </si>
  <si>
    <t>-5.76</t>
  </si>
  <si>
    <t>-2.51</t>
  </si>
  <si>
    <t>4.07</t>
  </si>
  <si>
    <t>3.89</t>
  </si>
  <si>
    <t>-4.59</t>
  </si>
  <si>
    <t>Basic EPS - Continuing Operations</t>
  </si>
  <si>
    <t>Basic Weighted Average Shares Outstanding</t>
  </si>
  <si>
    <t>Net EPS - Diluted</t>
  </si>
  <si>
    <t>3.96</t>
  </si>
  <si>
    <t>3.83</t>
  </si>
  <si>
    <t>Diluted EPS - Continuing Operations</t>
  </si>
  <si>
    <t>Diluted Weighted Average Shares Outstanding</t>
  </si>
  <si>
    <t>Normalized Basic EPS</t>
  </si>
  <si>
    <t>-23.46</t>
  </si>
  <si>
    <t>-9.41</t>
  </si>
  <si>
    <t>-3.48</t>
  </si>
  <si>
    <t>-1.4</t>
  </si>
  <si>
    <t>2.22</t>
  </si>
  <si>
    <t>4.25</t>
  </si>
  <si>
    <t>-2.71</t>
  </si>
  <si>
    <t>Normalized Diluted EPS</t>
  </si>
  <si>
    <t>2.16</t>
  </si>
  <si>
    <t>4.18</t>
  </si>
  <si>
    <t>EBITDA</t>
  </si>
  <si>
    <t>EBITA</t>
  </si>
  <si>
    <t>EBIT</t>
  </si>
  <si>
    <t>EBITDAR</t>
  </si>
  <si>
    <t>Total Revenues (As Reported)</t>
  </si>
  <si>
    <t>Effective Tax Rate - (Ratio)</t>
  </si>
  <si>
    <t>13.52</t>
  </si>
  <si>
    <t>0.41</t>
  </si>
  <si>
    <t>-0.09</t>
  </si>
  <si>
    <t>-0.02</t>
  </si>
  <si>
    <t>3.86</t>
  </si>
  <si>
    <t>31.61</t>
  </si>
  <si>
    <t>2.08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</si>
  <si>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</si>
  <si>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</si>
  <si>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</si>
  <si>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</si>
  <si>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</si>
  <si>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</si>
  <si>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</si>
  <si>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</si>
  <si>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</si>
  <si>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</si>
  <si>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</si>
  <si>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</si>
  <si>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</si>
  <si>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</si>
  <si>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</si>
  <si>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</si>
  <si>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</si>
  <si>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</si>
  <si>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-33.22</t>
  </si>
  <si>
    <t>-30.66</t>
  </si>
  <si>
    <t>-23.36</t>
  </si>
  <si>
    <t>20.42</t>
  </si>
  <si>
    <t>22.87</t>
  </si>
  <si>
    <t>-17.48</t>
  </si>
  <si>
    <t>Return on Total Capital</t>
  </si>
  <si>
    <t>-40.27</t>
  </si>
  <si>
    <t>-38.1</t>
  </si>
  <si>
    <t>-27.6</t>
  </si>
  <si>
    <t>24.9</t>
  </si>
  <si>
    <t>28.81</t>
  </si>
  <si>
    <t>-21.04</t>
  </si>
  <si>
    <t>Return On Equity %</t>
  </si>
  <si>
    <t>-65.19</t>
  </si>
  <si>
    <t>-62.96</t>
  </si>
  <si>
    <t>-52.36</t>
  </si>
  <si>
    <t>49.2</t>
  </si>
  <si>
    <t>29.39</t>
  </si>
  <si>
    <t>-33.54</t>
  </si>
  <si>
    <t>Return on Common Equity</t>
  </si>
  <si>
    <t>93.42</t>
  </si>
  <si>
    <t>-142.74</t>
  </si>
  <si>
    <t>-33.53</t>
  </si>
  <si>
    <t>Margin Analysis</t>
  </si>
  <si>
    <t>Gross Profit Margin %</t>
  </si>
  <si>
    <t>-839.53</t>
  </si>
  <si>
    <t>-257.32</t>
  </si>
  <si>
    <t>53.93</t>
  </si>
  <si>
    <t>63.87</t>
  </si>
  <si>
    <t>-563.91</t>
  </si>
  <si>
    <t>SG&amp;A Margin</t>
  </si>
  <si>
    <t>801.07</t>
  </si>
  <si>
    <t>264.63</t>
  </si>
  <si>
    <t>464.69</t>
  </si>
  <si>
    <t>92.89</t>
  </si>
  <si>
    <t>11.08</t>
  </si>
  <si>
    <t>10.01</t>
  </si>
  <si>
    <t>201.96</t>
  </si>
  <si>
    <t>EBITDA Margin %</t>
  </si>
  <si>
    <t>-343.08</t>
  </si>
  <si>
    <t>43.38</t>
  </si>
  <si>
    <t>54.28</t>
  </si>
  <si>
    <t>-743.3</t>
  </si>
  <si>
    <t>EBITA Margin %</t>
  </si>
  <si>
    <t>-348.84</t>
  </si>
  <si>
    <t>42.9</t>
  </si>
  <si>
    <t>53.89</t>
  </si>
  <si>
    <t>-765.25</t>
  </si>
  <si>
    <t>EBIT Margin %</t>
  </si>
  <si>
    <t>-350.21</t>
  </si>
  <si>
    <t>42.85</t>
  </si>
  <si>
    <t>53.86</t>
  </si>
  <si>
    <t>-765.87</t>
  </si>
  <si>
    <t>Income From Continuing Operations Margin %</t>
  </si>
  <si>
    <t>-391.09</t>
  </si>
  <si>
    <t>48.25</t>
  </si>
  <si>
    <t>31.92</t>
  </si>
  <si>
    <t>-713.76</t>
  </si>
  <si>
    <t>Net Income Margin %</t>
  </si>
  <si>
    <t>-713.69</t>
  </si>
  <si>
    <t>Net Avail. For Common Margin %</t>
  </si>
  <si>
    <t>Normalized Net Income Margin</t>
  </si>
  <si>
    <t>-676.46</t>
  </si>
  <si>
    <t>-219.07</t>
  </si>
  <si>
    <t>26.27</t>
  </si>
  <si>
    <t>34.91</t>
  </si>
  <si>
    <t>-422.03</t>
  </si>
  <si>
    <t>Levered Free Cash Flow Margin</t>
  </si>
  <si>
    <t>-687.33</t>
  </si>
  <si>
    <t>-921.81</t>
  </si>
  <si>
    <t>-157.66</t>
  </si>
  <si>
    <t>-19.73</t>
  </si>
  <si>
    <t>92.34</t>
  </si>
  <si>
    <t>-692.1</t>
  </si>
  <si>
    <t>Unlevered Free Cash Flow Margin</t>
  </si>
  <si>
    <t>Asset Turnover</t>
  </si>
  <si>
    <t>0.05</t>
  </si>
  <si>
    <t>0.02</t>
  </si>
  <si>
    <t>0.11</t>
  </si>
  <si>
    <t>0.76</t>
  </si>
  <si>
    <t>0.68</t>
  </si>
  <si>
    <t>0.04</t>
  </si>
  <si>
    <t>Fixed Assets Turnover</t>
  </si>
  <si>
    <t>1.22</t>
  </si>
  <si>
    <t>0.57</t>
  </si>
  <si>
    <t>1.59</t>
  </si>
  <si>
    <t>10.44</t>
  </si>
  <si>
    <t>10.16</t>
  </si>
  <si>
    <t>0.49</t>
  </si>
  <si>
    <t>Short Term Liquidity</t>
  </si>
  <si>
    <t>Current Ratio</t>
  </si>
  <si>
    <t>15.46</t>
  </si>
  <si>
    <t>2.95</t>
  </si>
  <si>
    <t>6.81</t>
  </si>
  <si>
    <t>7.8</t>
  </si>
  <si>
    <t>4.58</t>
  </si>
  <si>
    <t>4.93</t>
  </si>
  <si>
    <t>9.05</t>
  </si>
  <si>
    <t>Quick Ratio</t>
  </si>
  <si>
    <t>15.11</t>
  </si>
  <si>
    <t>2.47</t>
  </si>
  <si>
    <t>6.48</t>
  </si>
  <si>
    <t>7.46</t>
  </si>
  <si>
    <t>4.34</t>
  </si>
  <si>
    <t>4.75</t>
  </si>
  <si>
    <t>8.75</t>
  </si>
  <si>
    <t>Operating Cash Flow to Current Liabilities</t>
  </si>
  <si>
    <t>-5.34</t>
  </si>
  <si>
    <t>-2.36</t>
  </si>
  <si>
    <t>-2.19</t>
  </si>
  <si>
    <t>-1.93</t>
  </si>
  <si>
    <t>-0.14</t>
  </si>
  <si>
    <t>3.25</t>
  </si>
  <si>
    <t>-4.44</t>
  </si>
  <si>
    <t>Average Days Payable Outstanding</t>
  </si>
  <si>
    <t>20.7</t>
  </si>
  <si>
    <t>15.76</t>
  </si>
  <si>
    <t>7.35</t>
  </si>
  <si>
    <t>4.19</t>
  </si>
  <si>
    <t>4.05</t>
  </si>
  <si>
    <t>Long Term Solvency</t>
  </si>
  <si>
    <t>Total Debt/Equity</t>
  </si>
  <si>
    <t>7.74</t>
  </si>
  <si>
    <t>0.28</t>
  </si>
  <si>
    <t>9.83</t>
  </si>
  <si>
    <t>9.6</t>
  </si>
  <si>
    <t>6.16</t>
  </si>
  <si>
    <t>7.83</t>
  </si>
  <si>
    <t>Total Debt / Total Capital</t>
  </si>
  <si>
    <t>7.19</t>
  </si>
  <si>
    <t>0.27</t>
  </si>
  <si>
    <t>8.95</t>
  </si>
  <si>
    <t>8.76</t>
  </si>
  <si>
    <t>5.8</t>
  </si>
  <si>
    <t>7.26</t>
  </si>
  <si>
    <t>LT Debt/Equity</t>
  </si>
  <si>
    <t>0.22</t>
  </si>
  <si>
    <t>9.28</t>
  </si>
  <si>
    <t>9.33</t>
  </si>
  <si>
    <t>5.96</t>
  </si>
  <si>
    <t>7.02</t>
  </si>
  <si>
    <t>Long-Term Debt / Total Capital</t>
  </si>
  <si>
    <t>8.45</t>
  </si>
  <si>
    <t>8.51</t>
  </si>
  <si>
    <t>5.61</t>
  </si>
  <si>
    <t>6.51</t>
  </si>
  <si>
    <t>Total Liabilities / Total Assets</t>
  </si>
  <si>
    <t>10.74</t>
  </si>
  <si>
    <t>31.64</t>
  </si>
  <si>
    <t>17.21</t>
  </si>
  <si>
    <t>21.98</t>
  </si>
  <si>
    <t>26.73</t>
  </si>
  <si>
    <t>25.84</t>
  </si>
  <si>
    <t>17.13</t>
  </si>
  <si>
    <t>Total Debt / EBITDA</t>
  </si>
  <si>
    <t>-0.01</t>
  </si>
  <si>
    <t>-0.28</t>
  </si>
  <si>
    <t>0.14</t>
  </si>
  <si>
    <t>-0.2</t>
  </si>
  <si>
    <t>Net Debt / EBITDA</t>
  </si>
  <si>
    <t>2.31</t>
  </si>
  <si>
    <t>2.26</t>
  </si>
  <si>
    <t>2.62</t>
  </si>
  <si>
    <t>-1.16</t>
  </si>
  <si>
    <t>-2.52</t>
  </si>
  <si>
    <t>2.27</t>
  </si>
  <si>
    <t>Total Debt / (EBITDA - Capex)</t>
  </si>
  <si>
    <t>-0.08</t>
  </si>
  <si>
    <t>-0.27</t>
  </si>
  <si>
    <t>0.29</t>
  </si>
  <si>
    <t>0.15</t>
  </si>
  <si>
    <t>Net Debt / (EBITDA - Capex)</t>
  </si>
  <si>
    <t>2.24</t>
  </si>
  <si>
    <t>0.7</t>
  </si>
  <si>
    <t>2.15</t>
  </si>
  <si>
    <t>2.55</t>
  </si>
  <si>
    <t>-1.21</t>
  </si>
  <si>
    <t>-2.72</t>
  </si>
  <si>
    <t>2.19</t>
  </si>
  <si>
    <t>Growth Over Prior Year</t>
  </si>
  <si>
    <t>Total Revenues, 1 Yr. Growth %</t>
  </si>
  <si>
    <t>293.94</t>
  </si>
  <si>
    <t>-24.16</t>
  </si>
  <si>
    <t>843.86</t>
  </si>
  <si>
    <t>47.51</t>
  </si>
  <si>
    <t>-94.67</t>
  </si>
  <si>
    <t>Gross Profit, 1 Yr. Growth %</t>
  </si>
  <si>
    <t>49.76</t>
  </si>
  <si>
    <t>50.71</t>
  </si>
  <si>
    <t>39.98</t>
  </si>
  <si>
    <t>-362.31</t>
  </si>
  <si>
    <t>77.46</t>
  </si>
  <si>
    <t>-148.85</t>
  </si>
  <si>
    <t>EBITDA, 1 Yr. Growth %</t>
  </si>
  <si>
    <t>42.95</t>
  </si>
  <si>
    <t>45.74</t>
  </si>
  <si>
    <t>50.01</t>
  </si>
  <si>
    <t>-263.45</t>
  </si>
  <si>
    <t>88.22</t>
  </si>
  <si>
    <t>-176.27</t>
  </si>
  <si>
    <t>EBITA, 1 Yr. Growth %</t>
  </si>
  <si>
    <t>44.49</t>
  </si>
  <si>
    <t>46.54</t>
  </si>
  <si>
    <t>49.7</t>
  </si>
  <si>
    <t>-259.23</t>
  </si>
  <si>
    <t>89.02</t>
  </si>
  <si>
    <t>-179.11</t>
  </si>
  <si>
    <t>EBIT, 1 Yr. Growth %</t>
  </si>
  <si>
    <t>44.54</t>
  </si>
  <si>
    <t>46.51</t>
  </si>
  <si>
    <t>50.27</t>
  </si>
  <si>
    <t>-258.49</t>
  </si>
  <si>
    <t>89.13</t>
  </si>
  <si>
    <t>-179.23</t>
  </si>
  <si>
    <t>Earnings From Cont. Operations, 1 Yr. Growth %</t>
  </si>
  <si>
    <t>65.9</t>
  </si>
  <si>
    <t>50.74</t>
  </si>
  <si>
    <t>70.98</t>
  </si>
  <si>
    <t>-276.98</t>
  </si>
  <si>
    <t>-2.41</t>
  </si>
  <si>
    <t>-219.25</t>
  </si>
  <si>
    <t>Net Income, 1 Yr. Growth %</t>
  </si>
  <si>
    <t>-219.24</t>
  </si>
  <si>
    <t>Normalized Net Income, 1 Yr. Growth %</t>
  </si>
  <si>
    <t>42.94</t>
  </si>
  <si>
    <t>46.48</t>
  </si>
  <si>
    <t>53.37</t>
  </si>
  <si>
    <t>-254.6</t>
  </si>
  <si>
    <t>100.07</t>
  </si>
  <si>
    <t>-167.24</t>
  </si>
  <si>
    <t>Diluted EPS Before Extra, 1 Yr. Growth %</t>
  </si>
  <si>
    <t>-53.43</t>
  </si>
  <si>
    <t>-61.92</t>
  </si>
  <si>
    <t>-56.45</t>
  </si>
  <si>
    <t>-257.77</t>
  </si>
  <si>
    <t>-3.28</t>
  </si>
  <si>
    <t>-219.84</t>
  </si>
  <si>
    <t>Net Property, Plant and Equip., 1 Yr. Growth %</t>
  </si>
  <si>
    <t>139.2</t>
  </si>
  <si>
    <t>32.69</t>
  </si>
  <si>
    <t>389.9</t>
  </si>
  <si>
    <t>62.79</t>
  </si>
  <si>
    <t>44.68</t>
  </si>
  <si>
    <t>-11.14</t>
  </si>
  <si>
    <t>Total Assets, 1 Yr. Growth %</t>
  </si>
  <si>
    <t>-23.84</t>
  </si>
  <si>
    <t>167.27</t>
  </si>
  <si>
    <t>79.42</t>
  </si>
  <si>
    <t>112.71</t>
  </si>
  <si>
    <t>-31.51</t>
  </si>
  <si>
    <t>Tangible Book Value, 1 Yr. Growth %</t>
  </si>
  <si>
    <t>91.42</t>
  </si>
  <si>
    <t>-259.34</t>
  </si>
  <si>
    <t>79.39</t>
  </si>
  <si>
    <t>107.42</t>
  </si>
  <si>
    <t>46.8</t>
  </si>
  <si>
    <t>-23.54</t>
  </si>
  <si>
    <t>Common Equity, 1 Yr. Growth %</t>
  </si>
  <si>
    <t>159.99</t>
  </si>
  <si>
    <t>-336.61</t>
  </si>
  <si>
    <t>69.09</t>
  </si>
  <si>
    <t>99.74</t>
  </si>
  <si>
    <t>45.12</t>
  </si>
  <si>
    <t>-23.47</t>
  </si>
  <si>
    <t>Cash From Operations, 1 Yr. Growth %</t>
  </si>
  <si>
    <t>41.75</t>
  </si>
  <si>
    <t>37.77</t>
  </si>
  <si>
    <t>47.29</t>
  </si>
  <si>
    <t>-75.08</t>
  </si>
  <si>
    <t>-146.82</t>
  </si>
  <si>
    <t>Capital Expenditures, 1 Yr. Growth %</t>
  </si>
  <si>
    <t>262.33</t>
  </si>
  <si>
    <t>-10.02</t>
  </si>
  <si>
    <t>-26.74</t>
  </si>
  <si>
    <t>233.13</t>
  </si>
  <si>
    <t>211.81</t>
  </si>
  <si>
    <t>-68.28</t>
  </si>
  <si>
    <t>Levered Free Cash Flow, 1 Yr. Growth %</t>
  </si>
  <si>
    <t>1.72</t>
  </si>
  <si>
    <t>54.44</t>
  </si>
  <si>
    <t>56.56</t>
  </si>
  <si>
    <t>-772.29</t>
  </si>
  <si>
    <t>-140.61</t>
  </si>
  <si>
    <t>Unlevered Free Cash Flow, 1 Yr. Growth %</t>
  </si>
  <si>
    <t>Compound Annual Growth Rate Over Two Years</t>
  </si>
  <si>
    <t>Total Revenues, 2 Yr. CAGR %</t>
  </si>
  <si>
    <t>72.85</t>
  </si>
  <si>
    <t>167.56</t>
  </si>
  <si>
    <t>359.98</t>
  </si>
  <si>
    <t>-71.95</t>
  </si>
  <si>
    <t>Gross Profit, 2 Yr. CAGR %</t>
  </si>
  <si>
    <t>50.24</t>
  </si>
  <si>
    <t>48.13</t>
  </si>
  <si>
    <t>105.14</t>
  </si>
  <si>
    <t>114.07</t>
  </si>
  <si>
    <t>-8.59</t>
  </si>
  <si>
    <t>EBITDA, 2 Yr. CAGR %</t>
  </si>
  <si>
    <t>44.32</t>
  </si>
  <si>
    <t>49.62</t>
  </si>
  <si>
    <t>64.93</t>
  </si>
  <si>
    <t>73.69</t>
  </si>
  <si>
    <t>22.54</t>
  </si>
  <si>
    <t>EBITA, 2 Yr. CAGR %</t>
  </si>
  <si>
    <t>45.49</t>
  </si>
  <si>
    <t>49.84</t>
  </si>
  <si>
    <t>62.48</t>
  </si>
  <si>
    <t>71.78</t>
  </si>
  <si>
    <t>25.12</t>
  </si>
  <si>
    <t>EBIT, 2 Yr. CAGR %</t>
  </si>
  <si>
    <t>45.52</t>
  </si>
  <si>
    <t>50.11</t>
  </si>
  <si>
    <t>62.39</t>
  </si>
  <si>
    <t>71.42</t>
  </si>
  <si>
    <t>25.25</t>
  </si>
  <si>
    <t>Earnings From Cont. Operations, 2 Yr. CAGR %</t>
  </si>
  <si>
    <t>58.14</t>
  </si>
  <si>
    <t>60.54</t>
  </si>
  <si>
    <t>73.95</t>
  </si>
  <si>
    <t>31.42</t>
  </si>
  <si>
    <t>7.88</t>
  </si>
  <si>
    <t>Net Income, 2 Yr. CAGR %</t>
  </si>
  <si>
    <t>7.87</t>
  </si>
  <si>
    <t>Normalized Net Income, 2 Yr. CAGR %</t>
  </si>
  <si>
    <t>44.7</t>
  </si>
  <si>
    <t>51.67</t>
  </si>
  <si>
    <t>62.41</t>
  </si>
  <si>
    <t>74.1</t>
  </si>
  <si>
    <t>18.88</t>
  </si>
  <si>
    <t>Diluted EPS Before Extra, 2 Yr. CAGR %</t>
  </si>
  <si>
    <t>-57.89</t>
  </si>
  <si>
    <t>-59.28</t>
  </si>
  <si>
    <t>-17.08</t>
  </si>
  <si>
    <t>23.53</t>
  </si>
  <si>
    <t>7.66</t>
  </si>
  <si>
    <t>Net Property, Plant and Equip., 2 Yr. CAGR %</t>
  </si>
  <si>
    <t>78.16</t>
  </si>
  <si>
    <t>154.96</t>
  </si>
  <si>
    <t>182.4</t>
  </si>
  <si>
    <t>53.47</t>
  </si>
  <si>
    <t>13.39</t>
  </si>
  <si>
    <t>Total Assets, 2 Yr. CAGR %</t>
  </si>
  <si>
    <t>42.67</t>
  </si>
  <si>
    <t>118.98</t>
  </si>
  <si>
    <t>95.36</t>
  </si>
  <si>
    <t>74.64</t>
  </si>
  <si>
    <t>-0.9</t>
  </si>
  <si>
    <t>Tangible Book Value, 2 Yr. CAGR %</t>
  </si>
  <si>
    <t>74.65</t>
  </si>
  <si>
    <t>69.07</t>
  </si>
  <si>
    <t>92.9</t>
  </si>
  <si>
    <t>74.5</t>
  </si>
  <si>
    <t>5.94</t>
  </si>
  <si>
    <t>Common Equity, 2 Yr. CAGR %</t>
  </si>
  <si>
    <t>148.02</t>
  </si>
  <si>
    <t>100.02</t>
  </si>
  <si>
    <t>83.78</t>
  </si>
  <si>
    <t>70.26</t>
  </si>
  <si>
    <t>5.39</t>
  </si>
  <si>
    <t>Cash From Operations, 2 Yr. CAGR %</t>
  </si>
  <si>
    <t>39.74</t>
  </si>
  <si>
    <t>42.45</t>
  </si>
  <si>
    <t>-39.41</t>
  </si>
  <si>
    <t>195.14</t>
  </si>
  <si>
    <t>304.53</t>
  </si>
  <si>
    <t>Capital Expenditures, 2 Yr. CAGR %</t>
  </si>
  <si>
    <t>80.57</t>
  </si>
  <si>
    <t>-18.81</t>
  </si>
  <si>
    <t>56.22</t>
  </si>
  <si>
    <t>222.3</t>
  </si>
  <si>
    <t>-0.56</t>
  </si>
  <si>
    <t>Levered Free Cash Flow, 2 Yr. CAGR %</t>
  </si>
  <si>
    <t>27.65</t>
  </si>
  <si>
    <t>66.52</t>
  </si>
  <si>
    <t>228.72</t>
  </si>
  <si>
    <t>55.54</t>
  </si>
  <si>
    <t>Unlevered Free Cash Flow, 2 Yr. CAGR %</t>
  </si>
  <si>
    <t>Compound Annual Growth Rate Over Three Years</t>
  </si>
  <si>
    <t>Total Revenues, 3 Yr. CAGR %</t>
  </si>
  <si>
    <t>204.38</t>
  </si>
  <si>
    <t>368.27</t>
  </si>
  <si>
    <t>484.51</t>
  </si>
  <si>
    <t>4.11</t>
  </si>
  <si>
    <t>Gross Profit, 3 Yr. CAGR %</t>
  </si>
  <si>
    <t>48.67</t>
  </si>
  <si>
    <t>87.54</t>
  </si>
  <si>
    <t>94.44</t>
  </si>
  <si>
    <t>29.22</t>
  </si>
  <si>
    <t>EBITDA, 3 Yr. CAGR %</t>
  </si>
  <si>
    <t>47.73</t>
  </si>
  <si>
    <t>59.53</t>
  </si>
  <si>
    <t>71.23</t>
  </si>
  <si>
    <t>30.13</t>
  </si>
  <si>
    <t>EBITA, 3 Yr. CAGR %</t>
  </si>
  <si>
    <t>48.4</t>
  </si>
  <si>
    <t>58.21</t>
  </si>
  <si>
    <t>69.77</t>
  </si>
  <si>
    <t>30.74</t>
  </si>
  <si>
    <t>EBIT, 3 Yr. CAGR %</t>
  </si>
  <si>
    <t>48.6</t>
  </si>
  <si>
    <t>58.13</t>
  </si>
  <si>
    <t>69.73</t>
  </si>
  <si>
    <t>30.62</t>
  </si>
  <si>
    <t>Earnings From Cont. Operations, 3 Yr. CAGR %</t>
  </si>
  <si>
    <t>62.31</t>
  </si>
  <si>
    <t>65.84</t>
  </si>
  <si>
    <t>43.47</t>
  </si>
  <si>
    <t>27.23</t>
  </si>
  <si>
    <t>Net Income, 3 Yr. CAGR %</t>
  </si>
  <si>
    <t>Normalized Net Income, 3 Yr. CAGR %</t>
  </si>
  <si>
    <t>49.09</t>
  </si>
  <si>
    <t>58.16</t>
  </si>
  <si>
    <t>72.93</t>
  </si>
  <si>
    <t>25.02</t>
  </si>
  <si>
    <t>Diluted EPS Before Extra, 3 Yr. CAGR %</t>
  </si>
  <si>
    <t>-57.42</t>
  </si>
  <si>
    <t>-36.01</t>
  </si>
  <si>
    <t>-12.72</t>
  </si>
  <si>
    <t>22.29</t>
  </si>
  <si>
    <t>Net Property, Plant and Equip., 3 Yr. CAGR %</t>
  </si>
  <si>
    <t>149.6</t>
  </si>
  <si>
    <t>119.55</t>
  </si>
  <si>
    <t>125.97</t>
  </si>
  <si>
    <t>27.91</t>
  </si>
  <si>
    <t>Total Assets, 3 Yr. CAGR %</t>
  </si>
  <si>
    <t>116.87</t>
  </si>
  <si>
    <t>76.22</t>
  </si>
  <si>
    <t>27.83</t>
  </si>
  <si>
    <t>Tangible Book Value, 3 Yr. CAGR %</t>
  </si>
  <si>
    <t>76.21</t>
  </si>
  <si>
    <t>80.99</t>
  </si>
  <si>
    <t>76.11</t>
  </si>
  <si>
    <t>32.54</t>
  </si>
  <si>
    <t>Common Equity, 3 Yr. CAGR %</t>
  </si>
  <si>
    <t>118.29</t>
  </si>
  <si>
    <t>99.93</t>
  </si>
  <si>
    <t>69.87</t>
  </si>
  <si>
    <t>30.42</t>
  </si>
  <si>
    <t>Cash From Operations, 3 Yr. CAGR %</t>
  </si>
  <si>
    <t>42.22</t>
  </si>
  <si>
    <t>-20.33</t>
  </si>
  <si>
    <t>134.11</t>
  </si>
  <si>
    <t>59.77</t>
  </si>
  <si>
    <t>Capital Expenditures, 3 Yr. CAGR %</t>
  </si>
  <si>
    <t>33.67</t>
  </si>
  <si>
    <t>29.98</t>
  </si>
  <si>
    <t>96.69</t>
  </si>
  <si>
    <t>48.79</t>
  </si>
  <si>
    <t>Levered Free Cash Flow, 3 Yr. CAGR %</t>
  </si>
  <si>
    <t>43.03</t>
  </si>
  <si>
    <t>167.48</t>
  </si>
  <si>
    <t>62.86</t>
  </si>
  <si>
    <t>Unlevered Free Cash Flow, 3 Yr. CAGR %</t>
  </si>
  <si>
    <t>Compound Annual Growth Rate Over Five Years</t>
  </si>
  <si>
    <t>Total Revenues, 5 Yr. CAGR %</t>
  </si>
  <si>
    <t>259.04</t>
  </si>
  <si>
    <t>51.87</t>
  </si>
  <si>
    <t>Gross Profit, 5 Yr. CAGR %</t>
  </si>
  <si>
    <t>76.76</t>
  </si>
  <si>
    <t>40.25</t>
  </si>
  <si>
    <t>EBITDA, 5 Yr. CAGR %</t>
  </si>
  <si>
    <t>60.93</t>
  </si>
  <si>
    <t>40.49</t>
  </si>
  <si>
    <t>EBITA, 5 Yr. CAGR %</t>
  </si>
  <si>
    <t>60.59</t>
  </si>
  <si>
    <t>40.92</t>
  </si>
  <si>
    <t>EBIT, 5 Yr. CAGR %</t>
  </si>
  <si>
    <t>60.58</t>
  </si>
  <si>
    <t>40.94</t>
  </si>
  <si>
    <t>Earnings From Cont. Operations, 5 Yr. CAGR %</t>
  </si>
  <si>
    <t>49.16</t>
  </si>
  <si>
    <t>39.63</t>
  </si>
  <si>
    <t>Net Income, 5 Yr. CAGR %</t>
  </si>
  <si>
    <t>Normalized Net Income, 5 Yr. CAGR %</t>
  </si>
  <si>
    <t>62.05</t>
  </si>
  <si>
    <t>37.98</t>
  </si>
  <si>
    <t>Diluted EPS Before Extra, 5 Yr. CAGR %</t>
  </si>
  <si>
    <t>-34.78</t>
  </si>
  <si>
    <t>-21.21</t>
  </si>
  <si>
    <t>Net Property, Plant and Equip., 5 Yr. CAGR %</t>
  </si>
  <si>
    <t>105.47</t>
  </si>
  <si>
    <t>68.55</t>
  </si>
  <si>
    <t>Total Assets, 5 Yr. CAGR %</t>
  </si>
  <si>
    <t>61.94</t>
  </si>
  <si>
    <t>58.54</t>
  </si>
  <si>
    <t>Tangible Book Value, 5 Yr. CAGR %</t>
  </si>
  <si>
    <t>75.53</t>
  </si>
  <si>
    <t>46.09</t>
  </si>
  <si>
    <t>Common Equity, 5 Yr. CAGR %</t>
  </si>
  <si>
    <t>97.63</t>
  </si>
  <si>
    <t>54.75</t>
  </si>
  <si>
    <t>Cash From Operations, 5 Yr. CAGR %</t>
  </si>
  <si>
    <t>90.45</t>
  </si>
  <si>
    <t>52.61</t>
  </si>
  <si>
    <t>Capital Expenditures, 5 Yr. CAGR %</t>
  </si>
  <si>
    <t>90.07</t>
  </si>
  <si>
    <t>16.77</t>
  </si>
  <si>
    <t>Levered Free Cash Flow, 5 Yr. CAGR %</t>
  </si>
  <si>
    <t>51.85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</si>
  <si>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</si>
  <si>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</si>
  <si>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</si>
  <si>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</si>
  <si>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</si>
  <si>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</si>
  <si>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</si>
  <si>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</si>
  <si>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</si>
  <si>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</si>
  <si>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1,379</t>
  </si>
  <si>
    <t>3,411</t>
  </si>
  <si>
    <t>5,480</t>
  </si>
  <si>
    <t>3,369</t>
  </si>
  <si>
    <t>1,353</t>
  </si>
  <si>
    <t>1,719</t>
  </si>
  <si>
    <t>-</t>
  </si>
  <si>
    <t>Change</t>
  </si>
  <si>
    <t>147.35%</t>
  </si>
  <si>
    <t>60.63%</t>
  </si>
  <si>
    <t>-38.52%</t>
  </si>
  <si>
    <t>-59.83%</t>
  </si>
  <si>
    <t>27.01%</t>
  </si>
  <si>
    <t>0%</t>
  </si>
  <si>
    <t>Enterprise Value (EV)
                                    1</t>
  </si>
  <si>
    <t>995.8</t>
  </si>
  <si>
    <t>2,675</t>
  </si>
  <si>
    <t>4,707</t>
  </si>
  <si>
    <t>999</t>
  </si>
  <si>
    <t>-159.3</t>
  </si>
  <si>
    <t>405.3</t>
  </si>
  <si>
    <t>363.5</t>
  </si>
  <si>
    <t>168.6%</t>
  </si>
  <si>
    <t>75.98%</t>
  </si>
  <si>
    <t>-78.78%</t>
  </si>
  <si>
    <t>-115.94%</t>
  </si>
  <si>
    <t>-354.49%</t>
  </si>
  <si>
    <t>-10.31%</t>
  </si>
  <si>
    <t>372.77%</t>
  </si>
  <si>
    <t>P/E ratio</t>
  </si>
  <si>
    <t>-2.18x</t>
  </si>
  <si>
    <t>-10.7x</t>
  </si>
  <si>
    <t>10.6x</t>
  </si>
  <si>
    <t>6.61x</t>
  </si>
  <si>
    <t>-2.19x</t>
  </si>
  <si>
    <t>-3.18x</t>
  </si>
  <si>
    <t>-3.3x</t>
  </si>
  <si>
    <t>-3.33x</t>
  </si>
  <si>
    <t>PBR</t>
  </si>
  <si>
    <t>1.62x</t>
  </si>
  <si>
    <t>0.85x</t>
  </si>
  <si>
    <t>1.39x</t>
  </si>
  <si>
    <t>1.52x</t>
  </si>
  <si>
    <t>PEG</t>
  </si>
  <si>
    <t>0.2x</t>
  </si>
  <si>
    <t>-0x</t>
  </si>
  <si>
    <t>-2.01x</t>
  </si>
  <si>
    <t>0x</t>
  </si>
  <si>
    <t>0.94x</t>
  </si>
  <si>
    <t>3.42x</t>
  </si>
  <si>
    <t>Capitalization / Revenue</t>
  </si>
  <si>
    <t>170x</t>
  </si>
  <si>
    <t>44.7x</t>
  </si>
  <si>
    <t>5x</t>
  </si>
  <si>
    <t>2.09x</t>
  </si>
  <si>
    <t>15.7x</t>
  </si>
  <si>
    <t>22.9x</t>
  </si>
  <si>
    <t>52.3x</t>
  </si>
  <si>
    <t>50.7x</t>
  </si>
  <si>
    <t>EV / Revenue</t>
  </si>
  <si>
    <t>123x</t>
  </si>
  <si>
    <t>35x</t>
  </si>
  <si>
    <t>4.3x</t>
  </si>
  <si>
    <t>0.62x</t>
  </si>
  <si>
    <t>-1.85x</t>
  </si>
  <si>
    <t>5.39x</t>
  </si>
  <si>
    <t>11.1x</t>
  </si>
  <si>
    <t>EV / EBITDA</t>
  </si>
  <si>
    <t>-5.74x</t>
  </si>
  <si>
    <t>-9.17x</t>
  </si>
  <si>
    <t>11x</t>
  </si>
  <si>
    <t>1.19x</t>
  </si>
  <si>
    <t>0.24x</t>
  </si>
  <si>
    <t>-0.69x</t>
  </si>
  <si>
    <t>-0.72x</t>
  </si>
  <si>
    <t>-3.34x</t>
  </si>
  <si>
    <t>EV / EBIT</t>
  </si>
  <si>
    <t>-5.59x</t>
  </si>
  <si>
    <t>-9.01x</t>
  </si>
  <si>
    <t>11.2x</t>
  </si>
  <si>
    <t>1.2x</t>
  </si>
  <si>
    <t>0.23x</t>
  </si>
  <si>
    <t>-0.68x</t>
  </si>
  <si>
    <t>-0.66x</t>
  </si>
  <si>
    <t>-2.92x</t>
  </si>
  <si>
    <t>EV / FCF</t>
  </si>
  <si>
    <t>-7.19x</t>
  </si>
  <si>
    <t>-13.5x</t>
  </si>
  <si>
    <t>-67.8x</t>
  </si>
  <si>
    <t>0.63x</t>
  </si>
  <si>
    <t>-0.93x</t>
  </si>
  <si>
    <t>-0.73x</t>
  </si>
  <si>
    <t>-3.16x</t>
  </si>
  <si>
    <t>FCF Yield</t>
  </si>
  <si>
    <t>-13.9%</t>
  </si>
  <si>
    <t>-7.38%</t>
  </si>
  <si>
    <t>-1.47%</t>
  </si>
  <si>
    <t>160%</t>
  </si>
  <si>
    <t>503%</t>
  </si>
  <si>
    <t>-107%</t>
  </si>
  <si>
    <t>-137%</t>
  </si>
  <si>
    <t>-31.7%</t>
  </si>
  <si>
    <t>Dividend per Share
                                    2</t>
  </si>
  <si>
    <t>Rate of return</t>
  </si>
  <si>
    <t>EPS
                                    2</t>
  </si>
  <si>
    <t>-3.924</t>
  </si>
  <si>
    <t>-3.787</t>
  </si>
  <si>
    <t>-3.75</t>
  </si>
  <si>
    <t>Distribution rate</t>
  </si>
  <si>
    <t>Net sales
                                    1</t>
  </si>
  <si>
    <t>8.091</t>
  </si>
  <si>
    <t>76.37</t>
  </si>
  <si>
    <t>1,095</t>
  </si>
  <si>
    <t>1,616</t>
  </si>
  <si>
    <t>86.18</t>
  </si>
  <si>
    <t>75.18</t>
  </si>
  <si>
    <t>32.86</t>
  </si>
  <si>
    <t>33.88</t>
  </si>
  <si>
    <t>EBITDA
                                    1</t>
  </si>
  <si>
    <t>-173.5</t>
  </si>
  <si>
    <t>-291.5</t>
  </si>
  <si>
    <t>426.6</t>
  </si>
  <si>
    <t>839.9</t>
  </si>
  <si>
    <t>-664.9</t>
  </si>
  <si>
    <t>-587.8</t>
  </si>
  <si>
    <t>-503.5</t>
  </si>
  <si>
    <t>-514.7</t>
  </si>
  <si>
    <t>EBIT
                                    1</t>
  </si>
  <si>
    <t>-178</t>
  </si>
  <si>
    <t>-297</t>
  </si>
  <si>
    <t>420.8</t>
  </si>
  <si>
    <t>833.1</t>
  </si>
  <si>
    <t>-684.3</t>
  </si>
  <si>
    <t>-592.4</t>
  </si>
  <si>
    <t>-554.9</t>
  </si>
  <si>
    <t>-589.6</t>
  </si>
  <si>
    <t>Net income
                                    1</t>
  </si>
  <si>
    <t>-174.7</t>
  </si>
  <si>
    <t>-298.7</t>
  </si>
  <si>
    <t>528.6</t>
  </si>
  <si>
    <t>515.8</t>
  </si>
  <si>
    <t>-615.1</t>
  </si>
  <si>
    <t>-536.8</t>
  </si>
  <si>
    <t>-553.2</t>
  </si>
  <si>
    <t>-607.8</t>
  </si>
  <si>
    <t>Net Debt
                                    1</t>
  </si>
  <si>
    <t>-383.4</t>
  </si>
  <si>
    <t>-736.9</t>
  </si>
  <si>
    <t>-773.1</t>
  </si>
  <si>
    <t>-2,370</t>
  </si>
  <si>
    <t>-1,513</t>
  </si>
  <si>
    <t>-1,313</t>
  </si>
  <si>
    <t>-1,355</t>
  </si>
  <si>
    <t>Reference price
                                    2</t>
  </si>
  <si>
    <t>12.58</t>
  </si>
  <si>
    <t>26.78</t>
  </si>
  <si>
    <t>41.87</t>
  </si>
  <si>
    <t>25.31</t>
  </si>
  <si>
    <t>10.06</t>
  </si>
  <si>
    <t>12.48</t>
  </si>
  <si>
    <t>Nbr of stocks (in thousands)</t>
  </si>
  <si>
    <t>109,679</t>
  </si>
  <si>
    <t>127,389</t>
  </si>
  <si>
    <t>130,880</t>
  </si>
  <si>
    <t>133,116</t>
  </si>
  <si>
    <t>134,521</t>
  </si>
  <si>
    <t>137,720</t>
  </si>
  <si>
    <t>Announcement Date</t>
  </si>
  <si>
    <t>3/26/20</t>
  </si>
  <si>
    <t>2/25/21</t>
  </si>
  <si>
    <t>2/24/22</t>
  </si>
  <si>
    <t>2/23/23</t>
  </si>
  <si>
    <t>2/22/24</t>
  </si>
  <si>
    <t>address1</t>
  </si>
  <si>
    <t>1800 Owens Street</t>
  </si>
  <si>
    <t>address2</t>
  </si>
  <si>
    <t>Suite 900</t>
  </si>
  <si>
    <t>city</t>
  </si>
  <si>
    <t>San Francisco</t>
  </si>
  <si>
    <t>state</t>
  </si>
  <si>
    <t>CA</t>
  </si>
  <si>
    <t>zip</t>
  </si>
  <si>
    <t>94158</t>
  </si>
  <si>
    <t>country</t>
  </si>
  <si>
    <t>phone</t>
  </si>
  <si>
    <t>415 906 4324</t>
  </si>
  <si>
    <t>website</t>
  </si>
  <si>
    <t>https://www.vir.bio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</si>
  <si>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</si>
  <si>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</si>
  <si>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</si>
  <si>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</si>
  <si>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</si>
  <si>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</si>
  <si>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</si>
  <si>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</si>
  <si>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</si>
  <si>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</si>
  <si>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</si>
  <si>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Vir Biotechnology, Inc., an immunology company, develops therapeutic products to treat and prevent serious infectious diseases. Its clinical development pipeline consists of product candidates targeting hepatitis delta virus (HDV), hepatitis B virus (HBV), and human immunodeficiency virus (HIV). The company's preclinical candidates include those targeting influenza A and B, coronavirus disease 2019, respiratory syncytial virus (RSV) and human metapneumovirus (MPV), and human papillomavirus (HPV). The company has grant agreements with Bill &amp; Melinda Gates Foundation and National Institutes of Health; an option and license agreement with Brii Biosciences Limited; a collaboration and license agreement with Alnylam Pharmaceuticals, Inc.; license agreements with MedImmune, LLC; collaboration with WuXi Biologics (Hong Kong) Limited and Glaxo Wellcome UK Ltd.; and a collaborative research agreement with GlaxoSmithKline Biologicals S.A, as well as license agreement with Sanofi for three clinical-stage masked T-cell engagers (TCEs) and exclusive use of the protease-cleavable masking platform for oncology and infectious diseases. It also has a manufacturing agreement with Samsung Biologics Co.,Ltd. The company was incorporated in 2016 and is headquartered in San Francisco, California.</t>
  </si>
  <si>
    <t>fullTimeEmployees</t>
  </si>
  <si>
    <t>companyOfficers</t>
  </si>
  <si>
    <t>[{'maxAge': 1, 'name': 'Dr. Marianne  De Backer M.B.A., M.Sc., Ph.D.', 'age': 55, 'title': 'CEO &amp; Director', 'yearBorn': 1969, 'fiscalYear': 2023, 'totalPay': 4467539, 'exercisedValue': 0, 'unexercisedValue': 0}, {'maxAge': 1, 'name': 'Dr. Ann M. Hanly Ph.D.', 'age': 54, 'title': 'Executive VP &amp; Chief Technology Officer', 'yearBorn': 1970, 'fiscalYear': 2023, 'totalPay': 896072, 'exercisedValue': 0, 'unexercisedValue': 0}, {'maxAge': 1, 'name': 'Dr. Jeff  Calcagno M.D.', 'age': 63, 'title': 'Executive VP &amp; Chief Business Officer', 'yearBorn': 1961, 'fiscalYear': 2023, 'totalPay': 860494, 'exercisedValue': 0, 'unexercisedValue': 0}, {'maxAge': 1, 'name': 'Dr. Klaus  Frueh Ph.D.', 'age': 64, 'title': 'Co-Founder &amp; Scientific Advisor', 'yearBorn': 1960, 'fiscalYear': 2023, 'totalPay': 177661, 'exercisedValue': 0, 'unexercisedValue': 0}, {'maxAge': 1, 'name': 'Dr. Lawrence  Corey M.D.', 'age': 77, 'title': 'Co-Founder &amp; Scientific Advisor', 'yearBorn': 1947, 'fiscalYear': 2023, 'exercisedValue': 0, 'unexercisedValue': 0}, {'maxAge': 1, 'name': 'Dr. Louis J. Picker M.D.', 'title': 'Co-Founder &amp; Scientific Advisor', 'fiscalYear': 2023, 'exercisedValue': 0, 'unexercisedValue': 0}, {'maxAge': 1, 'name': "Mr. Jason  O'Byrne", 'age': 56, 'title': 'Executive VP &amp; CFO', 'yearBorn': 1968, 'fiscalYear': 2023, 'exercisedValue': 0, 'unexercisedValue': 0}, {'maxAge': 1, 'name': 'Mr. Brent  Sabatini', 'age': 50, 'title': 'Senior VP, Principal Accounting Officer &amp; Chief Accounting Officer', 'yearBorn': 1974, 'fiscalYear': 2023, 'exercisedValue': 0, 'unexercisedValue': 0}, {'maxAge': 1, 'name': 'Dr. Jennifer Eileen Towne Ph.D.', 'title': 'Executive VP &amp; Chief Scientific Officer', 'fiscalYear': 2023, 'exercisedValue': 0, 'unexercisedValue': 0}, {'maxAge': 1, 'name': 'Ms. Heather Rowe Armstrong', 'title': 'Vice President of Investor Relations',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</si>
  <si>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</si>
  <si>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</si>
  <si>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</si>
  <si>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</si>
  <si>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</si>
  <si>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</si>
  <si>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</si>
  <si>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</si>
  <si>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</si>
  <si>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</si>
  <si>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</si>
  <si>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</si>
  <si>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</si>
  <si>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</si>
  <si>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</si>
  <si>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</si>
  <si>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</si>
  <si>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</si>
  <si>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</si>
  <si>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</si>
  <si>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</si>
  <si>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</si>
  <si>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</si>
  <si>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</si>
  <si>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</si>
  <si>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</si>
  <si>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</si>
  <si>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</si>
  <si>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</si>
  <si>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</si>
  <si>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</si>
  <si>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</si>
  <si>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</si>
  <si>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</si>
  <si>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</si>
  <si>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</si>
  <si>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</si>
  <si>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</si>
  <si>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</si>
  <si>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</si>
  <si>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</si>
  <si>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</si>
  <si>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</si>
  <si>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</si>
  <si>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</si>
  <si>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</si>
  <si>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</si>
  <si>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</si>
  <si>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</si>
  <si>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</si>
  <si>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</si>
  <si>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</si>
  <si>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</si>
  <si>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</si>
  <si>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</si>
  <si>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</si>
  <si>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</si>
  <si>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</si>
  <si>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</si>
  <si>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</si>
  <si>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</si>
  <si>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</si>
  <si>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</si>
  <si>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</si>
  <si>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</si>
  <si>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</si>
  <si>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</si>
  <si>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</si>
  <si>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Vir Biotechnology,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</si>
  <si>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</si>
  <si>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</si>
  <si>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</si>
  <si>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</si>
  <si>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</si>
  <si>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</si>
  <si>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</si>
  <si>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ebff203c-69dd-36be-a47c-35beb1571fec</t>
  </si>
  <si>
    <t>messageBoardId</t>
  </si>
  <si>
    <t>finmb_419881198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</si>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</sst>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ir.bi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12.685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-35.00361815994523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1.739403648E9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9.076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-3.3788214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-69.0</v>
      </c>
      <c r="C2" s="1">
        <v>-116.0</v>
      </c>
      <c r="D2" s="1">
        <v>-175.0</v>
      </c>
      <c r="E2" s="1">
        <v>-299.0</v>
      </c>
      <c r="F2" s="1">
        <v>529.0</v>
      </c>
      <c r="G2" s="1">
        <v>516.0</v>
      </c>
      <c r="H2" s="1">
        <v>-615.0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25.0</v>
      </c>
      <c r="C3" s="1">
        <v>1.0</v>
      </c>
      <c r="D3" s="1">
        <v>3.0</v>
      </c>
      <c r="E3" s="1">
        <v>4.0</v>
      </c>
      <c r="F3" s="1">
        <v>5.0</v>
      </c>
      <c r="G3" s="1">
        <v>6.0</v>
      </c>
      <c r="H3" s="1">
        <v>18.0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3.0</v>
      </c>
      <c r="D4" s="1">
        <v>2.0</v>
      </c>
      <c r="E4" s="1">
        <v>1.0</v>
      </c>
      <c r="F4" s="1">
        <v>53.0</v>
      </c>
      <c r="G4" s="1">
        <v>53.0</v>
      </c>
      <c r="H4" s="1">
        <v>53.0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25.0</v>
      </c>
      <c r="C5" s="1">
        <v>1.0</v>
      </c>
      <c r="D5" s="1">
        <v>3.0</v>
      </c>
      <c r="E5" s="1">
        <v>5.0</v>
      </c>
      <c r="F5" s="1">
        <v>5.0</v>
      </c>
      <c r="G5" s="1">
        <v>6.0</v>
      </c>
      <c r="H5" s="1">
        <v>19.0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17.0</v>
      </c>
      <c r="C6" s="1">
        <v>1.0</v>
      </c>
      <c r="D6" s="1">
        <v>1.0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19.0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-32.0</v>
      </c>
      <c r="D8" s="1">
        <v>-17.0</v>
      </c>
      <c r="E8" s="1">
        <v>1.0</v>
      </c>
      <c r="F8" s="1">
        <v>-138.0</v>
      </c>
      <c r="G8" s="1">
        <v>102.0</v>
      </c>
      <c r="H8" s="1">
        <v>13.0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0.0</v>
      </c>
      <c r="D9" s="1">
        <v>34.0</v>
      </c>
      <c r="E9" s="1">
        <v>83.0</v>
      </c>
      <c r="F9" s="1">
        <v>0.0</v>
      </c>
      <c r="G9" s="1">
        <v>0.0</v>
      </c>
      <c r="H9" s="1">
        <v>17.0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4.0</v>
      </c>
      <c r="C10" s="1">
        <v>5.0</v>
      </c>
      <c r="D10" s="1">
        <v>8.0</v>
      </c>
      <c r="E10" s="1">
        <v>27.0</v>
      </c>
      <c r="F10" s="1">
        <v>83.0</v>
      </c>
      <c r="G10" s="1">
        <v>102.0</v>
      </c>
      <c r="H10" s="1">
        <v>111.0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-8.0</v>
      </c>
      <c r="C11" s="1">
        <v>1.0</v>
      </c>
      <c r="D11" s="1">
        <v>23.0</v>
      </c>
      <c r="E11" s="1">
        <v>42.0</v>
      </c>
      <c r="F11" s="1">
        <v>101.0</v>
      </c>
      <c r="G11" s="1">
        <v>271.0</v>
      </c>
      <c r="H11" s="1">
        <v>-20.0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-773.0</v>
      </c>
      <c r="G12" s="1">
        <v>770.0</v>
      </c>
      <c r="H12" s="1">
        <v>-56.0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2.0</v>
      </c>
      <c r="C13" s="1">
        <v>1.0</v>
      </c>
      <c r="D13" s="1">
        <v>96.0</v>
      </c>
      <c r="E13" s="1">
        <v>-79.0</v>
      </c>
      <c r="F13" s="1">
        <v>-17.0</v>
      </c>
      <c r="G13" s="1">
        <v>79.0</v>
      </c>
      <c r="H13" s="1">
        <v>73.0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88.0</v>
      </c>
      <c r="C14" s="1">
        <v>7.0</v>
      </c>
      <c r="D14" s="1">
        <v>3.0</v>
      </c>
      <c r="E14" s="1">
        <v>-7.0</v>
      </c>
      <c r="F14" s="1">
        <v>92.0</v>
      </c>
      <c r="G14" s="1">
        <v>-33.0</v>
      </c>
      <c r="H14" s="1">
        <v>-2.0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3.0</v>
      </c>
      <c r="D15" s="1">
        <v>3.0</v>
      </c>
      <c r="E15" s="1">
        <v>37.0</v>
      </c>
      <c r="F15" s="1">
        <v>52.0</v>
      </c>
      <c r="G15" s="1">
        <v>-72.0</v>
      </c>
      <c r="H15" s="1">
        <v>-302.0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-66.0</v>
      </c>
      <c r="C16" s="1">
        <v>-94.0</v>
      </c>
      <c r="D16" s="1">
        <v>-130.0</v>
      </c>
      <c r="E16" s="1">
        <v>-191.0</v>
      </c>
      <c r="F16" s="1">
        <v>-47.0</v>
      </c>
      <c r="G16" s="1">
        <v>1660.0</v>
      </c>
      <c r="H16" s="1">
        <v>-779.0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-9.0</v>
      </c>
      <c r="D17" s="1">
        <v>-8.0</v>
      </c>
      <c r="E17" s="1">
        <v>-6.0</v>
      </c>
      <c r="F17" s="1">
        <v>-21.0</v>
      </c>
      <c r="G17" s="1">
        <v>-68.0</v>
      </c>
      <c r="H17" s="1">
        <v>-21.0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2.0</v>
      </c>
      <c r="D18" s="1">
        <v>0.0</v>
      </c>
      <c r="E18" s="1">
        <v>18.0</v>
      </c>
      <c r="F18" s="1">
        <v>0.0</v>
      </c>
      <c r="G18" s="1">
        <v>2.0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-27.0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-50.0</v>
      </c>
      <c r="D20" s="1">
        <v>-247.0</v>
      </c>
      <c r="E20" s="1">
        <v>-3.0</v>
      </c>
      <c r="F20" s="1">
        <v>-119.0</v>
      </c>
      <c r="G20" s="1">
        <v>-1130.0</v>
      </c>
      <c r="H20" s="1">
        <v>186.0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-29.0</v>
      </c>
      <c r="C21" s="1">
        <v>-60.0</v>
      </c>
      <c r="D21" s="1">
        <v>-256.0</v>
      </c>
      <c r="E21" s="1">
        <v>-9.0</v>
      </c>
      <c r="F21" s="1">
        <v>-141.0</v>
      </c>
      <c r="G21" s="1">
        <v>-1190.0</v>
      </c>
      <c r="H21" s="1">
        <v>165.0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1.0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1.0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-9.0</v>
      </c>
      <c r="E24" s="1">
        <v>-25.0</v>
      </c>
      <c r="F24" s="1">
        <v>-25.0</v>
      </c>
      <c r="G24" s="1">
        <v>-26.0</v>
      </c>
      <c r="H24" s="1">
        <v>-28.0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-9.0</v>
      </c>
      <c r="E25" s="1">
        <v>-25.0</v>
      </c>
      <c r="F25" s="1">
        <v>-25.0</v>
      </c>
      <c r="G25" s="1">
        <v>-26.0</v>
      </c>
      <c r="H25" s="1">
        <v>-28.0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58.0</v>
      </c>
      <c r="D26" s="1">
        <v>131.0</v>
      </c>
      <c r="E26" s="1">
        <v>556.0</v>
      </c>
      <c r="F26" s="1">
        <v>101.0</v>
      </c>
      <c r="G26" s="1">
        <v>36.0</v>
      </c>
      <c r="H26" s="1">
        <v>7.0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271.0</v>
      </c>
      <c r="C28" s="1">
        <v>24.0</v>
      </c>
      <c r="D28" s="1">
        <v>317.0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-26.0</v>
      </c>
      <c r="F29" s="1">
        <v>0.0</v>
      </c>
      <c r="G29" s="1">
        <v>-1.0</v>
      </c>
      <c r="H29" s="1" t="s">
        <v>46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271.0</v>
      </c>
      <c r="C30" s="1">
        <v>24.0</v>
      </c>
      <c r="D30" s="1">
        <v>449.0</v>
      </c>
      <c r="E30" s="1">
        <v>529.0</v>
      </c>
      <c r="F30" s="1">
        <v>100.0</v>
      </c>
      <c r="G30" s="1">
        <v>34.0</v>
      </c>
      <c r="H30" s="1">
        <v>7.0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175.0</v>
      </c>
      <c r="C31" s="1">
        <v>-130.0</v>
      </c>
      <c r="D31" s="1">
        <v>63.0</v>
      </c>
      <c r="E31" s="1">
        <v>329.0</v>
      </c>
      <c r="F31" s="1">
        <v>-88.0</v>
      </c>
      <c r="G31" s="1">
        <v>505.0</v>
      </c>
      <c r="H31" s="1">
        <v>-607.0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252.0</v>
      </c>
      <c r="H33" s="1">
        <v>-2.0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0.0</v>
      </c>
      <c r="C34" s="1">
        <v>-73.0</v>
      </c>
      <c r="D34" s="1">
        <v>-74.0</v>
      </c>
      <c r="E34" s="1">
        <v>-120.0</v>
      </c>
      <c r="F34" s="1">
        <v>-216.0</v>
      </c>
      <c r="G34" s="1">
        <v>1490.0</v>
      </c>
      <c r="H34" s="1">
        <v>-596.0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0.0</v>
      </c>
      <c r="C35" s="1">
        <v>-73.0</v>
      </c>
      <c r="D35" s="1">
        <v>-74.0</v>
      </c>
      <c r="E35" s="1">
        <v>-120.0</v>
      </c>
      <c r="F35" s="1">
        <v>-216.0</v>
      </c>
      <c r="G35" s="1">
        <v>1490.0</v>
      </c>
      <c r="H35" s="1">
        <v>-596.0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0.0</v>
      </c>
      <c r="C36" s="1">
        <v>-2.0</v>
      </c>
      <c r="D36" s="1">
        <v>-28.0</v>
      </c>
      <c r="E36" s="1">
        <v>-20.0</v>
      </c>
      <c r="F36" s="1">
        <v>577.0</v>
      </c>
      <c r="G36" s="1">
        <v>-907.0</v>
      </c>
      <c r="H36" s="1">
        <v>293.0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0.0</v>
      </c>
      <c r="C37" s="1">
        <v>0.0</v>
      </c>
      <c r="D37" s="1">
        <v>1.0</v>
      </c>
      <c r="E37" s="1">
        <v>-25.0</v>
      </c>
      <c r="F37" s="1">
        <v>-25.0</v>
      </c>
      <c r="G37" s="1">
        <v>-26.0</v>
      </c>
      <c r="H37" s="1">
        <v>-28.0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188.0</v>
      </c>
      <c r="C3" s="1">
        <v>47.0</v>
      </c>
      <c r="D3" s="1">
        <v>109.0</v>
      </c>
      <c r="E3" s="1">
        <v>437.0</v>
      </c>
      <c r="F3" s="1">
        <v>348.0</v>
      </c>
      <c r="G3" s="1">
        <v>849.0</v>
      </c>
      <c r="H3" s="1">
        <v>242.0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50.0</v>
      </c>
      <c r="D4" s="1">
        <v>274.0</v>
      </c>
      <c r="E4" s="1">
        <v>300.0</v>
      </c>
      <c r="F4" s="1">
        <v>360.0</v>
      </c>
      <c r="G4" s="1">
        <v>1550.0</v>
      </c>
      <c r="H4" s="1">
        <v>1280.0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188.0</v>
      </c>
      <c r="C5" s="1">
        <v>98.0</v>
      </c>
      <c r="D5" s="1">
        <v>383.0</v>
      </c>
      <c r="E5" s="1">
        <v>737.0</v>
      </c>
      <c r="F5" s="1">
        <v>708.0</v>
      </c>
      <c r="G5" s="1">
        <v>2400.0</v>
      </c>
      <c r="H5" s="1">
        <v>1520.0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0.0</v>
      </c>
      <c r="F6" s="1">
        <v>773.0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0.0</v>
      </c>
      <c r="E7" s="1">
        <v>1.0</v>
      </c>
      <c r="F7" s="1">
        <v>0.0</v>
      </c>
      <c r="G7" s="1">
        <v>26.0</v>
      </c>
      <c r="H7" s="1">
        <v>11.0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0.0</v>
      </c>
      <c r="D8" s="1">
        <v>0.0</v>
      </c>
      <c r="E8" s="1">
        <v>1.0</v>
      </c>
      <c r="F8" s="1">
        <v>773.0</v>
      </c>
      <c r="G8" s="1">
        <v>26.0</v>
      </c>
      <c r="H8" s="1">
        <v>11.0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4.0</v>
      </c>
      <c r="C9" s="1">
        <v>8.0</v>
      </c>
      <c r="D9" s="1">
        <v>13.0</v>
      </c>
      <c r="E9" s="1">
        <v>25.0</v>
      </c>
      <c r="F9" s="1">
        <v>73.0</v>
      </c>
      <c r="G9" s="1">
        <v>77.0</v>
      </c>
      <c r="H9" s="1">
        <v>40.0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10.0</v>
      </c>
      <c r="D10" s="1">
        <v>6.0</v>
      </c>
      <c r="E10" s="1">
        <v>7.0</v>
      </c>
      <c r="F10" s="1">
        <v>8.0</v>
      </c>
      <c r="G10" s="1">
        <v>12.0</v>
      </c>
      <c r="H10" s="1">
        <v>13.0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192.0</v>
      </c>
      <c r="C11" s="1">
        <v>118.0</v>
      </c>
      <c r="D11" s="1">
        <v>403.0</v>
      </c>
      <c r="E11" s="1">
        <v>772.0</v>
      </c>
      <c r="F11" s="1">
        <v>1560.0</v>
      </c>
      <c r="G11" s="1">
        <v>2520.0</v>
      </c>
      <c r="H11" s="1">
        <v>1590.0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5.0</v>
      </c>
      <c r="C12" s="1">
        <v>14.0</v>
      </c>
      <c r="D12" s="1">
        <v>21.0</v>
      </c>
      <c r="E12" s="1">
        <v>89.0</v>
      </c>
      <c r="F12" s="1">
        <v>145.0</v>
      </c>
      <c r="G12" s="1">
        <v>209.0</v>
      </c>
      <c r="H12" s="1">
        <v>201.0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-26.0</v>
      </c>
      <c r="C13" s="1">
        <v>-1.0</v>
      </c>
      <c r="D13" s="1">
        <v>-4.0</v>
      </c>
      <c r="E13" s="1">
        <v>-9.0</v>
      </c>
      <c r="F13" s="1">
        <v>-14.0</v>
      </c>
      <c r="G13" s="1">
        <v>-20.0</v>
      </c>
      <c r="H13" s="1">
        <v>-33.0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5.0</v>
      </c>
      <c r="C14" s="1">
        <v>12.0</v>
      </c>
      <c r="D14" s="1">
        <v>16.0</v>
      </c>
      <c r="E14" s="1">
        <v>79.0</v>
      </c>
      <c r="F14" s="1">
        <v>130.0</v>
      </c>
      <c r="G14" s="1">
        <v>188.0</v>
      </c>
      <c r="H14" s="1">
        <v>167.0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6.0</v>
      </c>
      <c r="D15" s="1">
        <v>30.0</v>
      </c>
      <c r="E15" s="1">
        <v>5.0</v>
      </c>
      <c r="F15" s="1">
        <v>201.0</v>
      </c>
      <c r="G15" s="1">
        <v>23.0</v>
      </c>
      <c r="H15" s="1">
        <v>105.0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16.0</v>
      </c>
      <c r="C16" s="1">
        <v>16.0</v>
      </c>
      <c r="D16" s="1">
        <v>16.0</v>
      </c>
      <c r="E16" s="1">
        <v>16.0</v>
      </c>
      <c r="F16" s="1">
        <v>16.0</v>
      </c>
      <c r="G16" s="1">
        <v>16.0</v>
      </c>
      <c r="H16" s="1">
        <v>16.0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35.0</v>
      </c>
      <c r="C17" s="1">
        <v>36.0</v>
      </c>
      <c r="D17" s="1">
        <v>35.0</v>
      </c>
      <c r="E17" s="1">
        <v>33.0</v>
      </c>
      <c r="F17" s="1">
        <v>33.0</v>
      </c>
      <c r="G17" s="1">
        <v>32.0</v>
      </c>
      <c r="H17" s="1">
        <v>22.0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1.0</v>
      </c>
      <c r="C18" s="1">
        <v>1.0</v>
      </c>
      <c r="D18" s="1">
        <v>9.0</v>
      </c>
      <c r="E18" s="1">
        <v>10.0</v>
      </c>
      <c r="F18" s="1">
        <v>9.0</v>
      </c>
      <c r="G18" s="1">
        <v>21.0</v>
      </c>
      <c r="H18" s="1">
        <v>18.0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252.0</v>
      </c>
      <c r="C19" s="1">
        <v>192.0</v>
      </c>
      <c r="D19" s="1">
        <v>512.0</v>
      </c>
      <c r="E19" s="1">
        <v>919.0</v>
      </c>
      <c r="F19" s="1">
        <v>1950.0</v>
      </c>
      <c r="G19" s="1">
        <v>2800.0</v>
      </c>
      <c r="H19" s="1">
        <v>1920.0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4.0</v>
      </c>
      <c r="C21" s="1">
        <v>6.0</v>
      </c>
      <c r="D21" s="1">
        <v>5.0</v>
      </c>
      <c r="E21" s="1">
        <v>5.0</v>
      </c>
      <c r="F21" s="1">
        <v>6.0</v>
      </c>
      <c r="G21" s="1">
        <v>6.0</v>
      </c>
      <c r="H21" s="1">
        <v>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7.0</v>
      </c>
      <c r="C22" s="1">
        <v>14.0</v>
      </c>
      <c r="D22" s="1">
        <v>24.0</v>
      </c>
      <c r="E22" s="1">
        <v>69.0</v>
      </c>
      <c r="F22" s="1">
        <v>130.0</v>
      </c>
      <c r="G22" s="1">
        <v>462.0</v>
      </c>
      <c r="H22" s="1">
        <v>82.0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10.0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23.0</v>
      </c>
      <c r="E24" s="1">
        <v>3.0</v>
      </c>
      <c r="F24" s="1">
        <v>3.0</v>
      </c>
      <c r="G24" s="1">
        <v>4.0</v>
      </c>
      <c r="H24" s="1">
        <v>12.0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0.0</v>
      </c>
      <c r="D25" s="1">
        <v>0.0</v>
      </c>
      <c r="E25" s="1">
        <v>0.0</v>
      </c>
      <c r="F25" s="1">
        <v>6.0</v>
      </c>
      <c r="G25" s="1">
        <v>15.0</v>
      </c>
      <c r="H25" s="1">
        <v>14.0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8.0</v>
      </c>
      <c r="D26" s="1">
        <v>6.0</v>
      </c>
      <c r="E26" s="1">
        <v>6.0</v>
      </c>
      <c r="F26" s="1">
        <v>98.0</v>
      </c>
      <c r="G26" s="1">
        <v>15.0</v>
      </c>
      <c r="H26" s="1">
        <v>64.0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22.0</v>
      </c>
      <c r="E27" s="1">
        <v>14.0</v>
      </c>
      <c r="F27" s="1">
        <v>96.0</v>
      </c>
      <c r="G27" s="1">
        <v>7.0</v>
      </c>
      <c r="H27" s="1">
        <v>9.0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12.0</v>
      </c>
      <c r="C28" s="1">
        <v>39.0</v>
      </c>
      <c r="D28" s="1">
        <v>59.0</v>
      </c>
      <c r="E28" s="1">
        <v>99.0</v>
      </c>
      <c r="F28" s="1">
        <v>341.0</v>
      </c>
      <c r="G28" s="1">
        <v>511.0</v>
      </c>
      <c r="H28" s="1">
        <v>175.0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93.0</v>
      </c>
      <c r="E29" s="1">
        <v>66.0</v>
      </c>
      <c r="F29" s="1">
        <v>134.0</v>
      </c>
      <c r="G29" s="1">
        <v>124.0</v>
      </c>
      <c r="H29" s="1">
        <v>112.0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88.0</v>
      </c>
      <c r="C30" s="1">
        <v>6.0</v>
      </c>
      <c r="D30" s="1">
        <v>12.0</v>
      </c>
      <c r="E30" s="1">
        <v>3.0</v>
      </c>
      <c r="F30" s="1">
        <v>3.0</v>
      </c>
      <c r="G30" s="1">
        <v>53.0</v>
      </c>
      <c r="H30" s="1">
        <v>1.0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3.0</v>
      </c>
      <c r="C31" s="1">
        <v>3.0</v>
      </c>
      <c r="D31" s="1">
        <v>3.0</v>
      </c>
      <c r="E31" s="1">
        <v>3.0</v>
      </c>
      <c r="F31" s="1">
        <v>18.0</v>
      </c>
      <c r="G31" s="1">
        <v>3.0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10.0</v>
      </c>
      <c r="C32" s="1">
        <v>10.0</v>
      </c>
      <c r="D32" s="1">
        <v>12.0</v>
      </c>
      <c r="E32" s="1">
        <v>29.0</v>
      </c>
      <c r="F32" s="1">
        <v>25.0</v>
      </c>
      <c r="G32" s="1">
        <v>32.0</v>
      </c>
      <c r="H32" s="1">
        <v>40.0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27.0</v>
      </c>
      <c r="C33" s="1">
        <v>60.0</v>
      </c>
      <c r="D33" s="1">
        <v>88.0</v>
      </c>
      <c r="E33" s="1">
        <v>202.0</v>
      </c>
      <c r="F33" s="1">
        <v>522.0</v>
      </c>
      <c r="G33" s="1">
        <v>724.0</v>
      </c>
      <c r="H33" s="1">
        <v>329.0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293.0</v>
      </c>
      <c r="C34" s="1">
        <v>309.0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92.0</v>
      </c>
      <c r="C35" s="1">
        <v>1.0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293.0</v>
      </c>
      <c r="C36" s="1">
        <v>310.0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0.0</v>
      </c>
      <c r="C37" s="1">
        <v>0.0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9.0</v>
      </c>
      <c r="C38" s="1">
        <v>14.0</v>
      </c>
      <c r="D38" s="1">
        <v>793.0</v>
      </c>
      <c r="E38" s="1">
        <v>1390.0</v>
      </c>
      <c r="F38" s="1">
        <v>1570.0</v>
      </c>
      <c r="G38" s="1">
        <v>1710.0</v>
      </c>
      <c r="H38" s="1">
        <v>1830.0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-77.0</v>
      </c>
      <c r="C39" s="1">
        <v>-194.0</v>
      </c>
      <c r="D39" s="1">
        <v>-369.0</v>
      </c>
      <c r="E39" s="1">
        <v>-667.0</v>
      </c>
      <c r="F39" s="1">
        <v>-139.0</v>
      </c>
      <c r="G39" s="1">
        <v>377.0</v>
      </c>
      <c r="H39" s="1">
        <v>-238.0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0.0</v>
      </c>
      <c r="C40" s="1">
        <v>-1.0</v>
      </c>
      <c r="D40" s="1">
        <v>-60.0</v>
      </c>
      <c r="E40" s="1">
        <v>-1.0</v>
      </c>
      <c r="F40" s="1">
        <v>-1.0</v>
      </c>
      <c r="G40" s="1">
        <v>-9.0</v>
      </c>
      <c r="H40" s="1">
        <v>-81.0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-68.0</v>
      </c>
      <c r="C41" s="1">
        <v>-179.0</v>
      </c>
      <c r="D41" s="1">
        <v>424.0</v>
      </c>
      <c r="E41" s="1">
        <v>717.0</v>
      </c>
      <c r="F41" s="1">
        <v>1430.0</v>
      </c>
      <c r="G41" s="1">
        <v>2080.0</v>
      </c>
      <c r="H41" s="1">
        <v>1590.0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225.0</v>
      </c>
      <c r="C42" s="1">
        <v>131.0</v>
      </c>
      <c r="D42" s="1">
        <v>424.0</v>
      </c>
      <c r="E42" s="1">
        <v>717.0</v>
      </c>
      <c r="F42" s="1">
        <v>1430.0</v>
      </c>
      <c r="G42" s="1">
        <v>2080.0</v>
      </c>
      <c r="H42" s="1">
        <v>1590.0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252.0</v>
      </c>
      <c r="C43" s="1">
        <v>192.0</v>
      </c>
      <c r="D43" s="1">
        <v>512.0</v>
      </c>
      <c r="E43" s="1">
        <v>919.0</v>
      </c>
      <c r="F43" s="1">
        <v>1950.0</v>
      </c>
      <c r="G43" s="1">
        <v>2800.0</v>
      </c>
      <c r="H43" s="1">
        <v>1920.0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6.0</v>
      </c>
      <c r="C45" s="1">
        <v>8.0</v>
      </c>
      <c r="D45" s="1">
        <v>110.0</v>
      </c>
      <c r="E45" s="1">
        <v>128.0</v>
      </c>
      <c r="F45" s="1">
        <v>132.0</v>
      </c>
      <c r="G45" s="1">
        <v>134.0</v>
      </c>
      <c r="H45" s="1">
        <v>135.0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6.0</v>
      </c>
      <c r="C46" s="1">
        <v>8.0</v>
      </c>
      <c r="D46" s="1">
        <v>108.0</v>
      </c>
      <c r="E46" s="1">
        <v>127.0</v>
      </c>
      <c r="F46" s="1">
        <v>131.0</v>
      </c>
      <c r="G46" s="1">
        <v>133.0</v>
      </c>
      <c r="H46" s="1">
        <v>135.0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 t="s">
        <v>100</v>
      </c>
      <c r="C47" s="1" t="s">
        <v>101</v>
      </c>
      <c r="D47" s="1" t="s">
        <v>102</v>
      </c>
      <c r="E47" s="1" t="s">
        <v>103</v>
      </c>
      <c r="F47" s="1" t="s">
        <v>104</v>
      </c>
      <c r="G47" s="1" t="s">
        <v>105</v>
      </c>
      <c r="H47" s="1" t="s">
        <v>106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-122.0</v>
      </c>
      <c r="C48" s="1">
        <v>-233.0</v>
      </c>
      <c r="D48" s="1">
        <v>371.0</v>
      </c>
      <c r="E48" s="1">
        <v>666.0</v>
      </c>
      <c r="F48" s="1">
        <v>1380.0</v>
      </c>
      <c r="G48" s="1">
        <v>2029.0</v>
      </c>
      <c r="H48" s="1">
        <v>1550.0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 t="s">
        <v>109</v>
      </c>
      <c r="C49" s="1" t="s">
        <v>110</v>
      </c>
      <c r="D49" s="1" t="s">
        <v>111</v>
      </c>
      <c r="E49" s="1" t="s">
        <v>112</v>
      </c>
      <c r="F49" s="1" t="s">
        <v>113</v>
      </c>
      <c r="G49" s="1" t="s">
        <v>114</v>
      </c>
      <c r="H49" s="1" t="s">
        <v>115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 t="s">
        <v>46</v>
      </c>
      <c r="C50" s="1">
        <v>10.0</v>
      </c>
      <c r="D50" s="1">
        <v>1.0</v>
      </c>
      <c r="E50" s="1">
        <v>70.0</v>
      </c>
      <c r="F50" s="1">
        <v>137.0</v>
      </c>
      <c r="G50" s="1">
        <v>128.0</v>
      </c>
      <c r="H50" s="1">
        <v>125.0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-188.0</v>
      </c>
      <c r="C51" s="1">
        <v>-88.0</v>
      </c>
      <c r="D51" s="1">
        <v>-382.0</v>
      </c>
      <c r="E51" s="1">
        <v>-666.0</v>
      </c>
      <c r="F51" s="1">
        <v>-571.0</v>
      </c>
      <c r="G51" s="1">
        <v>-2270.0</v>
      </c>
      <c r="H51" s="1">
        <v>-1400.0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1.0</v>
      </c>
      <c r="C52" s="1">
        <v>1.0</v>
      </c>
      <c r="D52" s="1">
        <v>1.0</v>
      </c>
      <c r="E52" s="1">
        <v>0.0</v>
      </c>
      <c r="F52" s="1">
        <v>0.0</v>
      </c>
      <c r="G52" s="1">
        <v>0.0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20.0</v>
      </c>
      <c r="C53" s="1">
        <v>32.0</v>
      </c>
      <c r="D53" s="1">
        <v>35.0</v>
      </c>
      <c r="E53" s="1">
        <v>58.0</v>
      </c>
      <c r="F53" s="1">
        <v>132.0</v>
      </c>
      <c r="G53" s="1">
        <v>209.0</v>
      </c>
      <c r="H53" s="1">
        <v>199.0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3.0</v>
      </c>
      <c r="C55" s="1">
        <v>9.0</v>
      </c>
      <c r="D55" s="1">
        <v>13.0</v>
      </c>
      <c r="E55" s="1">
        <v>18.0</v>
      </c>
      <c r="F55" s="1">
        <v>22.0</v>
      </c>
      <c r="G55" s="1">
        <v>41.0</v>
      </c>
      <c r="H55" s="1">
        <v>49.0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0.0</v>
      </c>
      <c r="C56" s="1">
        <v>0.0</v>
      </c>
      <c r="D56" s="1">
        <v>229.0</v>
      </c>
      <c r="E56" s="1">
        <v>327.0</v>
      </c>
      <c r="F56" s="1">
        <v>444.0</v>
      </c>
      <c r="G56" s="1">
        <v>576.0</v>
      </c>
      <c r="H56" s="1">
        <v>587.0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2.0</v>
      </c>
      <c r="C2" s="1">
        <v>10.0</v>
      </c>
      <c r="D2" s="1">
        <v>8.0</v>
      </c>
      <c r="E2" s="1">
        <v>76.0</v>
      </c>
      <c r="F2" s="1">
        <v>1100.0</v>
      </c>
      <c r="G2" s="1">
        <v>1620.0</v>
      </c>
      <c r="H2" s="1">
        <v>86.0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2.0</v>
      </c>
      <c r="C3" s="1">
        <v>10.0</v>
      </c>
      <c r="D3" s="1">
        <v>8.0</v>
      </c>
      <c r="E3" s="1">
        <v>76.0</v>
      </c>
      <c r="F3" s="1">
        <v>1100.0</v>
      </c>
      <c r="G3" s="1">
        <v>1620.0</v>
      </c>
      <c r="H3" s="1">
        <v>86.0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62.0</v>
      </c>
      <c r="C4" s="1">
        <v>100.0</v>
      </c>
      <c r="D4" s="1">
        <v>143.0</v>
      </c>
      <c r="E4" s="1">
        <v>273.0</v>
      </c>
      <c r="F4" s="1">
        <v>505.0</v>
      </c>
      <c r="G4" s="1">
        <v>584.0</v>
      </c>
      <c r="H4" s="1">
        <v>572.0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-59.0</v>
      </c>
      <c r="C5" s="1">
        <v>-89.0</v>
      </c>
      <c r="D5" s="1">
        <v>-135.0</v>
      </c>
      <c r="E5" s="1">
        <v>-197.0</v>
      </c>
      <c r="F5" s="1">
        <v>591.0</v>
      </c>
      <c r="G5" s="1">
        <v>1030.0</v>
      </c>
      <c r="H5" s="1">
        <v>-486.0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21.0</v>
      </c>
      <c r="C6" s="1">
        <v>28.0</v>
      </c>
      <c r="D6" s="1">
        <v>37.0</v>
      </c>
      <c r="E6" s="1">
        <v>70.0</v>
      </c>
      <c r="F6" s="1">
        <v>121.0</v>
      </c>
      <c r="G6" s="1">
        <v>162.0</v>
      </c>
      <c r="H6" s="1">
        <v>174.0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21.0</v>
      </c>
      <c r="C7" s="1">
        <v>28.0</v>
      </c>
      <c r="D7" s="1">
        <v>37.0</v>
      </c>
      <c r="E7" s="1">
        <v>70.0</v>
      </c>
      <c r="F7" s="1">
        <v>121.0</v>
      </c>
      <c r="G7" s="1">
        <v>162.0</v>
      </c>
      <c r="H7" s="1">
        <v>174.0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-81.0</v>
      </c>
      <c r="C8" s="1">
        <v>-118.0</v>
      </c>
      <c r="D8" s="1">
        <v>-173.0</v>
      </c>
      <c r="E8" s="1">
        <v>-267.0</v>
      </c>
      <c r="F8" s="1">
        <v>469.0</v>
      </c>
      <c r="G8" s="1">
        <v>870.0</v>
      </c>
      <c r="H8" s="1">
        <v>-660.0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63.0</v>
      </c>
      <c r="C9" s="1">
        <v>2.0</v>
      </c>
      <c r="D9" s="1">
        <v>8.0</v>
      </c>
      <c r="E9" s="1">
        <v>2.0</v>
      </c>
      <c r="F9" s="1">
        <v>43.0</v>
      </c>
      <c r="G9" s="1">
        <v>28.0</v>
      </c>
      <c r="H9" s="1">
        <v>86.0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63.0</v>
      </c>
      <c r="C10" s="1">
        <v>2.0</v>
      </c>
      <c r="D10" s="1">
        <v>8.0</v>
      </c>
      <c r="E10" s="1">
        <v>2.0</v>
      </c>
      <c r="F10" s="1">
        <v>43.0</v>
      </c>
      <c r="G10" s="1">
        <v>28.0</v>
      </c>
      <c r="H10" s="1">
        <v>86.0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8.0</v>
      </c>
      <c r="C11" s="1">
        <v>-21.0</v>
      </c>
      <c r="D11" s="1">
        <v>-5.0</v>
      </c>
      <c r="E11" s="1">
        <v>-3.0</v>
      </c>
      <c r="F11" s="1">
        <v>-9.0</v>
      </c>
      <c r="G11" s="1">
        <v>4.0</v>
      </c>
      <c r="H11" s="1">
        <v>-8.0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-80.0</v>
      </c>
      <c r="C12" s="1">
        <v>-115.0</v>
      </c>
      <c r="D12" s="1">
        <v>-169.0</v>
      </c>
      <c r="E12" s="1">
        <v>-268.0</v>
      </c>
      <c r="F12" s="1">
        <v>460.0</v>
      </c>
      <c r="G12" s="1">
        <v>903.0</v>
      </c>
      <c r="H12" s="1">
        <v>-582.0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-5.0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0.0</v>
      </c>
      <c r="C14" s="1">
        <v>-90.0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0.0</v>
      </c>
      <c r="C15" s="1">
        <v>0.0</v>
      </c>
      <c r="D15" s="1">
        <v>0.0</v>
      </c>
      <c r="E15" s="1">
        <v>0.0</v>
      </c>
      <c r="F15" s="1">
        <v>138.0</v>
      </c>
      <c r="G15" s="1">
        <v>-111.0</v>
      </c>
      <c r="H15" s="1">
        <v>-21.0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0.0</v>
      </c>
      <c r="C16" s="1">
        <v>0.0</v>
      </c>
      <c r="D16" s="1">
        <v>0.0</v>
      </c>
      <c r="E16" s="1">
        <v>-83.0</v>
      </c>
      <c r="F16" s="1">
        <v>0.0</v>
      </c>
      <c r="G16" s="1">
        <v>0.0</v>
      </c>
      <c r="H16" s="1">
        <v>-17.0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0.0</v>
      </c>
      <c r="C17" s="1">
        <v>0.0</v>
      </c>
      <c r="D17" s="1">
        <v>-5.0</v>
      </c>
      <c r="E17" s="1">
        <v>-30.0</v>
      </c>
      <c r="F17" s="1">
        <v>-48.0</v>
      </c>
      <c r="G17" s="1">
        <v>-37.0</v>
      </c>
      <c r="H17" s="1">
        <v>-1.0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-80.0</v>
      </c>
      <c r="C18" s="1">
        <v>-116.0</v>
      </c>
      <c r="D18" s="1">
        <v>-175.0</v>
      </c>
      <c r="E18" s="1">
        <v>-299.0</v>
      </c>
      <c r="F18" s="1">
        <v>550.0</v>
      </c>
      <c r="G18" s="1">
        <v>754.0</v>
      </c>
      <c r="H18" s="1">
        <v>-628.0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-10.0</v>
      </c>
      <c r="C19" s="1">
        <v>-48.0</v>
      </c>
      <c r="D19" s="1">
        <v>15.0</v>
      </c>
      <c r="E19" s="1">
        <v>5.0</v>
      </c>
      <c r="F19" s="1">
        <v>21.0</v>
      </c>
      <c r="G19" s="1">
        <v>238.0</v>
      </c>
      <c r="H19" s="1">
        <v>-13.0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-69.0</v>
      </c>
      <c r="C20" s="1">
        <v>-116.0</v>
      </c>
      <c r="D20" s="1">
        <v>-175.0</v>
      </c>
      <c r="E20" s="1">
        <v>-299.0</v>
      </c>
      <c r="F20" s="1">
        <v>529.0</v>
      </c>
      <c r="G20" s="1">
        <v>516.0</v>
      </c>
      <c r="H20" s="1">
        <v>-615.0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-69.0</v>
      </c>
      <c r="C21" s="1">
        <v>-116.0</v>
      </c>
      <c r="D21" s="1">
        <v>-175.0</v>
      </c>
      <c r="E21" s="1">
        <v>-299.0</v>
      </c>
      <c r="F21" s="1">
        <v>529.0</v>
      </c>
      <c r="G21" s="1">
        <v>516.0</v>
      </c>
      <c r="H21" s="1">
        <v>-615.0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-69.0</v>
      </c>
      <c r="C23" s="1">
        <v>-116.0</v>
      </c>
      <c r="D23" s="1">
        <v>-175.0</v>
      </c>
      <c r="E23" s="1">
        <v>-299.0</v>
      </c>
      <c r="F23" s="1">
        <v>529.0</v>
      </c>
      <c r="G23" s="1">
        <v>516.0</v>
      </c>
      <c r="H23" s="1">
        <v>-615.0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-69.0</v>
      </c>
      <c r="C24" s="1">
        <v>-116.0</v>
      </c>
      <c r="D24" s="1">
        <v>-175.0</v>
      </c>
      <c r="E24" s="1">
        <v>-299.0</v>
      </c>
      <c r="F24" s="1">
        <v>529.0</v>
      </c>
      <c r="G24" s="1">
        <v>516.0</v>
      </c>
      <c r="H24" s="1">
        <v>-615.0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-69.0</v>
      </c>
      <c r="C25" s="1">
        <v>-116.0</v>
      </c>
      <c r="D25" s="1">
        <v>-175.0</v>
      </c>
      <c r="E25" s="1">
        <v>-299.0</v>
      </c>
      <c r="F25" s="1">
        <v>529.0</v>
      </c>
      <c r="G25" s="1">
        <v>516.0</v>
      </c>
      <c r="H25" s="1">
        <v>-615.0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 t="s">
        <v>149</v>
      </c>
      <c r="C27" s="1" t="s">
        <v>150</v>
      </c>
      <c r="D27" s="1" t="s">
        <v>151</v>
      </c>
      <c r="E27" s="1" t="s">
        <v>152</v>
      </c>
      <c r="F27" s="1" t="s">
        <v>153</v>
      </c>
      <c r="G27" s="1" t="s">
        <v>154</v>
      </c>
      <c r="H27" s="1" t="s">
        <v>155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 t="s">
        <v>149</v>
      </c>
      <c r="C28" s="1" t="s">
        <v>150</v>
      </c>
      <c r="D28" s="1" t="s">
        <v>151</v>
      </c>
      <c r="E28" s="1" t="s">
        <v>152</v>
      </c>
      <c r="F28" s="1" t="s">
        <v>153</v>
      </c>
      <c r="G28" s="1" t="s">
        <v>154</v>
      </c>
      <c r="H28" s="1" t="s">
        <v>155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2.0</v>
      </c>
      <c r="C29" s="1">
        <v>7.0</v>
      </c>
      <c r="D29" s="1">
        <v>30.0</v>
      </c>
      <c r="E29" s="1">
        <v>119.0</v>
      </c>
      <c r="F29" s="1">
        <v>130.0</v>
      </c>
      <c r="G29" s="1">
        <v>133.0</v>
      </c>
      <c r="H29" s="1">
        <v>134.0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149</v>
      </c>
      <c r="C30" s="1" t="s">
        <v>150</v>
      </c>
      <c r="D30" s="1" t="s">
        <v>151</v>
      </c>
      <c r="E30" s="1" t="s">
        <v>152</v>
      </c>
      <c r="F30" s="1" t="s">
        <v>159</v>
      </c>
      <c r="G30" s="1" t="s">
        <v>160</v>
      </c>
      <c r="H30" s="1" t="s">
        <v>155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 t="s">
        <v>149</v>
      </c>
      <c r="C31" s="1" t="s">
        <v>150</v>
      </c>
      <c r="D31" s="1" t="s">
        <v>151</v>
      </c>
      <c r="E31" s="1" t="s">
        <v>152</v>
      </c>
      <c r="F31" s="1" t="s">
        <v>159</v>
      </c>
      <c r="G31" s="1" t="s">
        <v>160</v>
      </c>
      <c r="H31" s="1" t="s">
        <v>155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>
        <v>2.0</v>
      </c>
      <c r="C32" s="1">
        <v>7.0</v>
      </c>
      <c r="D32" s="1">
        <v>30.0</v>
      </c>
      <c r="E32" s="1">
        <v>119.0</v>
      </c>
      <c r="F32" s="1">
        <v>133.0</v>
      </c>
      <c r="G32" s="1">
        <v>135.0</v>
      </c>
      <c r="H32" s="1">
        <v>134.0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 t="s">
        <v>164</v>
      </c>
      <c r="C33" s="1" t="s">
        <v>165</v>
      </c>
      <c r="D33" s="1" t="s">
        <v>166</v>
      </c>
      <c r="E33" s="1" t="s">
        <v>167</v>
      </c>
      <c r="F33" s="1" t="s">
        <v>168</v>
      </c>
      <c r="G33" s="1" t="s">
        <v>169</v>
      </c>
      <c r="H33" s="1" t="s">
        <v>170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172</v>
      </c>
      <c r="G34" s="1" t="s">
        <v>173</v>
      </c>
      <c r="H34" s="1" t="s">
        <v>170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-81.0</v>
      </c>
      <c r="C36" s="1">
        <v>-116.0</v>
      </c>
      <c r="D36" s="1">
        <v>-169.0</v>
      </c>
      <c r="E36" s="1">
        <v>-262.0</v>
      </c>
      <c r="F36" s="1">
        <v>475.0</v>
      </c>
      <c r="G36" s="1">
        <v>877.0</v>
      </c>
      <c r="H36" s="1">
        <v>-641.0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-81.0</v>
      </c>
      <c r="C37" s="1">
        <v>-118.0</v>
      </c>
      <c r="D37" s="1">
        <v>-173.0</v>
      </c>
      <c r="E37" s="1">
        <v>-266.0</v>
      </c>
      <c r="F37" s="1">
        <v>470.0</v>
      </c>
      <c r="G37" s="1">
        <v>871.0</v>
      </c>
      <c r="H37" s="1">
        <v>-659.0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-81.0</v>
      </c>
      <c r="C38" s="1">
        <v>-118.0</v>
      </c>
      <c r="D38" s="1">
        <v>-173.0</v>
      </c>
      <c r="E38" s="1">
        <v>-267.0</v>
      </c>
      <c r="F38" s="1">
        <v>469.0</v>
      </c>
      <c r="G38" s="1">
        <v>870.0</v>
      </c>
      <c r="H38" s="1">
        <v>-660.0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-78.0</v>
      </c>
      <c r="C39" s="1">
        <v>-112.0</v>
      </c>
      <c r="D39" s="1">
        <v>-165.0</v>
      </c>
      <c r="E39" s="1">
        <v>-255.0</v>
      </c>
      <c r="F39" s="1">
        <v>492.0</v>
      </c>
      <c r="G39" s="1">
        <v>903.0</v>
      </c>
      <c r="H39" s="1">
        <v>-616.0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2.0</v>
      </c>
      <c r="C40" s="1">
        <v>10.0</v>
      </c>
      <c r="D40" s="1">
        <v>8.0</v>
      </c>
      <c r="E40" s="1">
        <v>76.0</v>
      </c>
      <c r="F40" s="1">
        <v>1100.0</v>
      </c>
      <c r="G40" s="1">
        <v>1620.0</v>
      </c>
      <c r="H40" s="1">
        <v>86.0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 t="s">
        <v>180</v>
      </c>
      <c r="C41" s="1" t="s">
        <v>181</v>
      </c>
      <c r="D41" s="1" t="s">
        <v>182</v>
      </c>
      <c r="E41" s="1" t="s">
        <v>183</v>
      </c>
      <c r="F41" s="1" t="s">
        <v>184</v>
      </c>
      <c r="G41" s="1" t="s">
        <v>185</v>
      </c>
      <c r="H41" s="1" t="s">
        <v>186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0.0</v>
      </c>
      <c r="C42" s="1">
        <v>0.0</v>
      </c>
      <c r="D42" s="1">
        <v>0.0</v>
      </c>
      <c r="E42" s="1">
        <v>0.0</v>
      </c>
      <c r="F42" s="1">
        <v>3.0</v>
      </c>
      <c r="G42" s="1">
        <v>241.0</v>
      </c>
      <c r="H42" s="1">
        <v>-12.0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0.0</v>
      </c>
      <c r="C43" s="1">
        <v>2.0</v>
      </c>
      <c r="D43" s="1">
        <v>15.0</v>
      </c>
      <c r="E43" s="1">
        <v>10.0</v>
      </c>
      <c r="F43" s="1">
        <v>2.0</v>
      </c>
      <c r="G43" s="1">
        <v>12.0</v>
      </c>
      <c r="H43" s="1">
        <v>7.0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0.0</v>
      </c>
      <c r="C44" s="1">
        <v>2.0</v>
      </c>
      <c r="D44" s="1">
        <v>15.0</v>
      </c>
      <c r="E44" s="1">
        <v>10.0</v>
      </c>
      <c r="F44" s="1">
        <v>6.0</v>
      </c>
      <c r="G44" s="1">
        <v>254.0</v>
      </c>
      <c r="H44" s="1">
        <v>-12.0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190</v>
      </c>
      <c r="B45" s="1">
        <v>-10.0</v>
      </c>
      <c r="C45" s="1">
        <v>-50.0</v>
      </c>
      <c r="D45" s="1">
        <v>0.0</v>
      </c>
      <c r="E45" s="1">
        <v>-5.0</v>
      </c>
      <c r="F45" s="1">
        <v>15.0</v>
      </c>
      <c r="G45" s="1">
        <v>-15.0</v>
      </c>
      <c r="H45" s="1">
        <v>-1.0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-5.0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192</v>
      </c>
      <c r="B47" s="1">
        <v>-10.0</v>
      </c>
      <c r="C47" s="1">
        <v>-50.0</v>
      </c>
      <c r="D47" s="1">
        <v>0.0</v>
      </c>
      <c r="E47" s="1">
        <v>-5.0</v>
      </c>
      <c r="F47" s="1">
        <v>15.0</v>
      </c>
      <c r="G47" s="1">
        <v>-15.0</v>
      </c>
      <c r="H47" s="1">
        <v>-1.0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1">
        <v>-50.0</v>
      </c>
      <c r="C48" s="1">
        <v>-72.0</v>
      </c>
      <c r="D48" s="1">
        <v>-106.0</v>
      </c>
      <c r="E48" s="1">
        <v>-167.0</v>
      </c>
      <c r="F48" s="1">
        <v>288.0</v>
      </c>
      <c r="G48" s="1">
        <v>564.0</v>
      </c>
      <c r="H48" s="1">
        <v>-364.0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0.0</v>
      </c>
      <c r="C49" s="1">
        <v>0.0</v>
      </c>
      <c r="D49" s="1">
        <v>1.0</v>
      </c>
      <c r="E49" s="1">
        <v>0.0</v>
      </c>
      <c r="F49" s="1">
        <v>0.0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21.0</v>
      </c>
      <c r="C51" s="1">
        <v>28.0</v>
      </c>
      <c r="D51" s="1">
        <v>37.0</v>
      </c>
      <c r="E51" s="1">
        <v>70.0</v>
      </c>
      <c r="F51" s="1">
        <v>0.0</v>
      </c>
      <c r="G51" s="1">
        <v>0.0</v>
      </c>
      <c r="H51" s="1">
        <v>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62.0</v>
      </c>
      <c r="C52" s="1">
        <v>100.0</v>
      </c>
      <c r="D52" s="1">
        <v>148.0</v>
      </c>
      <c r="E52" s="1">
        <v>302.0</v>
      </c>
      <c r="F52" s="1">
        <v>448.0</v>
      </c>
      <c r="G52" s="1">
        <v>475.0</v>
      </c>
      <c r="H52" s="1">
        <v>590.0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2.0</v>
      </c>
      <c r="C53" s="1">
        <v>4.0</v>
      </c>
      <c r="D53" s="1">
        <v>4.0</v>
      </c>
      <c r="E53" s="1">
        <v>7.0</v>
      </c>
      <c r="F53" s="1">
        <v>16.0</v>
      </c>
      <c r="G53" s="1">
        <v>26.0</v>
      </c>
      <c r="H53" s="1">
        <v>24.0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199</v>
      </c>
      <c r="B54" s="1">
        <v>44.0</v>
      </c>
      <c r="C54" s="1">
        <v>1.0</v>
      </c>
      <c r="D54" s="1">
        <v>3.0</v>
      </c>
      <c r="E54" s="1">
        <v>13.0</v>
      </c>
      <c r="F54" s="1">
        <v>42.0</v>
      </c>
      <c r="G54" s="1">
        <v>53.0</v>
      </c>
      <c r="H54" s="1">
        <v>62.0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200</v>
      </c>
      <c r="B55" s="1">
        <v>4.0</v>
      </c>
      <c r="C55" s="1">
        <v>4.0</v>
      </c>
      <c r="D55" s="1">
        <v>5.0</v>
      </c>
      <c r="E55" s="1">
        <v>13.0</v>
      </c>
      <c r="F55" s="1">
        <v>0.0</v>
      </c>
      <c r="G55" s="1">
        <v>0.0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201</v>
      </c>
      <c r="B56" s="1">
        <v>0.0</v>
      </c>
      <c r="C56" s="1">
        <v>0.0</v>
      </c>
      <c r="D56" s="1">
        <v>0.0</v>
      </c>
      <c r="E56" s="1">
        <v>0.0</v>
      </c>
      <c r="F56" s="1">
        <v>41.0</v>
      </c>
      <c r="G56" s="1">
        <v>48.0</v>
      </c>
      <c r="H56" s="1">
        <v>48.0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202</v>
      </c>
      <c r="B57" s="1">
        <v>4.0</v>
      </c>
      <c r="C57" s="1">
        <v>5.0</v>
      </c>
      <c r="D57" s="1">
        <v>8.0</v>
      </c>
      <c r="E57" s="1">
        <v>27.0</v>
      </c>
      <c r="F57" s="1">
        <v>83.0</v>
      </c>
      <c r="G57" s="1">
        <v>102.0</v>
      </c>
      <c r="H57" s="1">
        <v>111.0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1" t="s">
        <v>210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211</v>
      </c>
      <c r="B4" s="1">
        <v>0.0</v>
      </c>
      <c r="C4" s="1" t="s">
        <v>212</v>
      </c>
      <c r="D4" s="1" t="s">
        <v>213</v>
      </c>
      <c r="E4" s="1" t="s">
        <v>214</v>
      </c>
      <c r="F4" s="1" t="s">
        <v>215</v>
      </c>
      <c r="G4" s="1" t="s">
        <v>216</v>
      </c>
      <c r="H4" s="1" t="s">
        <v>217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218</v>
      </c>
      <c r="B5" s="1">
        <v>0.0</v>
      </c>
      <c r="C5" s="1" t="s">
        <v>219</v>
      </c>
      <c r="D5" s="1" t="s">
        <v>220</v>
      </c>
      <c r="E5" s="1" t="s">
        <v>221</v>
      </c>
      <c r="F5" s="1" t="s">
        <v>222</v>
      </c>
      <c r="G5" s="1" t="s">
        <v>223</v>
      </c>
      <c r="H5" s="1" t="s">
        <v>224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>
        <v>0.0</v>
      </c>
      <c r="C6" s="1" t="s">
        <v>226</v>
      </c>
      <c r="D6" s="1" t="s">
        <v>227</v>
      </c>
      <c r="E6" s="1" t="s">
        <v>221</v>
      </c>
      <c r="F6" s="1" t="s">
        <v>222</v>
      </c>
      <c r="G6" s="1" t="s">
        <v>223</v>
      </c>
      <c r="H6" s="1" t="s">
        <v>228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230</v>
      </c>
      <c r="B8" s="1">
        <v>0.0</v>
      </c>
      <c r="C8" s="1" t="s">
        <v>231</v>
      </c>
      <c r="D8" s="1">
        <v>0.0</v>
      </c>
      <c r="E8" s="1" t="s">
        <v>232</v>
      </c>
      <c r="F8" s="1" t="s">
        <v>233</v>
      </c>
      <c r="G8" s="1" t="s">
        <v>234</v>
      </c>
      <c r="H8" s="1" t="s">
        <v>235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 t="s">
        <v>238</v>
      </c>
      <c r="D9" s="1" t="s">
        <v>239</v>
      </c>
      <c r="E9" s="1" t="s">
        <v>240</v>
      </c>
      <c r="F9" s="1" t="s">
        <v>241</v>
      </c>
      <c r="G9" s="1" t="s">
        <v>242</v>
      </c>
      <c r="H9" s="1" t="s">
        <v>243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244</v>
      </c>
      <c r="B10" s="1">
        <v>0.0</v>
      </c>
      <c r="C10" s="1">
        <v>0.0</v>
      </c>
      <c r="D10" s="1">
        <v>0.0</v>
      </c>
      <c r="E10" s="1" t="s">
        <v>245</v>
      </c>
      <c r="F10" s="1" t="s">
        <v>246</v>
      </c>
      <c r="G10" s="1" t="s">
        <v>247</v>
      </c>
      <c r="H10" s="1" t="s">
        <v>248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>
        <v>0.0</v>
      </c>
      <c r="C11" s="1">
        <v>0.0</v>
      </c>
      <c r="D11" s="1">
        <v>0.0</v>
      </c>
      <c r="E11" s="1" t="s">
        <v>250</v>
      </c>
      <c r="F11" s="1" t="s">
        <v>251</v>
      </c>
      <c r="G11" s="1" t="s">
        <v>252</v>
      </c>
      <c r="H11" s="1" t="s">
        <v>253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>
        <v>0.0</v>
      </c>
      <c r="C12" s="1">
        <v>0.0</v>
      </c>
      <c r="D12" s="1">
        <v>0.0</v>
      </c>
      <c r="E12" s="1" t="s">
        <v>255</v>
      </c>
      <c r="F12" s="1" t="s">
        <v>256</v>
      </c>
      <c r="G12" s="1" t="s">
        <v>257</v>
      </c>
      <c r="H12" s="1" t="s">
        <v>258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>
        <v>0.0</v>
      </c>
      <c r="C13" s="1">
        <v>0.0</v>
      </c>
      <c r="D13" s="1">
        <v>0.0</v>
      </c>
      <c r="E13" s="1" t="s">
        <v>260</v>
      </c>
      <c r="F13" s="1" t="s">
        <v>261</v>
      </c>
      <c r="G13" s="1" t="s">
        <v>262</v>
      </c>
      <c r="H13" s="1" t="s">
        <v>263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>
        <v>0.0</v>
      </c>
      <c r="C14" s="1">
        <v>0.0</v>
      </c>
      <c r="D14" s="1">
        <v>0.0</v>
      </c>
      <c r="E14" s="1" t="s">
        <v>260</v>
      </c>
      <c r="F14" s="1" t="s">
        <v>261</v>
      </c>
      <c r="G14" s="1" t="s">
        <v>262</v>
      </c>
      <c r="H14" s="1" t="s">
        <v>265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266</v>
      </c>
      <c r="B15" s="1">
        <v>0.0</v>
      </c>
      <c r="C15" s="1">
        <v>0.0</v>
      </c>
      <c r="D15" s="1">
        <v>0.0</v>
      </c>
      <c r="E15" s="1" t="s">
        <v>260</v>
      </c>
      <c r="F15" s="1" t="s">
        <v>261</v>
      </c>
      <c r="G15" s="1" t="s">
        <v>262</v>
      </c>
      <c r="H15" s="1" t="s">
        <v>265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>
        <v>0.0</v>
      </c>
      <c r="C16" s="1" t="s">
        <v>268</v>
      </c>
      <c r="D16" s="1">
        <v>0.0</v>
      </c>
      <c r="E16" s="1" t="s">
        <v>269</v>
      </c>
      <c r="F16" s="1" t="s">
        <v>270</v>
      </c>
      <c r="G16" s="1" t="s">
        <v>271</v>
      </c>
      <c r="H16" s="1" t="s">
        <v>272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273</v>
      </c>
      <c r="B17" s="1">
        <v>0.0</v>
      </c>
      <c r="C17" s="1" t="s">
        <v>274</v>
      </c>
      <c r="D17" s="1" t="s">
        <v>275</v>
      </c>
      <c r="E17" s="1" t="s">
        <v>276</v>
      </c>
      <c r="F17" s="1" t="s">
        <v>277</v>
      </c>
      <c r="G17" s="1" t="s">
        <v>278</v>
      </c>
      <c r="H17" s="1" t="s">
        <v>279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280</v>
      </c>
      <c r="B18" s="1">
        <v>0.0</v>
      </c>
      <c r="C18" s="1" t="s">
        <v>274</v>
      </c>
      <c r="D18" s="1" t="s">
        <v>275</v>
      </c>
      <c r="E18" s="1" t="s">
        <v>276</v>
      </c>
      <c r="F18" s="1" t="s">
        <v>277</v>
      </c>
      <c r="G18" s="1" t="s">
        <v>278</v>
      </c>
      <c r="H18" s="1" t="s">
        <v>279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281</v>
      </c>
      <c r="B20" s="1">
        <v>0.0</v>
      </c>
      <c r="C20" s="1" t="s">
        <v>282</v>
      </c>
      <c r="D20" s="1" t="s">
        <v>283</v>
      </c>
      <c r="E20" s="1" t="s">
        <v>284</v>
      </c>
      <c r="F20" s="1" t="s">
        <v>285</v>
      </c>
      <c r="G20" s="1" t="s">
        <v>286</v>
      </c>
      <c r="H20" s="1" t="s">
        <v>287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288</v>
      </c>
      <c r="B21" s="1">
        <v>0.0</v>
      </c>
      <c r="C21" s="1" t="s">
        <v>289</v>
      </c>
      <c r="D21" s="1" t="s">
        <v>290</v>
      </c>
      <c r="E21" s="1" t="s">
        <v>291</v>
      </c>
      <c r="F21" s="1" t="s">
        <v>292</v>
      </c>
      <c r="G21" s="1" t="s">
        <v>293</v>
      </c>
      <c r="H21" s="1" t="s">
        <v>294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296</v>
      </c>
      <c r="B23" s="1" t="s">
        <v>297</v>
      </c>
      <c r="C23" s="1" t="s">
        <v>298</v>
      </c>
      <c r="D23" s="1" t="s">
        <v>299</v>
      </c>
      <c r="E23" s="1" t="s">
        <v>300</v>
      </c>
      <c r="F23" s="1" t="s">
        <v>301</v>
      </c>
      <c r="G23" s="1" t="s">
        <v>302</v>
      </c>
      <c r="H23" s="1" t="s">
        <v>303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304</v>
      </c>
      <c r="B24" s="1" t="s">
        <v>305</v>
      </c>
      <c r="C24" s="1" t="s">
        <v>306</v>
      </c>
      <c r="D24" s="1" t="s">
        <v>307</v>
      </c>
      <c r="E24" s="1" t="s">
        <v>308</v>
      </c>
      <c r="F24" s="1" t="s">
        <v>309</v>
      </c>
      <c r="G24" s="1" t="s">
        <v>310</v>
      </c>
      <c r="H24" s="1" t="s">
        <v>311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312</v>
      </c>
      <c r="B25" s="1" t="s">
        <v>313</v>
      </c>
      <c r="C25" s="1" t="s">
        <v>314</v>
      </c>
      <c r="D25" s="1" t="s">
        <v>315</v>
      </c>
      <c r="E25" s="1" t="s">
        <v>316</v>
      </c>
      <c r="F25" s="1" t="s">
        <v>317</v>
      </c>
      <c r="G25" s="1" t="s">
        <v>318</v>
      </c>
      <c r="H25" s="1" t="s">
        <v>319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320</v>
      </c>
      <c r="B26" s="1">
        <v>0.0</v>
      </c>
      <c r="C26" s="1" t="s">
        <v>321</v>
      </c>
      <c r="D26" s="1" t="s">
        <v>322</v>
      </c>
      <c r="E26" s="1" t="s">
        <v>323</v>
      </c>
      <c r="F26" s="1" t="s">
        <v>324</v>
      </c>
      <c r="G26" s="1" t="s">
        <v>325</v>
      </c>
      <c r="H26" s="1" t="s">
        <v>153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327</v>
      </c>
      <c r="B28" s="1">
        <v>0.0</v>
      </c>
      <c r="C28" s="1" t="s">
        <v>328</v>
      </c>
      <c r="D28" s="1" t="s">
        <v>329</v>
      </c>
      <c r="E28" s="1" t="s">
        <v>330</v>
      </c>
      <c r="F28" s="1" t="s">
        <v>331</v>
      </c>
      <c r="G28" s="1" t="s">
        <v>332</v>
      </c>
      <c r="H28" s="1" t="s">
        <v>333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334</v>
      </c>
      <c r="B29" s="1">
        <v>0.0</v>
      </c>
      <c r="C29" s="1" t="s">
        <v>335</v>
      </c>
      <c r="D29" s="1" t="s">
        <v>336</v>
      </c>
      <c r="E29" s="1" t="s">
        <v>337</v>
      </c>
      <c r="F29" s="1" t="s">
        <v>338</v>
      </c>
      <c r="G29" s="1" t="s">
        <v>339</v>
      </c>
      <c r="H29" s="1" t="s">
        <v>340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341</v>
      </c>
      <c r="B30" s="1">
        <v>0.0</v>
      </c>
      <c r="C30" s="1">
        <v>0.0</v>
      </c>
      <c r="D30" s="1" t="s">
        <v>342</v>
      </c>
      <c r="E30" s="1" t="s">
        <v>343</v>
      </c>
      <c r="F30" s="1" t="s">
        <v>344</v>
      </c>
      <c r="G30" s="1" t="s">
        <v>345</v>
      </c>
      <c r="H30" s="1" t="s">
        <v>346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347</v>
      </c>
      <c r="B31" s="1">
        <v>0.0</v>
      </c>
      <c r="C31" s="1">
        <v>0.0</v>
      </c>
      <c r="D31" s="1" t="s">
        <v>342</v>
      </c>
      <c r="E31" s="1" t="s">
        <v>348</v>
      </c>
      <c r="F31" s="1" t="s">
        <v>349</v>
      </c>
      <c r="G31" s="1" t="s">
        <v>350</v>
      </c>
      <c r="H31" s="1" t="s">
        <v>351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352</v>
      </c>
      <c r="B32" s="1" t="s">
        <v>353</v>
      </c>
      <c r="C32" s="1" t="s">
        <v>354</v>
      </c>
      <c r="D32" s="1" t="s">
        <v>355</v>
      </c>
      <c r="E32" s="1" t="s">
        <v>356</v>
      </c>
      <c r="F32" s="1" t="s">
        <v>357</v>
      </c>
      <c r="G32" s="1" t="s">
        <v>358</v>
      </c>
      <c r="H32" s="1" t="s">
        <v>359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360</v>
      </c>
      <c r="B33" s="1">
        <v>0.0</v>
      </c>
      <c r="C33" s="1" t="s">
        <v>182</v>
      </c>
      <c r="D33" s="1" t="s">
        <v>361</v>
      </c>
      <c r="E33" s="1" t="s">
        <v>362</v>
      </c>
      <c r="F33" s="1" t="s">
        <v>329</v>
      </c>
      <c r="G33" s="1" t="s">
        <v>363</v>
      </c>
      <c r="H33" s="1" t="s">
        <v>364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365</v>
      </c>
      <c r="B34" s="1" t="s">
        <v>366</v>
      </c>
      <c r="C34" s="1" t="s">
        <v>285</v>
      </c>
      <c r="D34" s="1" t="s">
        <v>367</v>
      </c>
      <c r="E34" s="1" t="s">
        <v>368</v>
      </c>
      <c r="F34" s="1" t="s">
        <v>369</v>
      </c>
      <c r="G34" s="1" t="s">
        <v>370</v>
      </c>
      <c r="H34" s="1" t="s">
        <v>371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372</v>
      </c>
      <c r="B35" s="1">
        <v>0.0</v>
      </c>
      <c r="C35" s="1" t="s">
        <v>373</v>
      </c>
      <c r="D35" s="1" t="s">
        <v>361</v>
      </c>
      <c r="E35" s="1" t="s">
        <v>374</v>
      </c>
      <c r="F35" s="1" t="s">
        <v>375</v>
      </c>
      <c r="G35" s="1" t="s">
        <v>376</v>
      </c>
      <c r="H35" s="1" t="s">
        <v>364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377</v>
      </c>
      <c r="B36" s="1" t="s">
        <v>378</v>
      </c>
      <c r="C36" s="1" t="s">
        <v>379</v>
      </c>
      <c r="D36" s="1" t="s">
        <v>380</v>
      </c>
      <c r="E36" s="1" t="s">
        <v>381</v>
      </c>
      <c r="F36" s="1" t="s">
        <v>382</v>
      </c>
      <c r="G36" s="1" t="s">
        <v>383</v>
      </c>
      <c r="H36" s="1" t="s">
        <v>384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386</v>
      </c>
      <c r="B38" s="1">
        <v>0.0</v>
      </c>
      <c r="C38" s="1" t="s">
        <v>387</v>
      </c>
      <c r="D38" s="1" t="s">
        <v>388</v>
      </c>
      <c r="E38" s="1" t="s">
        <v>389</v>
      </c>
      <c r="F38" s="1">
        <v>0.0</v>
      </c>
      <c r="G38" s="1" t="s">
        <v>390</v>
      </c>
      <c r="H38" s="1" t="s">
        <v>391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392</v>
      </c>
      <c r="B39" s="1">
        <v>0.0</v>
      </c>
      <c r="C39" s="1" t="s">
        <v>393</v>
      </c>
      <c r="D39" s="1" t="s">
        <v>394</v>
      </c>
      <c r="E39" s="1" t="s">
        <v>395</v>
      </c>
      <c r="F39" s="1" t="s">
        <v>396</v>
      </c>
      <c r="G39" s="1" t="s">
        <v>397</v>
      </c>
      <c r="H39" s="1" t="s">
        <v>398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399</v>
      </c>
      <c r="B40" s="1">
        <v>0.0</v>
      </c>
      <c r="C40" s="1" t="s">
        <v>400</v>
      </c>
      <c r="D40" s="1" t="s">
        <v>401</v>
      </c>
      <c r="E40" s="1" t="s">
        <v>402</v>
      </c>
      <c r="F40" s="1" t="s">
        <v>403</v>
      </c>
      <c r="G40" s="1" t="s">
        <v>404</v>
      </c>
      <c r="H40" s="1" t="s">
        <v>405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406</v>
      </c>
      <c r="B41" s="1">
        <v>0.0</v>
      </c>
      <c r="C41" s="1" t="s">
        <v>407</v>
      </c>
      <c r="D41" s="1" t="s">
        <v>408</v>
      </c>
      <c r="E41" s="1" t="s">
        <v>409</v>
      </c>
      <c r="F41" s="1" t="s">
        <v>410</v>
      </c>
      <c r="G41" s="1" t="s">
        <v>411</v>
      </c>
      <c r="H41" s="1" t="s">
        <v>412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413</v>
      </c>
      <c r="B42" s="1">
        <v>0.0</v>
      </c>
      <c r="C42" s="1" t="s">
        <v>414</v>
      </c>
      <c r="D42" s="1" t="s">
        <v>415</v>
      </c>
      <c r="E42" s="1" t="s">
        <v>416</v>
      </c>
      <c r="F42" s="1" t="s">
        <v>417</v>
      </c>
      <c r="G42" s="1" t="s">
        <v>418</v>
      </c>
      <c r="H42" s="1" t="s">
        <v>419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420</v>
      </c>
      <c r="B43" s="1">
        <v>0.0</v>
      </c>
      <c r="C43" s="1" t="s">
        <v>421</v>
      </c>
      <c r="D43" s="1" t="s">
        <v>422</v>
      </c>
      <c r="E43" s="1" t="s">
        <v>423</v>
      </c>
      <c r="F43" s="1" t="s">
        <v>424</v>
      </c>
      <c r="G43" s="1" t="s">
        <v>425</v>
      </c>
      <c r="H43" s="1" t="s">
        <v>426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427</v>
      </c>
      <c r="B44" s="1">
        <v>0.0</v>
      </c>
      <c r="C44" s="1" t="s">
        <v>421</v>
      </c>
      <c r="D44" s="1" t="s">
        <v>422</v>
      </c>
      <c r="E44" s="1" t="s">
        <v>423</v>
      </c>
      <c r="F44" s="1" t="s">
        <v>424</v>
      </c>
      <c r="G44" s="1" t="s">
        <v>425</v>
      </c>
      <c r="H44" s="1" t="s">
        <v>428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429</v>
      </c>
      <c r="B45" s="1">
        <v>0.0</v>
      </c>
      <c r="C45" s="1" t="s">
        <v>430</v>
      </c>
      <c r="D45" s="1" t="s">
        <v>431</v>
      </c>
      <c r="E45" s="1" t="s">
        <v>432</v>
      </c>
      <c r="F45" s="1" t="s">
        <v>433</v>
      </c>
      <c r="G45" s="1" t="s">
        <v>434</v>
      </c>
      <c r="H45" s="1" t="s">
        <v>435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436</v>
      </c>
      <c r="B46" s="1">
        <v>0.0</v>
      </c>
      <c r="C46" s="1" t="s">
        <v>437</v>
      </c>
      <c r="D46" s="1" t="s">
        <v>438</v>
      </c>
      <c r="E46" s="1" t="s">
        <v>439</v>
      </c>
      <c r="F46" s="1" t="s">
        <v>440</v>
      </c>
      <c r="G46" s="1" t="s">
        <v>441</v>
      </c>
      <c r="H46" s="1" t="s">
        <v>442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443</v>
      </c>
      <c r="B47" s="1">
        <v>0.0</v>
      </c>
      <c r="C47" s="1" t="s">
        <v>444</v>
      </c>
      <c r="D47" s="1" t="s">
        <v>445</v>
      </c>
      <c r="E47" s="1" t="s">
        <v>446</v>
      </c>
      <c r="F47" s="1" t="s">
        <v>447</v>
      </c>
      <c r="G47" s="1" t="s">
        <v>448</v>
      </c>
      <c r="H47" s="1" t="s">
        <v>449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450</v>
      </c>
      <c r="B48" s="1">
        <v>0.0</v>
      </c>
      <c r="C48" s="1" t="s">
        <v>451</v>
      </c>
      <c r="D48" s="1" t="s">
        <v>452</v>
      </c>
      <c r="E48" s="1" t="s">
        <v>453</v>
      </c>
      <c r="F48" s="1" t="s">
        <v>454</v>
      </c>
      <c r="G48" s="1" t="s">
        <v>246</v>
      </c>
      <c r="H48" s="1" t="s">
        <v>455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456</v>
      </c>
      <c r="B49" s="1">
        <v>0.0</v>
      </c>
      <c r="C49" s="1" t="s">
        <v>457</v>
      </c>
      <c r="D49" s="1" t="s">
        <v>458</v>
      </c>
      <c r="E49" s="1" t="s">
        <v>459</v>
      </c>
      <c r="F49" s="1" t="s">
        <v>460</v>
      </c>
      <c r="G49" s="1" t="s">
        <v>461</v>
      </c>
      <c r="H49" s="1" t="s">
        <v>462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463</v>
      </c>
      <c r="B50" s="1">
        <v>0.0</v>
      </c>
      <c r="C50" s="1" t="s">
        <v>464</v>
      </c>
      <c r="D50" s="1" t="s">
        <v>465</v>
      </c>
      <c r="E50" s="1" t="s">
        <v>466</v>
      </c>
      <c r="F50" s="1" t="s">
        <v>467</v>
      </c>
      <c r="G50" s="1" t="s">
        <v>468</v>
      </c>
      <c r="H50" s="1" t="s">
        <v>469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470</v>
      </c>
      <c r="B51" s="1">
        <v>0.0</v>
      </c>
      <c r="C51" s="1" t="s">
        <v>471</v>
      </c>
      <c r="D51" s="1" t="s">
        <v>472</v>
      </c>
      <c r="E51" s="1" t="s">
        <v>473</v>
      </c>
      <c r="F51" s="1" t="s">
        <v>474</v>
      </c>
      <c r="G51" s="1">
        <v>0.0</v>
      </c>
      <c r="H51" s="1" t="s">
        <v>475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476</v>
      </c>
      <c r="B52" s="1">
        <v>0.0</v>
      </c>
      <c r="C52" s="1" t="s">
        <v>477</v>
      </c>
      <c r="D52" s="1" t="s">
        <v>478</v>
      </c>
      <c r="E52" s="1" t="s">
        <v>479</v>
      </c>
      <c r="F52" s="1" t="s">
        <v>480</v>
      </c>
      <c r="G52" s="1" t="s">
        <v>481</v>
      </c>
      <c r="H52" s="1" t="s">
        <v>482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483</v>
      </c>
      <c r="B53" s="1">
        <v>0.0</v>
      </c>
      <c r="C53" s="1">
        <v>0.0</v>
      </c>
      <c r="D53" s="1" t="s">
        <v>484</v>
      </c>
      <c r="E53" s="1" t="s">
        <v>485</v>
      </c>
      <c r="F53" s="1" t="s">
        <v>486</v>
      </c>
      <c r="G53" s="1" t="s">
        <v>487</v>
      </c>
      <c r="H53" s="1" t="s">
        <v>488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489</v>
      </c>
      <c r="B54" s="1">
        <v>0.0</v>
      </c>
      <c r="C54" s="1">
        <v>0.0</v>
      </c>
      <c r="D54" s="1" t="s">
        <v>484</v>
      </c>
      <c r="E54" s="1" t="s">
        <v>485</v>
      </c>
      <c r="F54" s="1" t="s">
        <v>486</v>
      </c>
      <c r="G54" s="1" t="s">
        <v>487</v>
      </c>
      <c r="H54" s="1" t="s">
        <v>488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490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491</v>
      </c>
      <c r="B56" s="1">
        <v>0.0</v>
      </c>
      <c r="C56" s="1">
        <v>0.0</v>
      </c>
      <c r="D56" s="1" t="s">
        <v>492</v>
      </c>
      <c r="E56" s="1" t="s">
        <v>493</v>
      </c>
      <c r="F56" s="1">
        <v>0.0</v>
      </c>
      <c r="G56" s="1" t="s">
        <v>494</v>
      </c>
      <c r="H56" s="1" t="s">
        <v>495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496</v>
      </c>
      <c r="B57" s="1">
        <v>0.0</v>
      </c>
      <c r="C57" s="1">
        <v>0.0</v>
      </c>
      <c r="D57" s="1" t="s">
        <v>497</v>
      </c>
      <c r="E57" s="1" t="s">
        <v>498</v>
      </c>
      <c r="F57" s="1" t="s">
        <v>499</v>
      </c>
      <c r="G57" s="1" t="s">
        <v>500</v>
      </c>
      <c r="H57" s="1" t="s">
        <v>501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502</v>
      </c>
      <c r="B58" s="1">
        <v>0.0</v>
      </c>
      <c r="C58" s="1">
        <v>0.0</v>
      </c>
      <c r="D58" s="1" t="s">
        <v>503</v>
      </c>
      <c r="E58" s="1" t="s">
        <v>504</v>
      </c>
      <c r="F58" s="1" t="s">
        <v>505</v>
      </c>
      <c r="G58" s="1" t="s">
        <v>506</v>
      </c>
      <c r="H58" s="1" t="s">
        <v>507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508</v>
      </c>
      <c r="B59" s="1">
        <v>0.0</v>
      </c>
      <c r="C59" s="1">
        <v>0.0</v>
      </c>
      <c r="D59" s="1" t="s">
        <v>509</v>
      </c>
      <c r="E59" s="1" t="s">
        <v>510</v>
      </c>
      <c r="F59" s="1" t="s">
        <v>511</v>
      </c>
      <c r="G59" s="1" t="s">
        <v>512</v>
      </c>
      <c r="H59" s="1" t="s">
        <v>513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514</v>
      </c>
      <c r="B60" s="1">
        <v>0.0</v>
      </c>
      <c r="C60" s="1">
        <v>0.0</v>
      </c>
      <c r="D60" s="1" t="s">
        <v>515</v>
      </c>
      <c r="E60" s="1" t="s">
        <v>516</v>
      </c>
      <c r="F60" s="1" t="s">
        <v>517</v>
      </c>
      <c r="G60" s="1" t="s">
        <v>518</v>
      </c>
      <c r="H60" s="1" t="s">
        <v>519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520</v>
      </c>
      <c r="B61" s="1">
        <v>0.0</v>
      </c>
      <c r="C61" s="1">
        <v>0.0</v>
      </c>
      <c r="D61" s="1" t="s">
        <v>521</v>
      </c>
      <c r="E61" s="1" t="s">
        <v>522</v>
      </c>
      <c r="F61" s="1" t="s">
        <v>523</v>
      </c>
      <c r="G61" s="1" t="s">
        <v>524</v>
      </c>
      <c r="H61" s="1" t="s">
        <v>525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526</v>
      </c>
      <c r="B62" s="1">
        <v>0.0</v>
      </c>
      <c r="C62" s="1">
        <v>0.0</v>
      </c>
      <c r="D62" s="1" t="s">
        <v>521</v>
      </c>
      <c r="E62" s="1" t="s">
        <v>522</v>
      </c>
      <c r="F62" s="1" t="s">
        <v>523</v>
      </c>
      <c r="G62" s="1" t="s">
        <v>524</v>
      </c>
      <c r="H62" s="1" t="s">
        <v>527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528</v>
      </c>
      <c r="B63" s="1">
        <v>0.0</v>
      </c>
      <c r="C63" s="1">
        <v>0.0</v>
      </c>
      <c r="D63" s="1" t="s">
        <v>529</v>
      </c>
      <c r="E63" s="1" t="s">
        <v>530</v>
      </c>
      <c r="F63" s="1" t="s">
        <v>531</v>
      </c>
      <c r="G63" s="1" t="s">
        <v>532</v>
      </c>
      <c r="H63" s="1" t="s">
        <v>533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534</v>
      </c>
      <c r="B64" s="1">
        <v>0.0</v>
      </c>
      <c r="C64" s="1">
        <v>0.0</v>
      </c>
      <c r="D64" s="1" t="s">
        <v>535</v>
      </c>
      <c r="E64" s="1" t="s">
        <v>536</v>
      </c>
      <c r="F64" s="1" t="s">
        <v>537</v>
      </c>
      <c r="G64" s="1" t="s">
        <v>538</v>
      </c>
      <c r="H64" s="1" t="s">
        <v>539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540</v>
      </c>
      <c r="B65" s="1">
        <v>0.0</v>
      </c>
      <c r="C65" s="1">
        <v>0.0</v>
      </c>
      <c r="D65" s="1" t="s">
        <v>541</v>
      </c>
      <c r="E65" s="1" t="s">
        <v>542</v>
      </c>
      <c r="F65" s="1" t="s">
        <v>543</v>
      </c>
      <c r="G65" s="1" t="s">
        <v>544</v>
      </c>
      <c r="H65" s="1" t="s">
        <v>545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546</v>
      </c>
      <c r="B66" s="1">
        <v>0.0</v>
      </c>
      <c r="C66" s="1">
        <v>0.0</v>
      </c>
      <c r="D66" s="1" t="s">
        <v>547</v>
      </c>
      <c r="E66" s="1" t="s">
        <v>548</v>
      </c>
      <c r="F66" s="1" t="s">
        <v>549</v>
      </c>
      <c r="G66" s="1" t="s">
        <v>550</v>
      </c>
      <c r="H66" s="1" t="s">
        <v>551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552</v>
      </c>
      <c r="B67" s="1">
        <v>0.0</v>
      </c>
      <c r="C67" s="1">
        <v>0.0</v>
      </c>
      <c r="D67" s="1" t="s">
        <v>553</v>
      </c>
      <c r="E67" s="1" t="s">
        <v>554</v>
      </c>
      <c r="F67" s="1" t="s">
        <v>555</v>
      </c>
      <c r="G67" s="1" t="s">
        <v>556</v>
      </c>
      <c r="H67" s="1" t="s">
        <v>557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558</v>
      </c>
      <c r="B68" s="1">
        <v>0.0</v>
      </c>
      <c r="C68" s="1">
        <v>0.0</v>
      </c>
      <c r="D68" s="1" t="s">
        <v>559</v>
      </c>
      <c r="E68" s="1" t="s">
        <v>560</v>
      </c>
      <c r="F68" s="1" t="s">
        <v>561</v>
      </c>
      <c r="G68" s="1" t="s">
        <v>562</v>
      </c>
      <c r="H68" s="1" t="s">
        <v>563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564</v>
      </c>
      <c r="B69" s="1">
        <v>0.0</v>
      </c>
      <c r="C69" s="1">
        <v>0.0</v>
      </c>
      <c r="D69" s="1" t="s">
        <v>565</v>
      </c>
      <c r="E69" s="1" t="s">
        <v>566</v>
      </c>
      <c r="F69" s="1" t="s">
        <v>567</v>
      </c>
      <c r="G69" s="1" t="s">
        <v>568</v>
      </c>
      <c r="H69" s="1" t="s">
        <v>569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570</v>
      </c>
      <c r="B70" s="1">
        <v>0.0</v>
      </c>
      <c r="C70" s="1">
        <v>0.0</v>
      </c>
      <c r="D70" s="1" t="s">
        <v>571</v>
      </c>
      <c r="E70" s="1" t="s">
        <v>572</v>
      </c>
      <c r="F70" s="1" t="s">
        <v>573</v>
      </c>
      <c r="G70" s="1" t="s">
        <v>574</v>
      </c>
      <c r="H70" s="1" t="s">
        <v>575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576</v>
      </c>
      <c r="B71" s="1">
        <v>0.0</v>
      </c>
      <c r="C71" s="1">
        <v>0.0</v>
      </c>
      <c r="D71" s="1">
        <v>0.0</v>
      </c>
      <c r="E71" s="1" t="s">
        <v>577</v>
      </c>
      <c r="F71" s="1" t="s">
        <v>578</v>
      </c>
      <c r="G71" s="1" t="s">
        <v>579</v>
      </c>
      <c r="H71" s="1" t="s">
        <v>580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581</v>
      </c>
      <c r="B72" s="1">
        <v>0.0</v>
      </c>
      <c r="C72" s="1">
        <v>0.0</v>
      </c>
      <c r="D72" s="1">
        <v>0.0</v>
      </c>
      <c r="E72" s="1" t="s">
        <v>577</v>
      </c>
      <c r="F72" s="1" t="s">
        <v>578</v>
      </c>
      <c r="G72" s="1" t="s">
        <v>579</v>
      </c>
      <c r="H72" s="1" t="s">
        <v>580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582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583</v>
      </c>
      <c r="B74" s="1">
        <v>0.0</v>
      </c>
      <c r="C74" s="1">
        <v>0.0</v>
      </c>
      <c r="D74" s="1">
        <v>0.0</v>
      </c>
      <c r="E74" s="1" t="s">
        <v>584</v>
      </c>
      <c r="F74" s="1" t="s">
        <v>585</v>
      </c>
      <c r="G74" s="1" t="s">
        <v>586</v>
      </c>
      <c r="H74" s="1" t="s">
        <v>587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588</v>
      </c>
      <c r="B75" s="1">
        <v>0.0</v>
      </c>
      <c r="C75" s="1">
        <v>0.0</v>
      </c>
      <c r="D75" s="1">
        <v>0.0</v>
      </c>
      <c r="E75" s="1" t="s">
        <v>589</v>
      </c>
      <c r="F75" s="1" t="s">
        <v>590</v>
      </c>
      <c r="G75" s="1" t="s">
        <v>591</v>
      </c>
      <c r="H75" s="1" t="s">
        <v>592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593</v>
      </c>
      <c r="B76" s="1">
        <v>0.0</v>
      </c>
      <c r="C76" s="1">
        <v>0.0</v>
      </c>
      <c r="D76" s="1">
        <v>0.0</v>
      </c>
      <c r="E76" s="1" t="s">
        <v>594</v>
      </c>
      <c r="F76" s="1" t="s">
        <v>595</v>
      </c>
      <c r="G76" s="1" t="s">
        <v>596</v>
      </c>
      <c r="H76" s="1" t="s">
        <v>597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598</v>
      </c>
      <c r="B77" s="1">
        <v>0.0</v>
      </c>
      <c r="C77" s="1">
        <v>0.0</v>
      </c>
      <c r="D77" s="1">
        <v>0.0</v>
      </c>
      <c r="E77" s="1" t="s">
        <v>599</v>
      </c>
      <c r="F77" s="1" t="s">
        <v>600</v>
      </c>
      <c r="G77" s="1" t="s">
        <v>601</v>
      </c>
      <c r="H77" s="1" t="s">
        <v>602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603</v>
      </c>
      <c r="B78" s="1">
        <v>0.0</v>
      </c>
      <c r="C78" s="1">
        <v>0.0</v>
      </c>
      <c r="D78" s="1">
        <v>0.0</v>
      </c>
      <c r="E78" s="1" t="s">
        <v>604</v>
      </c>
      <c r="F78" s="1" t="s">
        <v>605</v>
      </c>
      <c r="G78" s="1" t="s">
        <v>606</v>
      </c>
      <c r="H78" s="1" t="s">
        <v>607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608</v>
      </c>
      <c r="B79" s="1">
        <v>0.0</v>
      </c>
      <c r="C79" s="1">
        <v>0.0</v>
      </c>
      <c r="D79" s="1">
        <v>0.0</v>
      </c>
      <c r="E79" s="1" t="s">
        <v>609</v>
      </c>
      <c r="F79" s="1" t="s">
        <v>610</v>
      </c>
      <c r="G79" s="1" t="s">
        <v>611</v>
      </c>
      <c r="H79" s="1" t="s">
        <v>612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613</v>
      </c>
      <c r="B80" s="1">
        <v>0.0</v>
      </c>
      <c r="C80" s="1">
        <v>0.0</v>
      </c>
      <c r="D80" s="1">
        <v>0.0</v>
      </c>
      <c r="E80" s="1" t="s">
        <v>609</v>
      </c>
      <c r="F80" s="1" t="s">
        <v>610</v>
      </c>
      <c r="G80" s="1" t="s">
        <v>611</v>
      </c>
      <c r="H80" s="1" t="s">
        <v>612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614</v>
      </c>
      <c r="B81" s="1">
        <v>0.0</v>
      </c>
      <c r="C81" s="1">
        <v>0.0</v>
      </c>
      <c r="D81" s="1">
        <v>0.0</v>
      </c>
      <c r="E81" s="1" t="s">
        <v>615</v>
      </c>
      <c r="F81" s="1" t="s">
        <v>616</v>
      </c>
      <c r="G81" s="1" t="s">
        <v>617</v>
      </c>
      <c r="H81" s="1" t="s">
        <v>618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619</v>
      </c>
      <c r="B82" s="1">
        <v>0.0</v>
      </c>
      <c r="C82" s="1">
        <v>0.0</v>
      </c>
      <c r="D82" s="1">
        <v>0.0</v>
      </c>
      <c r="E82" s="1" t="s">
        <v>620</v>
      </c>
      <c r="F82" s="1" t="s">
        <v>621</v>
      </c>
      <c r="G82" s="1" t="s">
        <v>622</v>
      </c>
      <c r="H82" s="1" t="s">
        <v>623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624</v>
      </c>
      <c r="B83" s="1">
        <v>0.0</v>
      </c>
      <c r="C83" s="1">
        <v>0.0</v>
      </c>
      <c r="D83" s="1">
        <v>0.0</v>
      </c>
      <c r="E83" s="1" t="s">
        <v>625</v>
      </c>
      <c r="F83" s="1" t="s">
        <v>626</v>
      </c>
      <c r="G83" s="1" t="s">
        <v>627</v>
      </c>
      <c r="H83" s="1" t="s">
        <v>628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629</v>
      </c>
      <c r="B84" s="1">
        <v>0.0</v>
      </c>
      <c r="C84" s="1">
        <v>0.0</v>
      </c>
      <c r="D84" s="1">
        <v>0.0</v>
      </c>
      <c r="E84" s="1">
        <v>54.0</v>
      </c>
      <c r="F84" s="1" t="s">
        <v>630</v>
      </c>
      <c r="G84" s="1" t="s">
        <v>631</v>
      </c>
      <c r="H84" s="1" t="s">
        <v>632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633</v>
      </c>
      <c r="B85" s="1">
        <v>0.0</v>
      </c>
      <c r="C85" s="1">
        <v>0.0</v>
      </c>
      <c r="D85" s="1">
        <v>0.0</v>
      </c>
      <c r="E85" s="1" t="s">
        <v>634</v>
      </c>
      <c r="F85" s="1" t="s">
        <v>635</v>
      </c>
      <c r="G85" s="1" t="s">
        <v>636</v>
      </c>
      <c r="H85" s="1" t="s">
        <v>637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638</v>
      </c>
      <c r="B86" s="1">
        <v>0.0</v>
      </c>
      <c r="C86" s="1">
        <v>0.0</v>
      </c>
      <c r="D86" s="1">
        <v>0.0</v>
      </c>
      <c r="E86" s="1" t="s">
        <v>639</v>
      </c>
      <c r="F86" s="1" t="s">
        <v>640</v>
      </c>
      <c r="G86" s="1" t="s">
        <v>641</v>
      </c>
      <c r="H86" s="1" t="s">
        <v>642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643</v>
      </c>
      <c r="B87" s="1">
        <v>0.0</v>
      </c>
      <c r="C87" s="1">
        <v>0.0</v>
      </c>
      <c r="D87" s="1">
        <v>0.0</v>
      </c>
      <c r="E87" s="1" t="s">
        <v>644</v>
      </c>
      <c r="F87" s="1" t="s">
        <v>645</v>
      </c>
      <c r="G87" s="1" t="s">
        <v>646</v>
      </c>
      <c r="H87" s="1" t="s">
        <v>647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648</v>
      </c>
      <c r="B88" s="1">
        <v>0.0</v>
      </c>
      <c r="C88" s="1">
        <v>0.0</v>
      </c>
      <c r="D88" s="1">
        <v>0.0</v>
      </c>
      <c r="E88" s="1" t="s">
        <v>649</v>
      </c>
      <c r="F88" s="1" t="s">
        <v>650</v>
      </c>
      <c r="G88" s="1" t="s">
        <v>651</v>
      </c>
      <c r="H88" s="1" t="s">
        <v>652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653</v>
      </c>
      <c r="B89" s="1">
        <v>0.0</v>
      </c>
      <c r="C89" s="1">
        <v>0.0</v>
      </c>
      <c r="D89" s="1">
        <v>0.0</v>
      </c>
      <c r="E89" s="1">
        <v>0.0</v>
      </c>
      <c r="F89" s="1" t="s">
        <v>654</v>
      </c>
      <c r="G89" s="1" t="s">
        <v>655</v>
      </c>
      <c r="H89" s="1" t="s">
        <v>656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657</v>
      </c>
      <c r="B90" s="1">
        <v>0.0</v>
      </c>
      <c r="C90" s="1">
        <v>0.0</v>
      </c>
      <c r="D90" s="1">
        <v>0.0</v>
      </c>
      <c r="E90" s="1">
        <v>0.0</v>
      </c>
      <c r="F90" s="1" t="s">
        <v>654</v>
      </c>
      <c r="G90" s="1" t="s">
        <v>655</v>
      </c>
      <c r="H90" s="1" t="s">
        <v>656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658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659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660</v>
      </c>
      <c r="H92" s="1" t="s">
        <v>661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662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663</v>
      </c>
      <c r="H93" s="1" t="s">
        <v>664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665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666</v>
      </c>
      <c r="H94" s="1" t="s">
        <v>667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668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669</v>
      </c>
      <c r="H95" s="1" t="s">
        <v>670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672</v>
      </c>
      <c r="H96" s="1" t="s">
        <v>673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675</v>
      </c>
      <c r="H97" s="1" t="s">
        <v>676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677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675</v>
      </c>
      <c r="H98" s="1" t="s">
        <v>676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678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679</v>
      </c>
      <c r="H99" s="1" t="s">
        <v>680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681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682</v>
      </c>
      <c r="H100" s="1" t="s">
        <v>683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684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685</v>
      </c>
      <c r="H101" s="1" t="s">
        <v>686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687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688</v>
      </c>
      <c r="H102" s="1" t="s">
        <v>689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690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691</v>
      </c>
      <c r="H103" s="1" t="s">
        <v>692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693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694</v>
      </c>
      <c r="H104" s="1" t="s">
        <v>695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696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697</v>
      </c>
      <c r="H105" s="1" t="s">
        <v>698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700</v>
      </c>
      <c r="H106" s="1" t="s">
        <v>701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702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703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704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703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705</v>
      </c>
      <c r="C1" s="1" t="s">
        <v>706</v>
      </c>
      <c r="D1" s="1" t="s">
        <v>707</v>
      </c>
      <c r="E1" s="1" t="s">
        <v>708</v>
      </c>
      <c r="F1" s="1" t="s">
        <v>709</v>
      </c>
      <c r="G1" s="1" t="s">
        <v>710</v>
      </c>
      <c r="H1" s="1" t="s">
        <v>711</v>
      </c>
      <c r="I1" s="1" t="s">
        <v>712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713</v>
      </c>
      <c r="B2" s="1" t="s">
        <v>714</v>
      </c>
      <c r="C2" s="1" t="s">
        <v>715</v>
      </c>
      <c r="D2" s="1" t="s">
        <v>716</v>
      </c>
      <c r="E2" s="1" t="s">
        <v>717</v>
      </c>
      <c r="F2" s="1" t="s">
        <v>718</v>
      </c>
      <c r="G2" s="1" t="s">
        <v>719</v>
      </c>
      <c r="H2" s="1" t="s">
        <v>719</v>
      </c>
      <c r="I2" s="1" t="s">
        <v>720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721</v>
      </c>
      <c r="B3" s="1" t="s">
        <v>720</v>
      </c>
      <c r="C3" s="1" t="s">
        <v>722</v>
      </c>
      <c r="D3" s="1" t="s">
        <v>723</v>
      </c>
      <c r="E3" s="1" t="s">
        <v>724</v>
      </c>
      <c r="F3" s="1" t="s">
        <v>725</v>
      </c>
      <c r="G3" s="1" t="s">
        <v>726</v>
      </c>
      <c r="H3" s="1" t="s">
        <v>727</v>
      </c>
      <c r="I3" s="1" t="s">
        <v>720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728</v>
      </c>
      <c r="B4" s="1" t="s">
        <v>729</v>
      </c>
      <c r="C4" s="1" t="s">
        <v>730</v>
      </c>
      <c r="D4" s="1" t="s">
        <v>731</v>
      </c>
      <c r="E4" s="1" t="s">
        <v>732</v>
      </c>
      <c r="F4" s="1" t="s">
        <v>733</v>
      </c>
      <c r="G4" s="1" t="s">
        <v>734</v>
      </c>
      <c r="H4" s="1" t="s">
        <v>735</v>
      </c>
      <c r="I4" s="1" t="s">
        <v>719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721</v>
      </c>
      <c r="B5" s="1" t="s">
        <v>720</v>
      </c>
      <c r="C5" s="1" t="s">
        <v>736</v>
      </c>
      <c r="D5" s="1" t="s">
        <v>737</v>
      </c>
      <c r="E5" s="1" t="s">
        <v>738</v>
      </c>
      <c r="F5" s="1" t="s">
        <v>739</v>
      </c>
      <c r="G5" s="1" t="s">
        <v>740</v>
      </c>
      <c r="H5" s="1" t="s">
        <v>741</v>
      </c>
      <c r="I5" s="1" t="s">
        <v>742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743</v>
      </c>
      <c r="B6" s="1" t="s">
        <v>744</v>
      </c>
      <c r="C6" s="1" t="s">
        <v>745</v>
      </c>
      <c r="D6" s="1" t="s">
        <v>746</v>
      </c>
      <c r="E6" s="1" t="s">
        <v>747</v>
      </c>
      <c r="F6" s="1" t="s">
        <v>748</v>
      </c>
      <c r="G6" s="1" t="s">
        <v>749</v>
      </c>
      <c r="H6" s="1" t="s">
        <v>750</v>
      </c>
      <c r="I6" s="1" t="s">
        <v>751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752</v>
      </c>
      <c r="B7" s="1" t="s">
        <v>720</v>
      </c>
      <c r="C7" s="1" t="s">
        <v>720</v>
      </c>
      <c r="D7" s="1" t="s">
        <v>720</v>
      </c>
      <c r="E7" s="1" t="s">
        <v>753</v>
      </c>
      <c r="F7" s="1" t="s">
        <v>754</v>
      </c>
      <c r="G7" s="1" t="s">
        <v>755</v>
      </c>
      <c r="H7" s="1" t="s">
        <v>756</v>
      </c>
      <c r="I7" s="1" t="s">
        <v>756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757</v>
      </c>
      <c r="B8" s="1" t="s">
        <v>720</v>
      </c>
      <c r="C8" s="1" t="s">
        <v>758</v>
      </c>
      <c r="D8" s="1" t="s">
        <v>759</v>
      </c>
      <c r="E8" s="1" t="s">
        <v>760</v>
      </c>
      <c r="F8" s="1" t="s">
        <v>761</v>
      </c>
      <c r="G8" s="1" t="s">
        <v>758</v>
      </c>
      <c r="H8" s="1" t="s">
        <v>762</v>
      </c>
      <c r="I8" s="1" t="s">
        <v>763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764</v>
      </c>
      <c r="B9" s="1" t="s">
        <v>765</v>
      </c>
      <c r="C9" s="1" t="s">
        <v>766</v>
      </c>
      <c r="D9" s="1" t="s">
        <v>767</v>
      </c>
      <c r="E9" s="1" t="s">
        <v>768</v>
      </c>
      <c r="F9" s="1" t="s">
        <v>769</v>
      </c>
      <c r="G9" s="1" t="s">
        <v>770</v>
      </c>
      <c r="H9" s="1" t="s">
        <v>771</v>
      </c>
      <c r="I9" s="1" t="s">
        <v>772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773</v>
      </c>
      <c r="B10" s="1" t="s">
        <v>774</v>
      </c>
      <c r="C10" s="1" t="s">
        <v>775</v>
      </c>
      <c r="D10" s="1" t="s">
        <v>776</v>
      </c>
      <c r="E10" s="1" t="s">
        <v>777</v>
      </c>
      <c r="F10" s="1" t="s">
        <v>778</v>
      </c>
      <c r="G10" s="1" t="s">
        <v>779</v>
      </c>
      <c r="H10" s="1" t="s">
        <v>780</v>
      </c>
      <c r="I10" s="1" t="s">
        <v>772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781</v>
      </c>
      <c r="B11" s="1" t="s">
        <v>782</v>
      </c>
      <c r="C11" s="1" t="s">
        <v>783</v>
      </c>
      <c r="D11" s="1" t="s">
        <v>784</v>
      </c>
      <c r="E11" s="1" t="s">
        <v>785</v>
      </c>
      <c r="F11" s="1" t="s">
        <v>786</v>
      </c>
      <c r="G11" s="1" t="s">
        <v>787</v>
      </c>
      <c r="H11" s="1" t="s">
        <v>788</v>
      </c>
      <c r="I11" s="1" t="s">
        <v>789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790</v>
      </c>
      <c r="B12" s="1" t="s">
        <v>791</v>
      </c>
      <c r="C12" s="1" t="s">
        <v>792</v>
      </c>
      <c r="D12" s="1" t="s">
        <v>793</v>
      </c>
      <c r="E12" s="1" t="s">
        <v>794</v>
      </c>
      <c r="F12" s="1" t="s">
        <v>795</v>
      </c>
      <c r="G12" s="1" t="s">
        <v>796</v>
      </c>
      <c r="H12" s="1" t="s">
        <v>797</v>
      </c>
      <c r="I12" s="1" t="s">
        <v>798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799</v>
      </c>
      <c r="B13" s="1" t="s">
        <v>800</v>
      </c>
      <c r="C13" s="1" t="s">
        <v>801</v>
      </c>
      <c r="D13" s="1" t="s">
        <v>802</v>
      </c>
      <c r="E13" s="1" t="s">
        <v>803</v>
      </c>
      <c r="F13" s="1" t="s">
        <v>758</v>
      </c>
      <c r="G13" s="1" t="s">
        <v>804</v>
      </c>
      <c r="H13" s="1" t="s">
        <v>805</v>
      </c>
      <c r="I13" s="1" t="s">
        <v>806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807</v>
      </c>
      <c r="B14" s="1" t="s">
        <v>808</v>
      </c>
      <c r="C14" s="1" t="s">
        <v>809</v>
      </c>
      <c r="D14" s="1" t="s">
        <v>810</v>
      </c>
      <c r="E14" s="1" t="s">
        <v>811</v>
      </c>
      <c r="F14" s="1" t="s">
        <v>812</v>
      </c>
      <c r="G14" s="1" t="s">
        <v>813</v>
      </c>
      <c r="H14" s="1" t="s">
        <v>814</v>
      </c>
      <c r="I14" s="1" t="s">
        <v>815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816</v>
      </c>
      <c r="B15" s="1" t="s">
        <v>720</v>
      </c>
      <c r="C15" s="1" t="s">
        <v>720</v>
      </c>
      <c r="D15" s="1" t="s">
        <v>720</v>
      </c>
      <c r="E15" s="1" t="s">
        <v>720</v>
      </c>
      <c r="F15" s="1" t="s">
        <v>720</v>
      </c>
      <c r="G15" s="1" t="s">
        <v>720</v>
      </c>
      <c r="H15" s="1" t="s">
        <v>720</v>
      </c>
      <c r="I15" s="1" t="s">
        <v>720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817</v>
      </c>
      <c r="B16" s="1" t="s">
        <v>720</v>
      </c>
      <c r="C16" s="1" t="s">
        <v>720</v>
      </c>
      <c r="D16" s="1" t="s">
        <v>720</v>
      </c>
      <c r="E16" s="1" t="s">
        <v>720</v>
      </c>
      <c r="F16" s="1" t="s">
        <v>720</v>
      </c>
      <c r="G16" s="1" t="s">
        <v>720</v>
      </c>
      <c r="H16" s="1" t="s">
        <v>720</v>
      </c>
      <c r="I16" s="1" t="s">
        <v>720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818</v>
      </c>
      <c r="B17" s="1" t="s">
        <v>151</v>
      </c>
      <c r="C17" s="1" t="s">
        <v>152</v>
      </c>
      <c r="D17" s="1" t="s">
        <v>159</v>
      </c>
      <c r="E17" s="1" t="s">
        <v>160</v>
      </c>
      <c r="F17" s="1" t="s">
        <v>155</v>
      </c>
      <c r="G17" s="1" t="s">
        <v>819</v>
      </c>
      <c r="H17" s="1" t="s">
        <v>820</v>
      </c>
      <c r="I17" s="1" t="s">
        <v>821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822</v>
      </c>
      <c r="B18" s="1" t="s">
        <v>720</v>
      </c>
      <c r="C18" s="1" t="s">
        <v>720</v>
      </c>
      <c r="D18" s="1" t="s">
        <v>720</v>
      </c>
      <c r="E18" s="1" t="s">
        <v>720</v>
      </c>
      <c r="F18" s="1" t="s">
        <v>720</v>
      </c>
      <c r="G18" s="1" t="s">
        <v>720</v>
      </c>
      <c r="H18" s="1" t="s">
        <v>720</v>
      </c>
      <c r="I18" s="1" t="s">
        <v>720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823</v>
      </c>
      <c r="B19" s="1" t="s">
        <v>824</v>
      </c>
      <c r="C19" s="1" t="s">
        <v>825</v>
      </c>
      <c r="D19" s="1" t="s">
        <v>826</v>
      </c>
      <c r="E19" s="1" t="s">
        <v>827</v>
      </c>
      <c r="F19" s="1" t="s">
        <v>828</v>
      </c>
      <c r="G19" s="1" t="s">
        <v>829</v>
      </c>
      <c r="H19" s="1" t="s">
        <v>830</v>
      </c>
      <c r="I19" s="1" t="s">
        <v>831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832</v>
      </c>
      <c r="B20" s="1" t="s">
        <v>833</v>
      </c>
      <c r="C20" s="1" t="s">
        <v>834</v>
      </c>
      <c r="D20" s="1" t="s">
        <v>835</v>
      </c>
      <c r="E20" s="1" t="s">
        <v>836</v>
      </c>
      <c r="F20" s="1" t="s">
        <v>837</v>
      </c>
      <c r="G20" s="1" t="s">
        <v>838</v>
      </c>
      <c r="H20" s="1" t="s">
        <v>839</v>
      </c>
      <c r="I20" s="1" t="s">
        <v>840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841</v>
      </c>
      <c r="B21" s="1" t="s">
        <v>842</v>
      </c>
      <c r="C21" s="1" t="s">
        <v>843</v>
      </c>
      <c r="D21" s="1" t="s">
        <v>844</v>
      </c>
      <c r="E21" s="1" t="s">
        <v>845</v>
      </c>
      <c r="F21" s="1" t="s">
        <v>846</v>
      </c>
      <c r="G21" s="1" t="s">
        <v>847</v>
      </c>
      <c r="H21" s="1" t="s">
        <v>848</v>
      </c>
      <c r="I21" s="1" t="s">
        <v>849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850</v>
      </c>
      <c r="B22" s="1" t="s">
        <v>851</v>
      </c>
      <c r="C22" s="1" t="s">
        <v>852</v>
      </c>
      <c r="D22" s="1" t="s">
        <v>853</v>
      </c>
      <c r="E22" s="1" t="s">
        <v>854</v>
      </c>
      <c r="F22" s="1" t="s">
        <v>855</v>
      </c>
      <c r="G22" s="1" t="s">
        <v>856</v>
      </c>
      <c r="H22" s="1" t="s">
        <v>857</v>
      </c>
      <c r="I22" s="1" t="s">
        <v>858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859</v>
      </c>
      <c r="B23" s="1" t="s">
        <v>860</v>
      </c>
      <c r="C23" s="1" t="s">
        <v>861</v>
      </c>
      <c r="D23" s="1" t="s">
        <v>862</v>
      </c>
      <c r="E23" s="1" t="s">
        <v>863</v>
      </c>
      <c r="F23" s="1" t="s">
        <v>864</v>
      </c>
      <c r="G23" s="1" t="s">
        <v>865</v>
      </c>
      <c r="H23" s="1" t="s">
        <v>866</v>
      </c>
      <c r="I23" s="1" t="s">
        <v>720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867</v>
      </c>
      <c r="B24" s="1" t="s">
        <v>868</v>
      </c>
      <c r="C24" s="1" t="s">
        <v>869</v>
      </c>
      <c r="D24" s="1" t="s">
        <v>870</v>
      </c>
      <c r="E24" s="1" t="s">
        <v>871</v>
      </c>
      <c r="F24" s="1" t="s">
        <v>872</v>
      </c>
      <c r="G24" s="1" t="s">
        <v>873</v>
      </c>
      <c r="H24" s="1" t="s">
        <v>873</v>
      </c>
      <c r="I24" s="1" t="s">
        <v>873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874</v>
      </c>
      <c r="B25" s="1" t="s">
        <v>875</v>
      </c>
      <c r="C25" s="1" t="s">
        <v>876</v>
      </c>
      <c r="D25" s="1" t="s">
        <v>877</v>
      </c>
      <c r="E25" s="1" t="s">
        <v>878</v>
      </c>
      <c r="F25" s="1" t="s">
        <v>879</v>
      </c>
      <c r="G25" s="1" t="s">
        <v>880</v>
      </c>
      <c r="H25" s="1" t="s">
        <v>880</v>
      </c>
      <c r="I25" s="1" t="s">
        <v>720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881</v>
      </c>
      <c r="B26" s="1" t="s">
        <v>882</v>
      </c>
      <c r="C26" s="1" t="s">
        <v>883</v>
      </c>
      <c r="D26" s="1" t="s">
        <v>884</v>
      </c>
      <c r="E26" s="1" t="s">
        <v>885</v>
      </c>
      <c r="F26" s="1" t="s">
        <v>886</v>
      </c>
      <c r="G26" s="1" t="s">
        <v>720</v>
      </c>
      <c r="H26" s="1" t="s">
        <v>720</v>
      </c>
      <c r="I26" s="1" t="s">
        <v>720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887</v>
      </c>
      <c r="B2" s="1" t="s">
        <v>888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889</v>
      </c>
      <c r="B3" s="1" t="s">
        <v>890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891</v>
      </c>
      <c r="B4" s="1" t="s">
        <v>892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893</v>
      </c>
      <c r="B5" s="1" t="s">
        <v>894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895</v>
      </c>
      <c r="B6" s="1" t="s">
        <v>896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898</v>
      </c>
      <c r="B8" s="1" t="s">
        <v>899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900</v>
      </c>
      <c r="B9" s="4" t="s">
        <v>901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902</v>
      </c>
      <c r="B10" s="1" t="s">
        <v>903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904</v>
      </c>
      <c r="B11" s="1" t="s">
        <v>905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906</v>
      </c>
      <c r="B12" s="1" t="s">
        <v>903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907</v>
      </c>
      <c r="B13" s="1" t="s">
        <v>908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909</v>
      </c>
      <c r="B14" s="1" t="s">
        <v>910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911</v>
      </c>
      <c r="B15" s="1" t="s">
        <v>908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912</v>
      </c>
      <c r="B16" s="1" t="s">
        <v>913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914</v>
      </c>
      <c r="B17" s="1">
        <v>587.0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915</v>
      </c>
      <c r="B18" s="1" t="s">
        <v>916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917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918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919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920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921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922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923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924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925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926</v>
      </c>
      <c r="B28" s="1">
        <v>12.48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927</v>
      </c>
      <c r="B29" s="1">
        <v>12.685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928</v>
      </c>
      <c r="B30" s="1">
        <v>12.02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929</v>
      </c>
      <c r="B31" s="1">
        <v>13.74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930</v>
      </c>
      <c r="B32" s="1">
        <v>12.48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931</v>
      </c>
      <c r="B33" s="1">
        <v>12.685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932</v>
      </c>
      <c r="B34" s="1">
        <v>12.02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933</v>
      </c>
      <c r="B35" s="1">
        <v>13.74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934</v>
      </c>
      <c r="B36" s="1">
        <v>0.457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935</v>
      </c>
      <c r="B37" s="1">
        <v>-3.3788214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936</v>
      </c>
      <c r="B38" s="1">
        <v>4549244.0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937</v>
      </c>
      <c r="B39" s="1">
        <v>4549244.0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938</v>
      </c>
      <c r="B40" s="1">
        <v>1941021.0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939</v>
      </c>
      <c r="B41" s="1">
        <v>4749130.0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940</v>
      </c>
      <c r="B42" s="1">
        <v>4749130.0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941</v>
      </c>
      <c r="B43" s="1">
        <v>12.5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942</v>
      </c>
      <c r="B44" s="1">
        <v>12.72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943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944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945</v>
      </c>
      <c r="B47" s="1">
        <v>1.739403648E9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946</v>
      </c>
      <c r="B48" s="1">
        <v>6.56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947</v>
      </c>
      <c r="B49" s="1">
        <v>14.45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948</v>
      </c>
      <c r="B50" s="1">
        <v>22.12475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949</v>
      </c>
      <c r="B51" s="1">
        <v>8.0867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950</v>
      </c>
      <c r="B52" s="1">
        <v>8.74065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951</v>
      </c>
      <c r="B53" s="1" t="s">
        <v>952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953</v>
      </c>
      <c r="B54" s="1">
        <v>9.1708608E8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954</v>
      </c>
      <c r="B55" s="1">
        <v>9.2514868E7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955</v>
      </c>
      <c r="B56" s="1">
        <v>1.3772E8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956</v>
      </c>
      <c r="B57" s="1">
        <v>6080890.0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957</v>
      </c>
      <c r="B58" s="1">
        <v>5512667.0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958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959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960</v>
      </c>
      <c r="B61" s="1">
        <v>0.0442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961</v>
      </c>
      <c r="B62" s="1">
        <v>0.11903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962</v>
      </c>
      <c r="B63" s="1">
        <v>0.74127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963</v>
      </c>
      <c r="B64" s="1">
        <v>4.01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964</v>
      </c>
      <c r="B65" s="1">
        <v>0.0717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965</v>
      </c>
      <c r="B66" s="1">
        <v>1.3772E8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966</v>
      </c>
      <c r="B67" s="1">
        <v>9.076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967</v>
      </c>
      <c r="B68" s="1">
        <v>1.3915821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969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970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971</v>
      </c>
      <c r="B72" s="1">
        <v>-5.33344E8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972</v>
      </c>
      <c r="B73" s="1">
        <v>-3.93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973</v>
      </c>
      <c r="B74" s="1">
        <v>-3.74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974</v>
      </c>
      <c r="B75" s="1">
        <v>11.665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975</v>
      </c>
      <c r="B76" s="1">
        <v>-1.718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976</v>
      </c>
      <c r="B77" s="1">
        <v>0.20347154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977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978</v>
      </c>
      <c r="B79" s="1" t="s">
        <v>979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980</v>
      </c>
      <c r="B80" s="1" t="s">
        <v>981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982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983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984</v>
      </c>
      <c r="B83" s="1" t="s">
        <v>985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986</v>
      </c>
      <c r="B84" s="1" t="s">
        <v>985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987</v>
      </c>
      <c r="B85" s="1">
        <v>1.5708006E9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988</v>
      </c>
      <c r="B86" s="1" t="s">
        <v>989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990</v>
      </c>
      <c r="B87" s="1" t="s">
        <v>991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992</v>
      </c>
      <c r="B88" s="1" t="s">
        <v>993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994</v>
      </c>
      <c r="B89" s="1" t="s">
        <v>995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996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997</v>
      </c>
      <c r="B91" s="1">
        <v>12.63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998</v>
      </c>
      <c r="B92" s="1">
        <v>110.0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999</v>
      </c>
      <c r="B93" s="1">
        <v>14.0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1000</v>
      </c>
      <c r="B94" s="1">
        <v>31.125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1001</v>
      </c>
      <c r="B95" s="1">
        <v>19.5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1002</v>
      </c>
      <c r="B96" s="1">
        <v>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1003</v>
      </c>
      <c r="B97" s="1" t="s">
        <v>1004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1005</v>
      </c>
      <c r="B98" s="1">
        <v>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1006</v>
      </c>
      <c r="B99" s="1">
        <v>9.14473984E8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1007</v>
      </c>
      <c r="B100" s="1">
        <v>6.64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1008</v>
      </c>
      <c r="B101" s="1">
        <v>-5.33936992E8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1009</v>
      </c>
      <c r="B102" s="1">
        <v>1.12813E8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1010</v>
      </c>
      <c r="B103" s="1">
        <v>7.851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1011</v>
      </c>
      <c r="B104" s="1">
        <v>8.938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1012</v>
      </c>
      <c r="B105" s="1">
        <v>7.8618E7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1013</v>
      </c>
      <c r="B106" s="1">
        <v>9.092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1014</v>
      </c>
      <c r="B107" s="1">
        <v>0.579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1015</v>
      </c>
      <c r="B108" s="1">
        <v>-0.19406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1016</v>
      </c>
      <c r="B109" s="1">
        <v>-0.36583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1017</v>
      </c>
      <c r="B110" s="1">
        <v>-3.56994624E8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1018</v>
      </c>
      <c r="B111" s="1">
        <v>-4.66644E8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1019</v>
      </c>
      <c r="B112" s="1">
        <v>-0.098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1020</v>
      </c>
      <c r="B113" s="1">
        <v>-91.84538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1021</v>
      </c>
      <c r="B114" s="1" t="s">
        <v>952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1022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-73.0</v>
      </c>
      <c r="D3" s="1">
        <v>-74.0</v>
      </c>
      <c r="E3" s="1">
        <v>-120.0</v>
      </c>
      <c r="F3" s="1">
        <v>-216.0</v>
      </c>
      <c r="G3" s="1">
        <v>1490.0</v>
      </c>
      <c r="H3" s="1">
        <v>-596.0</v>
      </c>
      <c r="I3" s="1">
        <f>IF(H3*FORECAST(I2,B3:H3,B2:H2)&gt;0,FORECAST(I2,B3:H3,B2:H2),H3)*$X$1</f>
        <v>-596</v>
      </c>
      <c r="J3" s="1">
        <f>IF(I3*FORECAST(J2,B3:I3,B2:I2)&gt;0,FORECAST(J2,B3:I3,B2:I2),I3)*$X$1</f>
        <v>-140.5</v>
      </c>
      <c r="K3" s="1">
        <f>IF(J3*FORECAST(K2,B3:J3,B2:J2)&gt;0,FORECAST(K2,B3:J3,B2:J2),J3)*$X$1</f>
        <v>-166.5833333</v>
      </c>
      <c r="L3" s="1">
        <f>IF(K3*FORECAST(L2,B3:K3,B2:K2)&gt;0,FORECAST(L2,B3:K3,B2:K2),K3)*$X$1</f>
        <v>-192.6666667</v>
      </c>
      <c r="M3" s="1">
        <f>IF(L3*FORECAST(M2,B3:L3,B2:L2)&gt;0,FORECAST(M2,B3:L3,B2:L2),L3)*$X$1</f>
        <v>-218.75</v>
      </c>
      <c r="N3" s="1">
        <f>IF(M3*FORECAST(N2,B3:M3,B2:M2)&gt;0,FORECAST(N2,B3:M3,B2:M2),M3)*$X$1</f>
        <v>-244.8333333</v>
      </c>
      <c r="O3" s="1">
        <f>IF(N3*FORECAST(O2,B3:N3,B2:N2)&gt;0,FORECAST(O2,B3:N3,B2:N2),N3)*$X$1</f>
        <v>-270.9166667</v>
      </c>
      <c r="P3" s="5">
        <f>IF(O3*FORECAST(P2,B3:O3,B2:O2)&gt;0,FORECAST(P2,B3:O3,B2:O2),O3)*$X$1</f>
        <v>-297</v>
      </c>
      <c r="Q3" s="5">
        <f>IF(P3*FORECAST(Q2,B3:P3,B2:P2)&gt;0,FORECAST(Q2,B3:P3,B2:P2),P3)*$X$1</f>
        <v>-323.0833333</v>
      </c>
      <c r="R3" s="5">
        <f>IF(Q3*FORECAST(R2,B3:Q3,B2:Q2)&gt;0,FORECAST(R2,B3:Q3,B2:Q2),Q3)*$X$1</f>
        <v>-349.1666667</v>
      </c>
      <c r="S3" s="5">
        <f>IF(R3*FORECAST(S2,B3:R3,B2:R2)&gt;0,FORECAST(S2,B3:R3,B2:R2),R3)*$X$1</f>
        <v>-375.25</v>
      </c>
      <c r="T3" s="5">
        <f>IF(S3*FORECAST(T2,B3:S3,B2:S2)&gt;0,FORECAST(T2,B3:S3,B2:S2),S3)*$X$1</f>
        <v>-401.3333333</v>
      </c>
      <c r="U3" s="2"/>
      <c r="V3" s="2"/>
      <c r="W3" s="2"/>
      <c r="X3" s="2"/>
      <c r="Y3" s="2"/>
      <c r="Z3" s="2"/>
    </row>
    <row r="4">
      <c r="A4" s="3" t="s">
        <v>116</v>
      </c>
      <c r="B4" s="1">
        <v>-188.0</v>
      </c>
      <c r="C4" s="1">
        <v>-88.0</v>
      </c>
      <c r="D4" s="1">
        <v>-382.0</v>
      </c>
      <c r="E4" s="1">
        <v>-666.0</v>
      </c>
      <c r="F4" s="1">
        <v>-571.0</v>
      </c>
      <c r="G4" s="1">
        <v>-2270.0</v>
      </c>
      <c r="H4" s="1">
        <v>-1400.0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1023</v>
      </c>
      <c r="B5" s="1">
        <v>2.0</v>
      </c>
      <c r="C5" s="1">
        <v>7.0</v>
      </c>
      <c r="D5" s="1">
        <v>30.0</v>
      </c>
      <c r="E5" s="1">
        <v>119.0</v>
      </c>
      <c r="F5" s="1">
        <v>133.0</v>
      </c>
      <c r="G5" s="1">
        <v>135.0</v>
      </c>
      <c r="H5" s="1">
        <v>134.0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1024</v>
      </c>
      <c r="L7" s="1">
        <f>IF(T3*FORECAST(T2,B3:T3,B2:T2)&gt;0,FORECAST(T2,B3:T3,B2:T2),S3)*$X$1 * (1+0.02)/(0.0874-0.02)</f>
        <v>-6073.590504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1025</v>
      </c>
      <c r="L8" s="6">
        <f t="array" ref="L8">NPV(0.0874,J3:T3)</f>
        <v>-1718.043675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1026</v>
      </c>
      <c r="L9" s="6">
        <f t="array" ref="L9">NPV(0.0874,J16:T16)</f>
        <v>-2416.366978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1027</v>
      </c>
      <c r="L10" s="6">
        <f>L8 + L9</f>
        <v>-4134.410653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-1400.0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1028</v>
      </c>
      <c r="L12" s="6">
        <f>L10 - L11</f>
        <v>-2734.410653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1029</v>
      </c>
      <c r="L13" s="1">
        <v>134.0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-20.40604965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-6073.590504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-69.0</v>
      </c>
      <c r="C3" s="1">
        <v>-116.0</v>
      </c>
      <c r="D3" s="1">
        <v>-175.0</v>
      </c>
      <c r="E3" s="1">
        <v>-299.0</v>
      </c>
      <c r="F3" s="1">
        <v>529.0</v>
      </c>
      <c r="G3" s="1">
        <v>516.0</v>
      </c>
      <c r="H3" s="1">
        <v>-615.0</v>
      </c>
      <c r="I3" s="1">
        <f>IF(H3*FORECAST(I2,B3:H3,B2:H2)&gt;0,FORECAST(I2,B3:H3,B2:H2),H3)*$X$1</f>
        <v>-615</v>
      </c>
      <c r="J3" s="1">
        <f>IF(I3*FORECAST(J2,B3:I3,B2:I2)&gt;0,FORECAST(J2,B3:I3,B2:I2),I3)*$X$1</f>
        <v>-288.5</v>
      </c>
      <c r="K3" s="1">
        <f>IF(J3*FORECAST(K2,B3:J3,B2:J2)&gt;0,FORECAST(K2,B3:J3,B2:J2),J3)*$X$1</f>
        <v>-329.1666667</v>
      </c>
      <c r="L3" s="1">
        <f>IF(K3*FORECAST(L2,B3:K3,B2:K2)&gt;0,FORECAST(L2,B3:K3,B2:K2),K3)*$X$1</f>
        <v>-369.8333333</v>
      </c>
      <c r="M3" s="1">
        <f>IF(L3*FORECAST(M2,B3:L3,B2:L2)&gt;0,FORECAST(M2,B3:L3,B2:L2),L3)*$X$1</f>
        <v>-410.5</v>
      </c>
      <c r="N3" s="1">
        <f>IF(M3*FORECAST(N2,B3:M3,B2:M2)&gt;0,FORECAST(N2,B3:M3,B2:M2),M3)*$X$1</f>
        <v>-451.1666667</v>
      </c>
      <c r="O3" s="1">
        <f>IF(N3*FORECAST(O2,B3:N3,B2:N2)&gt;0,FORECAST(O2,B3:N3,B2:N2),N3)*$X$1</f>
        <v>-491.8333333</v>
      </c>
      <c r="P3" s="5">
        <f>IF(O3*FORECAST(P2,B3:O3,B2:O2)&gt;0,FORECAST(P2,B3:O3,B2:O2),O3)*$X$1</f>
        <v>-532.5</v>
      </c>
      <c r="Q3" s="5">
        <f>IF(P3*FORECAST(Q2,B3:P3,B2:P2)&gt;0,FORECAST(Q2,B3:P3,B2:P2),P3)*$X$1</f>
        <v>-573.1666667</v>
      </c>
      <c r="R3" s="5">
        <f>IF(Q3*FORECAST(R2,B3:Q3,B2:Q2)&gt;0,FORECAST(R2,B3:Q3,B2:Q2),Q3)*$X$1</f>
        <v>-613.8333333</v>
      </c>
      <c r="S3" s="5">
        <f>IF(R3*FORECAST(S2,B3:R3,B2:R2)&gt;0,FORECAST(S2,B3:R3,B2:R2),R3)*$X$1</f>
        <v>-654.5</v>
      </c>
      <c r="T3" s="5">
        <f>IF(S3*FORECAST(T2,B3:S3,B2:S2)&gt;0,FORECAST(T2,B3:S3,B2:S2),S3)*$X$1</f>
        <v>-695.1666667</v>
      </c>
      <c r="U3" s="2"/>
      <c r="V3" s="2"/>
      <c r="W3" s="2"/>
      <c r="X3" s="2"/>
      <c r="Y3" s="2"/>
      <c r="Z3" s="2"/>
    </row>
    <row r="4">
      <c r="A4" s="3" t="s">
        <v>116</v>
      </c>
      <c r="B4" s="1">
        <v>-188.0</v>
      </c>
      <c r="C4" s="1">
        <v>-88.0</v>
      </c>
      <c r="D4" s="1">
        <v>-382.0</v>
      </c>
      <c r="E4" s="1">
        <v>-666.0</v>
      </c>
      <c r="F4" s="1">
        <v>-571.0</v>
      </c>
      <c r="G4" s="1">
        <v>-2270.0</v>
      </c>
      <c r="H4" s="1">
        <v>-1400.0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1023</v>
      </c>
      <c r="B5" s="1">
        <v>2.0</v>
      </c>
      <c r="C5" s="1">
        <v>7.0</v>
      </c>
      <c r="D5" s="1">
        <v>30.0</v>
      </c>
      <c r="E5" s="1">
        <v>119.0</v>
      </c>
      <c r="F5" s="1">
        <v>133.0</v>
      </c>
      <c r="G5" s="1">
        <v>135.0</v>
      </c>
      <c r="H5" s="1">
        <v>134.0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1024</v>
      </c>
      <c r="L7" s="1">
        <f>IF(T3*FORECAST(T2,B3:T3,B2:T2)&gt;0,FORECAST(T2,B3:T3,B2:T2),S3)*$X$1 * (1+0.02)/(0.0874-0.02)</f>
        <v>-10520.32641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1025</v>
      </c>
      <c r="L8" s="6">
        <f t="array" ref="L8">NPV(0.0874,J3:T3)</f>
        <v>-3157.064843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1026</v>
      </c>
      <c r="L9" s="6">
        <f t="array" ref="L9">NPV(0.0874,J16:T16)</f>
        <v>-4185.492802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1027</v>
      </c>
      <c r="L10" s="6">
        <f>L8 + L9</f>
        <v>-7342.557644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-1400.0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1028</v>
      </c>
      <c r="L12" s="6">
        <f>L10 - L11</f>
        <v>-5942.557644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1029</v>
      </c>
      <c r="L13" s="1">
        <v>134.0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-44.34744511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-10520.32641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