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<sst xmlns="http://schemas.openxmlformats.org/spreadsheetml/2006/main" count="699" uniqueCount="521">
  <si>
    <t>ticker</t>
  </si>
  <si>
    <t>VINC</t>
  </si>
  <si>
    <t>nombre</t>
  </si>
  <si>
    <t>VINCERX PHARMA INC</t>
  </si>
  <si>
    <t>empresa</t>
  </si>
  <si>
    <t>Biotechnology &amp; Medical Research</t>
  </si>
  <si>
    <t>Open</t>
  </si>
  <si>
    <t>Target Price</t>
  </si>
  <si>
    <t>Upside</t>
  </si>
  <si>
    <t>-51429.47%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</si>
  <si>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</si>
  <si>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</si>
  <si>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</si>
  <si>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</si>
  <si>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</si>
  <si>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</si>
  <si>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</si>
  <si>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</si>
  <si>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</si>
  <si>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</si>
  <si>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</si>
  <si>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</si>
  <si>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</si>
  <si>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</si>
  <si>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</si>
  <si>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</si>
  <si>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</si>
  <si>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</si>
  <si>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</si>
  <si>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0</t>
  </si>
  <si>
    <t>Capital Expenditure</t>
  </si>
  <si>
    <t>Sale (Purchase) of Intangible assets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</si>
  <si>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</si>
  <si>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</si>
  <si>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</si>
  <si>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</si>
  <si>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</si>
  <si>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</si>
  <si>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</si>
  <si>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</si>
  <si>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</si>
  <si>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</si>
  <si>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</si>
  <si>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</si>
  <si>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</si>
  <si>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</si>
  <si>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</si>
  <si>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</si>
  <si>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</si>
  <si>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</si>
  <si>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</si>
  <si>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</si>
  <si>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</si>
  <si>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</si>
  <si>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</si>
  <si>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</si>
  <si>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</si>
  <si>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</si>
  <si>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</si>
  <si>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</si>
  <si>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</si>
  <si>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</si>
  <si>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</si>
  <si>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</si>
  <si>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</si>
  <si>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</si>
  <si>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</si>
  <si>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</si>
  <si>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</si>
  <si>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</si>
  <si>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</si>
  <si>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</si>
  <si>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</si>
  <si>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</si>
  <si>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</si>
  <si>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</si>
  <si>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</si>
  <si>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</si>
  <si>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</si>
  <si>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</si>
  <si>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</si>
  <si>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</si>
  <si>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</si>
  <si>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4.13</t>
  </si>
  <si>
    <t>4.76</t>
  </si>
  <si>
    <t>2.24</t>
  </si>
  <si>
    <t>0.52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</si>
  <si>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</si>
  <si>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</si>
  <si>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</si>
  <si>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</si>
  <si>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</si>
  <si>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</si>
  <si>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</si>
  <si>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</si>
  <si>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</si>
  <si>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</si>
  <si>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</si>
  <si>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</si>
  <si>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</si>
  <si>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</si>
  <si>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</si>
  <si>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</si>
  <si>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</si>
  <si>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</si>
  <si>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</si>
  <si>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</si>
  <si>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</si>
  <si>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</si>
  <si>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</si>
  <si>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</si>
  <si>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</si>
  <si>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</si>
  <si>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</si>
  <si>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</si>
  <si>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-2.04</t>
  </si>
  <si>
    <t>-2.29</t>
  </si>
  <si>
    <t>-3.11</t>
  </si>
  <si>
    <t>-1.89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</si>
  <si>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</si>
  <si>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</si>
  <si>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</si>
  <si>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</si>
  <si>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</si>
  <si>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</si>
  <si>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-0.68</t>
  </si>
  <si>
    <t>-1.43</t>
  </si>
  <si>
    <t>-1.87</t>
  </si>
  <si>
    <t>-1.18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</si>
  <si>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</si>
  <si>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</si>
  <si>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</si>
  <si>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</si>
  <si>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</si>
  <si>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</si>
  <si>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</si>
  <si>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</si>
  <si>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</si>
  <si>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</si>
  <si>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</si>
  <si>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</si>
  <si>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</si>
  <si>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</si>
  <si>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</si>
  <si>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</si>
  <si>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</si>
  <si>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-43.3</t>
  </si>
  <si>
    <t>-50.23</t>
  </si>
  <si>
    <t>-68.72</t>
  </si>
  <si>
    <t>Return on Total Capital</t>
  </si>
  <si>
    <t>-12.39</t>
  </si>
  <si>
    <t>-60.3</t>
  </si>
  <si>
    <t>-57.12</t>
  </si>
  <si>
    <t>-82.16</t>
  </si>
  <si>
    <t>Return On Equity %</t>
  </si>
  <si>
    <t>-37.2</t>
  </si>
  <si>
    <t>-62.54</t>
  </si>
  <si>
    <t>-88.34</t>
  </si>
  <si>
    <t>-136.38</t>
  </si>
  <si>
    <t>Return on Common Equity</t>
  </si>
  <si>
    <t>Short Term Liquidity</t>
  </si>
  <si>
    <t>Current Ratio</t>
  </si>
  <si>
    <t>11.46</t>
  </si>
  <si>
    <t>8.04</t>
  </si>
  <si>
    <t>6.11</t>
  </si>
  <si>
    <t>2.63</t>
  </si>
  <si>
    <t>Quick Ratio</t>
  </si>
  <si>
    <t>11.22</t>
  </si>
  <si>
    <t>8.01</t>
  </si>
  <si>
    <t>5.88</t>
  </si>
  <si>
    <t>2.51</t>
  </si>
  <si>
    <t>Operating Cash Flow to Current Liabilities</t>
  </si>
  <si>
    <t>-0.41</t>
  </si>
  <si>
    <t>-2.4</t>
  </si>
  <si>
    <t>-6.51</t>
  </si>
  <si>
    <t>-7.22</t>
  </si>
  <si>
    <t>Long Term Solvency</t>
  </si>
  <si>
    <t>Total Debt/Equity</t>
  </si>
  <si>
    <t>4.16</t>
  </si>
  <si>
    <t>7.21</t>
  </si>
  <si>
    <t>22.3</t>
  </si>
  <si>
    <t>Total Debt / Total Capital</t>
  </si>
  <si>
    <t>3.99</t>
  </si>
  <si>
    <t>6.72</t>
  </si>
  <si>
    <t>18.23</t>
  </si>
  <si>
    <t>LT Debt/Equity</t>
  </si>
  <si>
    <t>3.42</t>
  </si>
  <si>
    <t>5.06</t>
  </si>
  <si>
    <t>11.94</t>
  </si>
  <si>
    <t>Long-Term Debt / Total Capital</t>
  </si>
  <si>
    <t>3.29</t>
  </si>
  <si>
    <t>4.72</t>
  </si>
  <si>
    <t>9.76</t>
  </si>
  <si>
    <t>Total Liabilities / Total Assets</t>
  </si>
  <si>
    <t>8.71</t>
  </si>
  <si>
    <t>14.75</t>
  </si>
  <si>
    <t>19.6</t>
  </si>
  <si>
    <t>38.4</t>
  </si>
  <si>
    <t>EBIT / Interest Expense</t>
  </si>
  <si>
    <t>-714.25</t>
  </si>
  <si>
    <t>Total Debt / EBITDA</t>
  </si>
  <si>
    <t>-0.07</t>
  </si>
  <si>
    <t>-0.05</t>
  </si>
  <si>
    <t>-0.06</t>
  </si>
  <si>
    <t>Net Debt / EBITDA</t>
  </si>
  <si>
    <t>1.73</t>
  </si>
  <si>
    <t>0.7</t>
  </si>
  <si>
    <t>0.25</t>
  </si>
  <si>
    <t>Total Debt / (EBITDA - Capex)</t>
  </si>
  <si>
    <t>Net Debt / (EBITDA - Capex)</t>
  </si>
  <si>
    <t>1.72</t>
  </si>
  <si>
    <t>Growth Over Prior Year</t>
  </si>
  <si>
    <t>EBITDA, 1 Yr. Growth %</t>
  </si>
  <si>
    <t>13.44</t>
  </si>
  <si>
    <t>-38.02</t>
  </si>
  <si>
    <t>EBITA, 1 Yr. Growth %</t>
  </si>
  <si>
    <t>996.53</t>
  </si>
  <si>
    <t>13.48</t>
  </si>
  <si>
    <t>EBIT, 1 Yr. Growth %</t>
  </si>
  <si>
    <t>Earnings From Cont. Operations, 1 Yr. Growth %</t>
  </si>
  <si>
    <t>136.5</t>
  </si>
  <si>
    <t>66.3</t>
  </si>
  <si>
    <t>-36.24</t>
  </si>
  <si>
    <t>Net Income, 1 Yr. Growth %</t>
  </si>
  <si>
    <t>Normalized Net Income, 1 Yr. Growth %</t>
  </si>
  <si>
    <t>238.26</t>
  </si>
  <si>
    <t>60.02</t>
  </si>
  <si>
    <t>-33.64</t>
  </si>
  <si>
    <t>Diluted EPS Before Extra, 1 Yr. Growth %</t>
  </si>
  <si>
    <t>-27.68</t>
  </si>
  <si>
    <t>35.83</t>
  </si>
  <si>
    <t>-37.04</t>
  </si>
  <si>
    <t>Net Property, Plant and Equip., 1 Yr. Growth %</t>
  </si>
  <si>
    <t>-22.5</t>
  </si>
  <si>
    <t>-28.23</t>
  </si>
  <si>
    <t>Total Assets, 1 Yr. Growth %</t>
  </si>
  <si>
    <t>86.22</t>
  </si>
  <si>
    <t>-49.62</t>
  </si>
  <si>
    <t>-69.27</t>
  </si>
  <si>
    <t>Tangible Book Value, 1 Yr. Growth %</t>
  </si>
  <si>
    <t>295.29</t>
  </si>
  <si>
    <t>-52.48</t>
  </si>
  <si>
    <t>-76.46</t>
  </si>
  <si>
    <t>Common Equity, 1 Yr. Growth %</t>
  </si>
  <si>
    <t>Cash From Operations, 1 Yr. Growth %</t>
  </si>
  <si>
    <t>78.44</t>
  </si>
  <si>
    <t>-32.13</t>
  </si>
  <si>
    <t>Levered Free Cash Flow, 1 Yr. Growth %</t>
  </si>
  <si>
    <t>-11.76</t>
  </si>
  <si>
    <t>-39.48</t>
  </si>
  <si>
    <t>Unlevered Free Cash Flow, 1 Yr. Growth %</t>
  </si>
  <si>
    <t>Compound Annual Growth Rate Over Two Years</t>
  </si>
  <si>
    <t>EBITDA, 2 Yr. CAGR %</t>
  </si>
  <si>
    <t>-17.57</t>
  </si>
  <si>
    <t>EBITA, 2 Yr. CAGR %</t>
  </si>
  <si>
    <t>252.76</t>
  </si>
  <si>
    <t>-17.54</t>
  </si>
  <si>
    <t>EBIT, 2 Yr. CAGR %</t>
  </si>
  <si>
    <t>Earnings From Cont. Operations, 2 Yr. CAGR %</t>
  </si>
  <si>
    <t>98.32</t>
  </si>
  <si>
    <t>1.08</t>
  </si>
  <si>
    <t>Net Income, 2 Yr. CAGR %</t>
  </si>
  <si>
    <t>Normalized Net Income, 2 Yr. CAGR %</t>
  </si>
  <si>
    <t>132.66</t>
  </si>
  <si>
    <t>Diluted EPS Before Extra, 2 Yr. CAGR %</t>
  </si>
  <si>
    <t>-0.89</t>
  </si>
  <si>
    <t>-9.22</t>
  </si>
  <si>
    <t>Net Property, Plant and Equip., 2 Yr. CAGR %</t>
  </si>
  <si>
    <t>-25.42</t>
  </si>
  <si>
    <t>Total Assets, 2 Yr. CAGR %</t>
  </si>
  <si>
    <t>-3.14</t>
  </si>
  <si>
    <t>-60.65</t>
  </si>
  <si>
    <t>Tangible Book Value, 2 Yr. CAGR %</t>
  </si>
  <si>
    <t>37.05</t>
  </si>
  <si>
    <t>-66.55</t>
  </si>
  <si>
    <t>Common Equity, 2 Yr. CAGR %</t>
  </si>
  <si>
    <t>Cash From Operations, 2 Yr. CAGR %</t>
  </si>
  <si>
    <t>411.41</t>
  </si>
  <si>
    <t>10.05</t>
  </si>
  <si>
    <t>Levered Free Cash Flow, 2 Yr. CAGR %</t>
  </si>
  <si>
    <t>-26.09</t>
  </si>
  <si>
    <t>Unlevered Free Cash Flow, 2 Yr. CAGR %</t>
  </si>
  <si>
    <t>Compound Annual Growth Rate Over Three Years</t>
  </si>
  <si>
    <t>EBITA, 3 Yr. CAGR %</t>
  </si>
  <si>
    <t>996.06</t>
  </si>
  <si>
    <t>95.37</t>
  </si>
  <si>
    <t>EBIT, 3 Yr. CAGR %</t>
  </si>
  <si>
    <t>Earnings From Cont. Operations, 3 Yr. CAGR %</t>
  </si>
  <si>
    <t>965.75</t>
  </si>
  <si>
    <t>34.19</t>
  </si>
  <si>
    <t>Net Income, 3 Yr. CAGR %</t>
  </si>
  <si>
    <t>Normalized Net Income, 3 Yr. CAGR %</t>
  </si>
  <si>
    <t>952.16</t>
  </si>
  <si>
    <t>51.19</t>
  </si>
  <si>
    <t>Diluted EPS Before Extra, 3 Yr. CAGR %</t>
  </si>
  <si>
    <t>535.77</t>
  </si>
  <si>
    <t>-15.85</t>
  </si>
  <si>
    <t>Total Assets, 3 Yr. CAGR %</t>
  </si>
  <si>
    <t>-33.94</t>
  </si>
  <si>
    <t>Tangible Book Value, 3 Yr. CAGR %</t>
  </si>
  <si>
    <t>927.05</t>
  </si>
  <si>
    <t>-23.82</t>
  </si>
  <si>
    <t>Common Equity, 3 Yr. CAGR %</t>
  </si>
  <si>
    <t>Cash From Operations, 3 Yr. CAGR %</t>
  </si>
  <si>
    <t>160.86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</si>
  <si>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</si>
  <si>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</si>
  <si>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</si>
  <si>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</si>
  <si>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</si>
  <si>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</si>
  <si>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</si>
  <si>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292.4</t>
  </si>
  <si>
    <t>214.2</t>
  </si>
  <si>
    <t>21.61</t>
  </si>
  <si>
    <t>25.23</t>
  </si>
  <si>
    <t>6.476</t>
  </si>
  <si>
    <t>Change</t>
  </si>
  <si>
    <t>-</t>
  </si>
  <si>
    <t>-26.75%</t>
  </si>
  <si>
    <t>-89.91%</t>
  </si>
  <si>
    <t>16.73%</t>
  </si>
  <si>
    <t>-74.33%</t>
  </si>
  <si>
    <t>0%</t>
  </si>
  <si>
    <t>Enterprise Value (EV)
                                    1</t>
  </si>
  <si>
    <t>-30.85</t>
  </si>
  <si>
    <t>1.476</t>
  </si>
  <si>
    <t>-114.4%</t>
  </si>
  <si>
    <t>-181.79%</t>
  </si>
  <si>
    <t>-94.15%</t>
  </si>
  <si>
    <t>338.69%</t>
  </si>
  <si>
    <t>P/E ratio</t>
  </si>
  <si>
    <t>-0.33x</t>
  </si>
  <si>
    <t>-0.62x</t>
  </si>
  <si>
    <t>-0.25x</t>
  </si>
  <si>
    <t>-0.42x</t>
  </si>
  <si>
    <t>PBR</t>
  </si>
  <si>
    <t>PEG</t>
  </si>
  <si>
    <t>0x</t>
  </si>
  <si>
    <t>Capitalization / Revenue</t>
  </si>
  <si>
    <t>EV / Revenue</t>
  </si>
  <si>
    <t>EV / EBITDA</t>
  </si>
  <si>
    <t>EV / EBIT</t>
  </si>
  <si>
    <t>-27.3x</t>
  </si>
  <si>
    <t>-3.42x</t>
  </si>
  <si>
    <t>0.43x</t>
  </si>
  <si>
    <t>-0.59x</t>
  </si>
  <si>
    <t>-0.05x</t>
  </si>
  <si>
    <t>-0.2x</t>
  </si>
  <si>
    <t>EV / FCF</t>
  </si>
  <si>
    <t>-128,252,044x</t>
  </si>
  <si>
    <t>-6,363,778x</t>
  </si>
  <si>
    <t>517,506x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</si>
  <si>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</si>
  <si>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</si>
  <si>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</si>
  <si>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</si>
  <si>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</si>
  <si>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-0.76</t>
  </si>
  <si>
    <t>-0.46</t>
  </si>
  <si>
    <t>Distribution rate</t>
  </si>
  <si>
    <t>Net sales
                                    1</t>
  </si>
  <si>
    <t>EBIT
                                    1</t>
  </si>
  <si>
    <t>-10.71</t>
  </si>
  <si>
    <t>-62.66</t>
  </si>
  <si>
    <t>-71.1</t>
  </si>
  <si>
    <t>-42.61</t>
  </si>
  <si>
    <t>-30.68</t>
  </si>
  <si>
    <t>-33.05</t>
  </si>
  <si>
    <t>Net income
                                    1</t>
  </si>
  <si>
    <t>-65.37</t>
  </si>
  <si>
    <t>-40.16</t>
  </si>
  <si>
    <t>-28.82</t>
  </si>
  <si>
    <t>-27.72</t>
  </si>
  <si>
    <t>Net Debt
                                    1</t>
  </si>
  <si>
    <t>-52.46</t>
  </si>
  <si>
    <t>-5</t>
  </si>
  <si>
    <t>Reference price
                                    2</t>
  </si>
  <si>
    <t>20.9100</t>
  </si>
  <si>
    <t>10.1900</t>
  </si>
  <si>
    <t>1.0200</t>
  </si>
  <si>
    <t>1.1800</t>
  </si>
  <si>
    <t>0.1930</t>
  </si>
  <si>
    <t>Nbr of stocks (in thousands)</t>
  </si>
  <si>
    <t>13,984</t>
  </si>
  <si>
    <t>21,021</t>
  </si>
  <si>
    <t>21,190</t>
  </si>
  <si>
    <t>21,381</t>
  </si>
  <si>
    <t>33,556</t>
  </si>
  <si>
    <t>Announcement Date</t>
  </si>
  <si>
    <t>3/22/21</t>
  </si>
  <si>
    <t>3/29/22</t>
  </si>
  <si>
    <t>3/28/23</t>
  </si>
  <si>
    <t>3/29/24</t>
  </si>
  <si>
    <t>address1</t>
  </si>
  <si>
    <t>260 Sheridan Avenue</t>
  </si>
  <si>
    <t>address2</t>
  </si>
  <si>
    <t>Suite 400</t>
  </si>
  <si>
    <t>city</t>
  </si>
  <si>
    <t>Palo Alto</t>
  </si>
  <si>
    <t>state</t>
  </si>
  <si>
    <t>CA</t>
  </si>
  <si>
    <t>zip</t>
  </si>
  <si>
    <t>94306</t>
  </si>
  <si>
    <t>country</t>
  </si>
  <si>
    <t>phone</t>
  </si>
  <si>
    <t>650 800 6676</t>
  </si>
  <si>
    <t>website</t>
  </si>
  <si>
    <t>https://vincerx.com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</si>
  <si>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</si>
  <si>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</si>
  <si>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</si>
  <si>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</si>
  <si>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</si>
  <si>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</si>
  <si>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</si>
  <si>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</si>
  <si>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</si>
  <si>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</si>
  <si>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</si>
  <si>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Vincerx Pharma, Inc., a clinical-stage biopharmaceutical company, researches and develops therapies to address unmet medical needs for the treatment of cancer in the United States. The company is developing enitociclib, a cyclin-dependent kinase-9 inhibitor that is in Phase 1 clinical trials for treating patients with relapsed and refractory leukemia and lymphoid malignancies, as well as solid tumors and non-Hodgkin lymphoma; and VIP236, a small molecule drug conjugate that is in Phase 1 clinical trials to treat advanced or metastatic solid tumors. Its product candidates also include VIP943 in Phase 1 clinical trials for the treatment of relapsed/refractory acute myeloid leukemia, myelodysplastic syndrome, and B-cell acute lymphoblastic leukemia; and VIP924 in preclinical studies for the treatment of B-cell malignancies. Vincerx Pharma, Inc. was founded in 2019 and is based in Palo Alto, California.</t>
  </si>
  <si>
    <t>fullTimeEmployees</t>
  </si>
  <si>
    <t>companyOfficers</t>
  </si>
  <si>
    <t>[{'maxAge': 1, 'name': 'Dr. Ahmed M. Hamdy M.D.', 'age': 59, 'title': 'Co-Founder &amp; Chairman', 'yearBorn': 1965, 'fiscalYear': 2023, 'totalPay': 657537, 'exercisedValue': 0, 'unexercisedValue': 12075}, {'maxAge': 1, 'name': 'Dr. Raquel E. Izumi Ph.D.', 'age': 55, 'title': 'Co-Founder, Acting CEO, Secretary &amp; Director', 'yearBorn': 1969, 'fiscalYear': 2023, 'totalPay': 591540, 'exercisedValue': 0, 'unexercisedValue': 12075}, {'maxAge': 1, 'name': 'Mr. Tom C. Thomas J.D.', 'age': 64, 'title': 'Founder, General Counsel &amp; Chief Legal Officer', 'yearBorn': 1960, 'fiscalYear': 2023, 'totalPay': 444142, 'exercisedValue': 0, 'unexercisedValue': 0}, {'maxAge': 1, 'name': 'Dr. John C. Byrd M.D.', 'title': 'Founder &amp; Chairman of Scientific Advisory Board', 'fiscalYear': 2023, 'exercisedValue': 0, 'unexercisedValue': 0}, {'maxAge': 1, 'name': 'Mr. Kevin  Haas', 'age': 59, 'title': 'Acting CFO, VP of Finance &amp; Corporate Controller', 'yearBorn': 1965, 'fiscalYear': 2023, 'exercisedValue': 0, 'unexercisedValue': 0}, {'maxAge': 1, 'name': 'Dr. Hans-Georg  Lerchen Ph.D.', 'title': 'Chief Scientific Officer', 'fiscalYear': 2023, 'exercisedValue': 0, 'unexercisedValue': 0}, {'maxAge': 1, 'name': 'Ms. Gabriela  Jairala', 'title': 'Vice President of Investor Relations &amp; Corporate Communications and Chief of Staff', 'fiscalYear': 2023, 'exercisedValue': 0, 'unexercisedValue': 0}, {'maxAge': 1, 'name': 'Ms. Karen  Quarford M.B.A.', 'title': 'Vice President of Quality Operations &amp; Compliance', 'fiscalYear': 2023, 'exercisedValue': 0, 'unexercisedValue': 0}, {'maxAge': 1, 'name': 'Ms. Melissa  Merrick SPHR', 'title': 'Senior Director of People &amp; Culture and Head of Human Resource', 'fiscalYear': 2023, 'exercisedValue': 0, 'unexercisedValue': 0}, {'maxAge': 1, 'name': 'Dr. Beatrix  Stelte-Ludwig Ph.D.', 'title': 'Executive Chief Development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</si>
  <si>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</si>
  <si>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</si>
  <si>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</si>
  <si>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</si>
  <si>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</si>
  <si>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</si>
  <si>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</si>
  <si>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</si>
  <si>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</si>
  <si>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</si>
  <si>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</si>
  <si>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</si>
  <si>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</si>
  <si>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</si>
  <si>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</si>
  <si>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</si>
  <si>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</si>
  <si>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</si>
  <si>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</si>
  <si>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</si>
  <si>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</si>
  <si>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</si>
  <si>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</si>
  <si>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</si>
  <si>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</si>
  <si>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</si>
  <si>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</si>
  <si>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</si>
  <si>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</si>
  <si>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</si>
  <si>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</si>
  <si>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</si>
  <si>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</si>
  <si>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</si>
  <si>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</si>
  <si>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</si>
  <si>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</si>
  <si>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</si>
  <si>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</si>
  <si>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</si>
  <si>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</si>
  <si>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</si>
  <si>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</si>
  <si>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</si>
  <si>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</si>
  <si>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</si>
  <si>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</si>
  <si>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</si>
  <si>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</si>
  <si>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</si>
  <si>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</si>
  <si>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</si>
  <si>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</si>
  <si>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</si>
  <si>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</si>
  <si>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</si>
  <si>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</si>
  <si>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Vincerx 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</si>
  <si>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</si>
  <si>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</si>
  <si>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</si>
  <si>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</si>
  <si>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</si>
  <si>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</si>
  <si>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</si>
  <si>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46789548-9ff1-3829-9a39-73e43f85b2b7</t>
  </si>
  <si>
    <t>messageBoardId</t>
  </si>
  <si>
    <t>finmb_690173412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</si>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</sst>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vince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0.193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-99.06587664854437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7158491.0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-0.29298508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</v>
      </c>
      <c r="C2" s="1">
        <v>-10.0</v>
      </c>
      <c r="D2" s="1">
        <v>-39.0</v>
      </c>
      <c r="E2" s="1">
        <v>-65.0</v>
      </c>
      <c r="F2" s="1">
        <v>-40.0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34.0</v>
      </c>
      <c r="E3" s="1">
        <v>93.0</v>
      </c>
      <c r="F3" s="1">
        <v>91.0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34.0</v>
      </c>
      <c r="E4" s="1">
        <v>93.0</v>
      </c>
      <c r="F4" s="1">
        <v>91.0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2.0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-29.0</v>
      </c>
      <c r="F6" s="1">
        <v>-63.0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5.0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4.0</v>
      </c>
      <c r="D8" s="1">
        <v>23.0</v>
      </c>
      <c r="E8" s="1">
        <v>12.0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-23.0</v>
      </c>
      <c r="E9" s="1">
        <v>-6.0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4.0</v>
      </c>
      <c r="C10" s="1">
        <v>45.0</v>
      </c>
      <c r="D10" s="1">
        <v>1.0</v>
      </c>
      <c r="E10" s="1">
        <v>1.0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-1.0</v>
      </c>
      <c r="D11" s="1">
        <v>4.0</v>
      </c>
      <c r="E11" s="1">
        <v>-2.0</v>
      </c>
      <c r="F11" s="1">
        <v>-2.0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 t="s">
        <v>29</v>
      </c>
      <c r="C12" s="1">
        <v>-2.0</v>
      </c>
      <c r="D12" s="1">
        <v>-33.0</v>
      </c>
      <c r="E12" s="1">
        <v>-59.0</v>
      </c>
      <c r="F12" s="1">
        <v>-40.0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0.0</v>
      </c>
      <c r="D13" s="1">
        <v>-25.0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0.0</v>
      </c>
      <c r="C14" s="1">
        <v>0.0</v>
      </c>
      <c r="D14" s="1">
        <v>-5.0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0.0</v>
      </c>
      <c r="C15" s="1">
        <v>0.0</v>
      </c>
      <c r="D15" s="1">
        <v>0.0</v>
      </c>
      <c r="E15" s="1">
        <v>-40.0</v>
      </c>
      <c r="F15" s="1">
        <v>41.0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0.0</v>
      </c>
      <c r="D16" s="1">
        <v>-5.0</v>
      </c>
      <c r="E16" s="1">
        <v>-40.0</v>
      </c>
      <c r="F16" s="1">
        <v>41.0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30.0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30.0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-30.0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-30.0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0.0</v>
      </c>
      <c r="D21" s="1">
        <v>88.0</v>
      </c>
      <c r="E21" s="1">
        <v>28.0</v>
      </c>
      <c r="F21" s="1">
        <v>11.0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0.0</v>
      </c>
      <c r="C22" s="1">
        <v>64.0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64.0</v>
      </c>
      <c r="D23" s="1">
        <v>88.0</v>
      </c>
      <c r="E23" s="1">
        <v>28.0</v>
      </c>
      <c r="F23" s="1">
        <v>11.0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-2.0</v>
      </c>
      <c r="E24" s="1">
        <v>7.0</v>
      </c>
      <c r="F24" s="1">
        <v>-4.0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0.0</v>
      </c>
      <c r="C25" s="1">
        <v>61.0</v>
      </c>
      <c r="D25" s="1">
        <v>49.0</v>
      </c>
      <c r="E25" s="1">
        <v>-99.0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0.0</v>
      </c>
      <c r="C27" s="1">
        <v>2.0</v>
      </c>
      <c r="D27" s="1">
        <v>2.0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0.0</v>
      </c>
      <c r="D28" s="1">
        <v>-44.0</v>
      </c>
      <c r="E28" s="1">
        <v>-39.0</v>
      </c>
      <c r="F28" s="1">
        <v>-24.0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0.0</v>
      </c>
      <c r="D29" s="1">
        <v>-44.0</v>
      </c>
      <c r="E29" s="1">
        <v>-39.0</v>
      </c>
      <c r="F29" s="1">
        <v>-24.0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0.0</v>
      </c>
      <c r="D30" s="1">
        <v>23.0</v>
      </c>
      <c r="E30" s="1">
        <v>8.0</v>
      </c>
      <c r="F30" s="1">
        <v>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 t="s">
        <v>29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0.0</v>
      </c>
      <c r="C3" s="1">
        <v>61.0</v>
      </c>
      <c r="D3" s="1">
        <v>111.0</v>
      </c>
      <c r="E3" s="1">
        <v>11.0</v>
      </c>
      <c r="F3" s="1">
        <v>12.0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40.0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0.0</v>
      </c>
      <c r="C5" s="1">
        <v>61.0</v>
      </c>
      <c r="D5" s="1">
        <v>111.0</v>
      </c>
      <c r="E5" s="1">
        <v>52.0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0.0</v>
      </c>
      <c r="E7" s="1">
        <v>1.0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1.0</v>
      </c>
      <c r="D8" s="1">
        <v>18.0</v>
      </c>
      <c r="E8" s="1">
        <v>13.0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0.0</v>
      </c>
      <c r="D9" s="1">
        <v>10.0</v>
      </c>
      <c r="E9" s="1">
        <v>7.0</v>
      </c>
      <c r="F9" s="1">
        <v>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21.0</v>
      </c>
      <c r="D10" s="1">
        <v>9.0</v>
      </c>
      <c r="E10" s="1">
        <v>1.0</v>
      </c>
      <c r="F10" s="1">
        <v>53.0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63.0</v>
      </c>
      <c r="D11" s="1">
        <v>112.0</v>
      </c>
      <c r="E11" s="1">
        <v>55.0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0.0</v>
      </c>
      <c r="D12" s="1">
        <v>4.0</v>
      </c>
      <c r="E12" s="1">
        <v>3.0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0.0</v>
      </c>
      <c r="C13" s="1">
        <v>0.0</v>
      </c>
      <c r="D13" s="1">
        <v>-34.0</v>
      </c>
      <c r="E13" s="1">
        <v>-7.0</v>
      </c>
      <c r="F13" s="1">
        <v>-13.0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0.0</v>
      </c>
      <c r="C14" s="1">
        <v>0.0</v>
      </c>
      <c r="D14" s="1">
        <v>4.0</v>
      </c>
      <c r="E14" s="1">
        <v>3.0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0.0</v>
      </c>
      <c r="C15" s="1">
        <v>8.0</v>
      </c>
      <c r="D15" s="1">
        <v>1.0</v>
      </c>
      <c r="E15" s="1">
        <v>8.0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63.0</v>
      </c>
      <c r="D16" s="1">
        <v>118.0</v>
      </c>
      <c r="E16" s="1">
        <v>59.0</v>
      </c>
      <c r="F16" s="1">
        <v>18.0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3.0</v>
      </c>
      <c r="C18" s="1">
        <v>49.0</v>
      </c>
      <c r="D18" s="1">
        <v>2.0</v>
      </c>
      <c r="E18" s="1">
        <v>3.0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0.0</v>
      </c>
      <c r="C19" s="1">
        <v>5.0</v>
      </c>
      <c r="D19" s="1">
        <v>4.0</v>
      </c>
      <c r="E19" s="1">
        <v>4.0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0.0</v>
      </c>
      <c r="D20" s="1">
        <v>73.0</v>
      </c>
      <c r="E20" s="1">
        <v>1.0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1.0</v>
      </c>
      <c r="D21" s="1">
        <v>6.0</v>
      </c>
      <c r="E21" s="1">
        <v>14.0</v>
      </c>
      <c r="F21" s="1">
        <v>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4.0</v>
      </c>
      <c r="C22" s="1">
        <v>5.0</v>
      </c>
      <c r="D22" s="1">
        <v>13.0</v>
      </c>
      <c r="E22" s="1">
        <v>9.0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3.0</v>
      </c>
      <c r="E23" s="1">
        <v>2.0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0.0</v>
      </c>
      <c r="E24" s="1">
        <v>5.0</v>
      </c>
      <c r="F24" s="1">
        <v>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4.0</v>
      </c>
      <c r="C25" s="1">
        <v>5.0</v>
      </c>
      <c r="D25" s="1">
        <v>17.0</v>
      </c>
      <c r="E25" s="1">
        <v>11.0</v>
      </c>
      <c r="F25" s="1">
        <v>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933.0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68.0</v>
      </c>
      <c r="D27" s="1">
        <v>156.0</v>
      </c>
      <c r="E27" s="1">
        <v>169.0</v>
      </c>
      <c r="F27" s="1">
        <v>170.0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-4.0</v>
      </c>
      <c r="C28" s="1">
        <v>-10.0</v>
      </c>
      <c r="D28" s="1">
        <v>-55.0</v>
      </c>
      <c r="E28" s="1">
        <v>-121.0</v>
      </c>
      <c r="F28" s="1">
        <v>-159.0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-933.0</v>
      </c>
      <c r="C29" s="1">
        <v>0.0</v>
      </c>
      <c r="D29" s="1">
        <v>-2.0</v>
      </c>
      <c r="E29" s="1">
        <v>-2.0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-4.0</v>
      </c>
      <c r="C30" s="1">
        <v>57.0</v>
      </c>
      <c r="D30" s="1">
        <v>100.0</v>
      </c>
      <c r="E30" s="1">
        <v>47.0</v>
      </c>
      <c r="F30" s="1">
        <v>11.0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-4.0</v>
      </c>
      <c r="C31" s="1">
        <v>57.0</v>
      </c>
      <c r="D31" s="1">
        <v>100.0</v>
      </c>
      <c r="E31" s="1">
        <v>47.0</v>
      </c>
      <c r="F31" s="1">
        <v>11.0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 t="s">
        <v>29</v>
      </c>
      <c r="C32" s="1">
        <v>63.0</v>
      </c>
      <c r="D32" s="1">
        <v>118.0</v>
      </c>
      <c r="E32" s="1">
        <v>59.0</v>
      </c>
      <c r="F32" s="1">
        <v>18.0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9.0</v>
      </c>
      <c r="C34" s="1">
        <v>13.0</v>
      </c>
      <c r="D34" s="1">
        <v>21.0</v>
      </c>
      <c r="E34" s="1">
        <v>21.0</v>
      </c>
      <c r="F34" s="1">
        <v>21.0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9.0</v>
      </c>
      <c r="C35" s="1">
        <v>13.0</v>
      </c>
      <c r="D35" s="1">
        <v>21.0</v>
      </c>
      <c r="E35" s="1">
        <v>21.0</v>
      </c>
      <c r="F35" s="1">
        <v>21.0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0.0</v>
      </c>
      <c r="C36" s="1" t="s">
        <v>83</v>
      </c>
      <c r="D36" s="1" t="s">
        <v>84</v>
      </c>
      <c r="E36" s="1" t="s">
        <v>85</v>
      </c>
      <c r="F36" s="1" t="s">
        <v>86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-4.0</v>
      </c>
      <c r="C37" s="1">
        <v>57.0</v>
      </c>
      <c r="D37" s="1">
        <v>100.0</v>
      </c>
      <c r="E37" s="1">
        <v>47.0</v>
      </c>
      <c r="F37" s="1">
        <v>11.0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0.0</v>
      </c>
      <c r="C38" s="1" t="s">
        <v>83</v>
      </c>
      <c r="D38" s="1" t="s">
        <v>84</v>
      </c>
      <c r="E38" s="1" t="s">
        <v>85</v>
      </c>
      <c r="F38" s="1" t="s">
        <v>86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 t="s">
        <v>29</v>
      </c>
      <c r="C39" s="1" t="s">
        <v>29</v>
      </c>
      <c r="D39" s="1">
        <v>4.0</v>
      </c>
      <c r="E39" s="1">
        <v>3.0</v>
      </c>
      <c r="F39" s="1">
        <v>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0.0</v>
      </c>
      <c r="C40" s="1">
        <v>-61.0</v>
      </c>
      <c r="D40" s="1">
        <v>-107.0</v>
      </c>
      <c r="E40" s="1">
        <v>-49.0</v>
      </c>
      <c r="F40" s="1">
        <v>-10.0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0.0</v>
      </c>
      <c r="C41" s="1">
        <v>0.0</v>
      </c>
      <c r="D41" s="1">
        <v>4.0</v>
      </c>
      <c r="E41" s="1">
        <v>9.0</v>
      </c>
      <c r="F41" s="1">
        <v>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0.0</v>
      </c>
      <c r="C43" s="1">
        <v>0.0</v>
      </c>
      <c r="D43" s="1">
        <v>25.0</v>
      </c>
      <c r="E43" s="1">
        <v>25.0</v>
      </c>
      <c r="F43" s="1">
        <v>25.0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0.0</v>
      </c>
      <c r="C44" s="1">
        <v>28.0</v>
      </c>
      <c r="D44" s="1">
        <v>56.0</v>
      </c>
      <c r="E44" s="1">
        <v>41.0</v>
      </c>
      <c r="F44" s="1">
        <v>42.0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3.0</v>
      </c>
      <c r="C45" s="1">
        <v>0.0</v>
      </c>
      <c r="D45" s="1">
        <v>0.0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5.0</v>
      </c>
      <c r="C2" s="1">
        <v>3.0</v>
      </c>
      <c r="D2" s="1">
        <v>22.0</v>
      </c>
      <c r="E2" s="1">
        <v>18.0</v>
      </c>
      <c r="F2" s="1">
        <v>13.0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0.0</v>
      </c>
      <c r="C3" s="1">
        <v>2.0</v>
      </c>
      <c r="D3" s="1">
        <v>40.0</v>
      </c>
      <c r="E3" s="1">
        <v>52.0</v>
      </c>
      <c r="F3" s="1">
        <v>28.0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5.0</v>
      </c>
      <c r="C4" s="1">
        <v>5.0</v>
      </c>
      <c r="D4" s="1">
        <v>62.0</v>
      </c>
      <c r="E4" s="1">
        <v>71.0</v>
      </c>
      <c r="F4" s="1">
        <v>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-5.0</v>
      </c>
      <c r="C5" s="1">
        <v>-5.0</v>
      </c>
      <c r="D5" s="1">
        <v>-62.0</v>
      </c>
      <c r="E5" s="1">
        <v>-71.0</v>
      </c>
      <c r="F5" s="1">
        <v>-42.0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0.0</v>
      </c>
      <c r="C7" s="1">
        <v>0.0</v>
      </c>
      <c r="D7" s="1">
        <v>0.0</v>
      </c>
      <c r="E7" s="1">
        <v>66.0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0.0</v>
      </c>
      <c r="C8" s="1">
        <v>0.0</v>
      </c>
      <c r="D8" s="1">
        <v>0.0</v>
      </c>
      <c r="E8" s="1">
        <v>66.0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0.0</v>
      </c>
      <c r="C9" s="1">
        <v>0.0</v>
      </c>
      <c r="D9" s="1">
        <v>23.0</v>
      </c>
      <c r="E9" s="1">
        <v>7.0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-5.0</v>
      </c>
      <c r="C10" s="1">
        <v>-5.0</v>
      </c>
      <c r="D10" s="1">
        <v>-39.0</v>
      </c>
      <c r="E10" s="1">
        <v>-62.0</v>
      </c>
      <c r="F10" s="1">
        <v>-40.0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0.0</v>
      </c>
      <c r="C11" s="1">
        <v>0.0</v>
      </c>
      <c r="D11" s="1">
        <v>0.0</v>
      </c>
      <c r="E11" s="1">
        <v>-2.0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0.0</v>
      </c>
      <c r="C12" s="1">
        <v>-5.0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-5.0</v>
      </c>
      <c r="C13" s="1">
        <v>-10.0</v>
      </c>
      <c r="D13" s="1">
        <v>-39.0</v>
      </c>
      <c r="E13" s="1">
        <v>-65.0</v>
      </c>
      <c r="F13" s="1">
        <v>-40.0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-5.0</v>
      </c>
      <c r="C14" s="1">
        <v>-10.0</v>
      </c>
      <c r="D14" s="1">
        <v>-39.0</v>
      </c>
      <c r="E14" s="1">
        <v>-65.0</v>
      </c>
      <c r="F14" s="1">
        <v>-40.0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-5.0</v>
      </c>
      <c r="C15" s="1">
        <v>-10.0</v>
      </c>
      <c r="D15" s="1">
        <v>-39.0</v>
      </c>
      <c r="E15" s="1">
        <v>-65.0</v>
      </c>
      <c r="F15" s="1">
        <v>-40.0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-5.0</v>
      </c>
      <c r="C16" s="1">
        <v>-10.0</v>
      </c>
      <c r="D16" s="1">
        <v>-39.0</v>
      </c>
      <c r="E16" s="1">
        <v>-65.0</v>
      </c>
      <c r="F16" s="1">
        <v>-40.0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-5.0</v>
      </c>
      <c r="C17" s="1">
        <v>-10.0</v>
      </c>
      <c r="D17" s="1">
        <v>-39.0</v>
      </c>
      <c r="E17" s="1">
        <v>-65.0</v>
      </c>
      <c r="F17" s="1">
        <v>-40.0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-5.0</v>
      </c>
      <c r="C18" s="1">
        <v>-10.0</v>
      </c>
      <c r="D18" s="1">
        <v>-39.0</v>
      </c>
      <c r="E18" s="1">
        <v>-65.0</v>
      </c>
      <c r="F18" s="1">
        <v>-40.0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0.0</v>
      </c>
      <c r="C20" s="1" t="s">
        <v>115</v>
      </c>
      <c r="D20" s="1" t="s">
        <v>116</v>
      </c>
      <c r="E20" s="1" t="s">
        <v>117</v>
      </c>
      <c r="F20" s="1" t="s">
        <v>118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0.0</v>
      </c>
      <c r="C21" s="1" t="s">
        <v>115</v>
      </c>
      <c r="D21" s="1" t="s">
        <v>116</v>
      </c>
      <c r="E21" s="1" t="s">
        <v>117</v>
      </c>
      <c r="F21" s="1" t="s">
        <v>118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0.0</v>
      </c>
      <c r="C22" s="1">
        <v>5.0</v>
      </c>
      <c r="D22" s="1">
        <v>17.0</v>
      </c>
      <c r="E22" s="1">
        <v>21.0</v>
      </c>
      <c r="F22" s="1">
        <v>21.0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0.0</v>
      </c>
      <c r="C23" s="1" t="s">
        <v>115</v>
      </c>
      <c r="D23" s="1" t="s">
        <v>116</v>
      </c>
      <c r="E23" s="1" t="s">
        <v>117</v>
      </c>
      <c r="F23" s="1" t="s">
        <v>118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0.0</v>
      </c>
      <c r="C24" s="1" t="s">
        <v>115</v>
      </c>
      <c r="D24" s="1" t="s">
        <v>116</v>
      </c>
      <c r="E24" s="1" t="s">
        <v>117</v>
      </c>
      <c r="F24" s="1" t="s">
        <v>118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>
        <v>0.0</v>
      </c>
      <c r="C25" s="1">
        <v>5.0</v>
      </c>
      <c r="D25" s="1">
        <v>17.0</v>
      </c>
      <c r="E25" s="1">
        <v>21.0</v>
      </c>
      <c r="F25" s="1">
        <v>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>
        <v>0.0</v>
      </c>
      <c r="C26" s="1" t="s">
        <v>125</v>
      </c>
      <c r="D26" s="1" t="s">
        <v>126</v>
      </c>
      <c r="E26" s="1" t="s">
        <v>127</v>
      </c>
      <c r="F26" s="1" t="s">
        <v>128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0.0</v>
      </c>
      <c r="C27" s="1" t="s">
        <v>125</v>
      </c>
      <c r="D27" s="1" t="s">
        <v>126</v>
      </c>
      <c r="E27" s="1" t="s">
        <v>127</v>
      </c>
      <c r="F27" s="1" t="s">
        <v>128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0.0</v>
      </c>
      <c r="C29" s="1">
        <v>0.0</v>
      </c>
      <c r="D29" s="1">
        <v>-62.0</v>
      </c>
      <c r="E29" s="1">
        <v>-71.0</v>
      </c>
      <c r="F29" s="1">
        <v>-42.0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-5.0</v>
      </c>
      <c r="C30" s="1">
        <v>-5.0</v>
      </c>
      <c r="D30" s="1">
        <v>-62.0</v>
      </c>
      <c r="E30" s="1">
        <v>-71.0</v>
      </c>
      <c r="F30" s="1">
        <v>-42.0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-5.0</v>
      </c>
      <c r="C31" s="1">
        <v>-5.0</v>
      </c>
      <c r="D31" s="1">
        <v>-62.0</v>
      </c>
      <c r="E31" s="1">
        <v>-71.0</v>
      </c>
      <c r="F31" s="1">
        <v>-42.0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0.0</v>
      </c>
      <c r="C32" s="1">
        <v>0.0</v>
      </c>
      <c r="D32" s="1">
        <v>-62.0</v>
      </c>
      <c r="E32" s="1">
        <v>-69.0</v>
      </c>
      <c r="F32" s="1">
        <v>-41.0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1">
        <v>-3.0</v>
      </c>
      <c r="C33" s="1">
        <v>-3.0</v>
      </c>
      <c r="D33" s="1">
        <v>-24.0</v>
      </c>
      <c r="E33" s="1">
        <v>-39.0</v>
      </c>
      <c r="F33" s="1">
        <v>-25.0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135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137</v>
      </c>
      <c r="B36" s="1">
        <v>5.0</v>
      </c>
      <c r="C36" s="1">
        <v>3.0</v>
      </c>
      <c r="D36" s="1">
        <v>22.0</v>
      </c>
      <c r="E36" s="1">
        <v>18.0</v>
      </c>
      <c r="F36" s="1">
        <v>13.0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0.0</v>
      </c>
      <c r="C37" s="1">
        <v>7.0</v>
      </c>
      <c r="D37" s="1">
        <v>40.0</v>
      </c>
      <c r="E37" s="1">
        <v>52.0</v>
      </c>
      <c r="F37" s="1">
        <v>28.0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1">
        <v>0.0</v>
      </c>
      <c r="C38" s="1">
        <v>0.0</v>
      </c>
      <c r="D38" s="1">
        <v>61.0</v>
      </c>
      <c r="E38" s="1">
        <v>1.0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0.0</v>
      </c>
      <c r="C39" s="1">
        <v>2.0</v>
      </c>
      <c r="D39" s="1">
        <v>14.0</v>
      </c>
      <c r="E39" s="1">
        <v>7.0</v>
      </c>
      <c r="F39" s="1">
        <v>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141</v>
      </c>
      <c r="B40" s="1">
        <v>0.0</v>
      </c>
      <c r="C40" s="1">
        <v>2.0</v>
      </c>
      <c r="D40" s="1">
        <v>8.0</v>
      </c>
      <c r="E40" s="1">
        <v>4.0</v>
      </c>
      <c r="F40" s="1">
        <v>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142</v>
      </c>
      <c r="B41" s="1">
        <v>0.0</v>
      </c>
      <c r="C41" s="1">
        <v>0.0</v>
      </c>
      <c r="D41" s="1">
        <v>0.0</v>
      </c>
      <c r="E41" s="1">
        <v>44.0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143</v>
      </c>
      <c r="B42" s="1">
        <v>0.0</v>
      </c>
      <c r="C42" s="1">
        <v>4.0</v>
      </c>
      <c r="D42" s="1">
        <v>23.0</v>
      </c>
      <c r="E42" s="1">
        <v>12.0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>
        <v>0.0</v>
      </c>
      <c r="D3" s="1" t="s">
        <v>146</v>
      </c>
      <c r="E3" s="1" t="s">
        <v>147</v>
      </c>
      <c r="F3" s="1" t="s">
        <v>148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0.0</v>
      </c>
      <c r="C4" s="1" t="s">
        <v>150</v>
      </c>
      <c r="D4" s="1" t="s">
        <v>151</v>
      </c>
      <c r="E4" s="1" t="s">
        <v>152</v>
      </c>
      <c r="F4" s="1" t="s">
        <v>153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0.0</v>
      </c>
      <c r="C5" s="1" t="s">
        <v>155</v>
      </c>
      <c r="D5" s="1" t="s">
        <v>156</v>
      </c>
      <c r="E5" s="1" t="s">
        <v>157</v>
      </c>
      <c r="F5" s="1" t="s">
        <v>158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159</v>
      </c>
      <c r="B6" s="1">
        <v>0.0</v>
      </c>
      <c r="C6" s="1" t="s">
        <v>155</v>
      </c>
      <c r="D6" s="1" t="s">
        <v>156</v>
      </c>
      <c r="E6" s="1" t="s">
        <v>157</v>
      </c>
      <c r="F6" s="1" t="s">
        <v>158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161</v>
      </c>
      <c r="B8" s="1">
        <v>0.0</v>
      </c>
      <c r="C8" s="1" t="s">
        <v>162</v>
      </c>
      <c r="D8" s="1" t="s">
        <v>163</v>
      </c>
      <c r="E8" s="1" t="s">
        <v>164</v>
      </c>
      <c r="F8" s="1" t="s">
        <v>165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166</v>
      </c>
      <c r="B9" s="1">
        <v>0.0</v>
      </c>
      <c r="C9" s="1" t="s">
        <v>167</v>
      </c>
      <c r="D9" s="1" t="s">
        <v>168</v>
      </c>
      <c r="E9" s="1" t="s">
        <v>169</v>
      </c>
      <c r="F9" s="1" t="s">
        <v>170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171</v>
      </c>
      <c r="B10" s="1" t="s">
        <v>29</v>
      </c>
      <c r="C10" s="1" t="s">
        <v>172</v>
      </c>
      <c r="D10" s="1" t="s">
        <v>173</v>
      </c>
      <c r="E10" s="1" t="s">
        <v>174</v>
      </c>
      <c r="F10" s="1" t="s">
        <v>175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>
        <v>0.0</v>
      </c>
      <c r="C12" s="1">
        <v>0.0</v>
      </c>
      <c r="D12" s="1" t="s">
        <v>178</v>
      </c>
      <c r="E12" s="1" t="s">
        <v>179</v>
      </c>
      <c r="F12" s="1" t="s">
        <v>180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181</v>
      </c>
      <c r="B13" s="1">
        <v>0.0</v>
      </c>
      <c r="C13" s="1">
        <v>0.0</v>
      </c>
      <c r="D13" s="1" t="s">
        <v>182</v>
      </c>
      <c r="E13" s="1" t="s">
        <v>183</v>
      </c>
      <c r="F13" s="1" t="s">
        <v>184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185</v>
      </c>
      <c r="B14" s="1">
        <v>0.0</v>
      </c>
      <c r="C14" s="1">
        <v>0.0</v>
      </c>
      <c r="D14" s="1" t="s">
        <v>186</v>
      </c>
      <c r="E14" s="1" t="s">
        <v>187</v>
      </c>
      <c r="F14" s="1" t="s">
        <v>188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189</v>
      </c>
      <c r="B15" s="1">
        <v>0.0</v>
      </c>
      <c r="C15" s="1">
        <v>0.0</v>
      </c>
      <c r="D15" s="1" t="s">
        <v>190</v>
      </c>
      <c r="E15" s="1" t="s">
        <v>191</v>
      </c>
      <c r="F15" s="1" t="s">
        <v>192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193</v>
      </c>
      <c r="B16" s="1">
        <v>0.0</v>
      </c>
      <c r="C16" s="1" t="s">
        <v>194</v>
      </c>
      <c r="D16" s="1" t="s">
        <v>195</v>
      </c>
      <c r="E16" s="1" t="s">
        <v>196</v>
      </c>
      <c r="F16" s="1" t="s">
        <v>197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198</v>
      </c>
      <c r="B17" s="1">
        <v>0.0</v>
      </c>
      <c r="C17" s="1" t="s">
        <v>199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>
        <v>0.0</v>
      </c>
      <c r="C18" s="1">
        <v>0.0</v>
      </c>
      <c r="D18" s="1" t="s">
        <v>201</v>
      </c>
      <c r="E18" s="1" t="s">
        <v>202</v>
      </c>
      <c r="F18" s="1" t="s">
        <v>203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204</v>
      </c>
      <c r="B19" s="1">
        <v>0.0</v>
      </c>
      <c r="C19" s="1">
        <v>0.0</v>
      </c>
      <c r="D19" s="1" t="s">
        <v>205</v>
      </c>
      <c r="E19" s="1" t="s">
        <v>206</v>
      </c>
      <c r="F19" s="1" t="s">
        <v>207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>
        <v>0.0</v>
      </c>
      <c r="C20" s="1">
        <v>0.0</v>
      </c>
      <c r="D20" s="1" t="s">
        <v>201</v>
      </c>
      <c r="E20" s="1" t="s">
        <v>202</v>
      </c>
      <c r="F20" s="1" t="s">
        <v>203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>
        <v>0.0</v>
      </c>
      <c r="C21" s="1">
        <v>0.0</v>
      </c>
      <c r="D21" s="1" t="s">
        <v>210</v>
      </c>
      <c r="E21" s="1" t="s">
        <v>206</v>
      </c>
      <c r="F21" s="1" t="s">
        <v>207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212</v>
      </c>
      <c r="B23" s="1">
        <v>0.0</v>
      </c>
      <c r="C23" s="1">
        <v>0.0</v>
      </c>
      <c r="D23" s="1">
        <v>0.0</v>
      </c>
      <c r="E23" s="1" t="s">
        <v>213</v>
      </c>
      <c r="F23" s="1" t="s">
        <v>214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1">
        <v>0.0</v>
      </c>
      <c r="C24" s="1">
        <v>1.0</v>
      </c>
      <c r="D24" s="1" t="s">
        <v>216</v>
      </c>
      <c r="E24" s="1" t="s">
        <v>217</v>
      </c>
      <c r="F24" s="1">
        <v>-38.0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218</v>
      </c>
      <c r="B25" s="1">
        <v>0.0</v>
      </c>
      <c r="C25" s="1">
        <v>1.0</v>
      </c>
      <c r="D25" s="1" t="s">
        <v>216</v>
      </c>
      <c r="E25" s="1" t="s">
        <v>217</v>
      </c>
      <c r="F25" s="1">
        <v>-38.0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219</v>
      </c>
      <c r="B26" s="1">
        <v>0.0</v>
      </c>
      <c r="C26" s="1">
        <v>1.0</v>
      </c>
      <c r="D26" s="1" t="s">
        <v>220</v>
      </c>
      <c r="E26" s="1" t="s">
        <v>221</v>
      </c>
      <c r="F26" s="1" t="s">
        <v>222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223</v>
      </c>
      <c r="B27" s="1">
        <v>0.0</v>
      </c>
      <c r="C27" s="1">
        <v>1.0</v>
      </c>
      <c r="D27" s="1" t="s">
        <v>220</v>
      </c>
      <c r="E27" s="1" t="s">
        <v>221</v>
      </c>
      <c r="F27" s="1" t="s">
        <v>222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224</v>
      </c>
      <c r="B28" s="1">
        <v>0.0</v>
      </c>
      <c r="C28" s="1">
        <v>1.0</v>
      </c>
      <c r="D28" s="1" t="s">
        <v>225</v>
      </c>
      <c r="E28" s="1" t="s">
        <v>226</v>
      </c>
      <c r="F28" s="1" t="s">
        <v>227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228</v>
      </c>
      <c r="B29" s="1">
        <v>0.0</v>
      </c>
      <c r="C29" s="1">
        <v>1.0</v>
      </c>
      <c r="D29" s="1" t="s">
        <v>229</v>
      </c>
      <c r="E29" s="1" t="s">
        <v>230</v>
      </c>
      <c r="F29" s="1" t="s">
        <v>231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232</v>
      </c>
      <c r="B30" s="1">
        <v>0.0</v>
      </c>
      <c r="C30" s="1">
        <v>0.0</v>
      </c>
      <c r="D30" s="1">
        <v>0.0</v>
      </c>
      <c r="E30" s="1" t="s">
        <v>233</v>
      </c>
      <c r="F30" s="1" t="s">
        <v>234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235</v>
      </c>
      <c r="B31" s="1">
        <v>0.0</v>
      </c>
      <c r="C31" s="1">
        <v>0.0</v>
      </c>
      <c r="D31" s="1" t="s">
        <v>236</v>
      </c>
      <c r="E31" s="1" t="s">
        <v>237</v>
      </c>
      <c r="F31" s="1" t="s">
        <v>238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239</v>
      </c>
      <c r="B32" s="1">
        <v>0.0</v>
      </c>
      <c r="C32" s="1">
        <v>-13.0</v>
      </c>
      <c r="D32" s="1" t="s">
        <v>240</v>
      </c>
      <c r="E32" s="1" t="s">
        <v>241</v>
      </c>
      <c r="F32" s="1" t="s">
        <v>242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243</v>
      </c>
      <c r="B33" s="1">
        <v>0.0</v>
      </c>
      <c r="C33" s="1">
        <v>-13.0</v>
      </c>
      <c r="D33" s="1" t="s">
        <v>240</v>
      </c>
      <c r="E33" s="1" t="s">
        <v>241</v>
      </c>
      <c r="F33" s="1" t="s">
        <v>242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244</v>
      </c>
      <c r="B34" s="1">
        <v>0.0</v>
      </c>
      <c r="C34" s="1">
        <v>0.0</v>
      </c>
      <c r="D34" s="1">
        <v>0.0</v>
      </c>
      <c r="E34" s="1" t="s">
        <v>245</v>
      </c>
      <c r="F34" s="1" t="s">
        <v>246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247</v>
      </c>
      <c r="B35" s="1">
        <v>0.0</v>
      </c>
      <c r="C35" s="1">
        <v>0.0</v>
      </c>
      <c r="D35" s="1">
        <v>0.0</v>
      </c>
      <c r="E35" s="1" t="s">
        <v>248</v>
      </c>
      <c r="F35" s="1" t="s">
        <v>249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250</v>
      </c>
      <c r="B36" s="1">
        <v>0.0</v>
      </c>
      <c r="C36" s="1">
        <v>0.0</v>
      </c>
      <c r="D36" s="1">
        <v>0.0</v>
      </c>
      <c r="E36" s="1" t="s">
        <v>248</v>
      </c>
      <c r="F36" s="1" t="s">
        <v>249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252</v>
      </c>
      <c r="B38" s="1">
        <v>0.0</v>
      </c>
      <c r="C38" s="1">
        <v>0.0</v>
      </c>
      <c r="D38" s="1">
        <v>0.0</v>
      </c>
      <c r="E38" s="1">
        <v>0.0</v>
      </c>
      <c r="F38" s="1" t="s">
        <v>253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254</v>
      </c>
      <c r="B39" s="1">
        <v>0.0</v>
      </c>
      <c r="C39" s="1">
        <v>0.0</v>
      </c>
      <c r="D39" s="1">
        <v>0.0</v>
      </c>
      <c r="E39" s="1" t="s">
        <v>255</v>
      </c>
      <c r="F39" s="1" t="s">
        <v>256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257</v>
      </c>
      <c r="B40" s="1">
        <v>0.0</v>
      </c>
      <c r="C40" s="1">
        <v>0.0</v>
      </c>
      <c r="D40" s="1">
        <v>0.0</v>
      </c>
      <c r="E40" s="1" t="s">
        <v>255</v>
      </c>
      <c r="F40" s="1" t="s">
        <v>256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258</v>
      </c>
      <c r="B41" s="1">
        <v>0.0</v>
      </c>
      <c r="C41" s="1">
        <v>0.0</v>
      </c>
      <c r="D41" s="1">
        <v>0.0</v>
      </c>
      <c r="E41" s="1" t="s">
        <v>259</v>
      </c>
      <c r="F41" s="1" t="s">
        <v>260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261</v>
      </c>
      <c r="B42" s="1">
        <v>0.0</v>
      </c>
      <c r="C42" s="1">
        <v>0.0</v>
      </c>
      <c r="D42" s="1">
        <v>0.0</v>
      </c>
      <c r="E42" s="1" t="s">
        <v>259</v>
      </c>
      <c r="F42" s="1" t="s">
        <v>260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262</v>
      </c>
      <c r="B43" s="1">
        <v>0.0</v>
      </c>
      <c r="C43" s="1">
        <v>0.0</v>
      </c>
      <c r="D43" s="1">
        <v>0.0</v>
      </c>
      <c r="E43" s="1" t="s">
        <v>263</v>
      </c>
      <c r="F43" s="1" t="s">
        <v>260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264</v>
      </c>
      <c r="B44" s="1">
        <v>0.0</v>
      </c>
      <c r="C44" s="1">
        <v>0.0</v>
      </c>
      <c r="D44" s="1">
        <v>0.0</v>
      </c>
      <c r="E44" s="1" t="s">
        <v>265</v>
      </c>
      <c r="F44" s="1" t="s">
        <v>266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267</v>
      </c>
      <c r="B45" s="1">
        <v>0.0</v>
      </c>
      <c r="C45" s="1">
        <v>0.0</v>
      </c>
      <c r="D45" s="1">
        <v>0.0</v>
      </c>
      <c r="E45" s="1">
        <v>0.0</v>
      </c>
      <c r="F45" s="1" t="s">
        <v>268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269</v>
      </c>
      <c r="B46" s="1">
        <v>0.0</v>
      </c>
      <c r="C46" s="1">
        <v>0.0</v>
      </c>
      <c r="D46" s="1">
        <v>0.0</v>
      </c>
      <c r="E46" s="1" t="s">
        <v>270</v>
      </c>
      <c r="F46" s="1" t="s">
        <v>271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272</v>
      </c>
      <c r="B47" s="1">
        <v>0.0</v>
      </c>
      <c r="C47" s="1">
        <v>0.0</v>
      </c>
      <c r="D47" s="1">
        <v>0.0</v>
      </c>
      <c r="E47" s="1" t="s">
        <v>273</v>
      </c>
      <c r="F47" s="1" t="s">
        <v>274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275</v>
      </c>
      <c r="B48" s="1">
        <v>0.0</v>
      </c>
      <c r="C48" s="1">
        <v>0.0</v>
      </c>
      <c r="D48" s="1">
        <v>0.0</v>
      </c>
      <c r="E48" s="1" t="s">
        <v>273</v>
      </c>
      <c r="F48" s="1" t="s">
        <v>274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276</v>
      </c>
      <c r="B49" s="1">
        <v>0.0</v>
      </c>
      <c r="C49" s="1">
        <v>0.0</v>
      </c>
      <c r="D49" s="1">
        <v>0.0</v>
      </c>
      <c r="E49" s="1" t="s">
        <v>277</v>
      </c>
      <c r="F49" s="1" t="s">
        <v>278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279</v>
      </c>
      <c r="B50" s="1">
        <v>0.0</v>
      </c>
      <c r="C50" s="1">
        <v>0.0</v>
      </c>
      <c r="D50" s="1">
        <v>0.0</v>
      </c>
      <c r="E50" s="1">
        <v>0.0</v>
      </c>
      <c r="F50" s="1" t="s">
        <v>280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281</v>
      </c>
      <c r="B51" s="1">
        <v>0.0</v>
      </c>
      <c r="C51" s="1">
        <v>0.0</v>
      </c>
      <c r="D51" s="1">
        <v>0.0</v>
      </c>
      <c r="E51" s="1">
        <v>0.0</v>
      </c>
      <c r="F51" s="1" t="s">
        <v>280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283</v>
      </c>
      <c r="B53" s="1">
        <v>0.0</v>
      </c>
      <c r="C53" s="1">
        <v>0.0</v>
      </c>
      <c r="D53" s="1">
        <v>0.0</v>
      </c>
      <c r="E53" s="1" t="s">
        <v>284</v>
      </c>
      <c r="F53" s="1" t="s">
        <v>285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286</v>
      </c>
      <c r="B54" s="1">
        <v>0.0</v>
      </c>
      <c r="C54" s="1">
        <v>0.0</v>
      </c>
      <c r="D54" s="1">
        <v>0.0</v>
      </c>
      <c r="E54" s="1" t="s">
        <v>284</v>
      </c>
      <c r="F54" s="1" t="s">
        <v>285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287</v>
      </c>
      <c r="B55" s="1">
        <v>0.0</v>
      </c>
      <c r="C55" s="1">
        <v>0.0</v>
      </c>
      <c r="D55" s="1">
        <v>0.0</v>
      </c>
      <c r="E55" s="1" t="s">
        <v>288</v>
      </c>
      <c r="F55" s="1" t="s">
        <v>289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290</v>
      </c>
      <c r="B56" s="1">
        <v>0.0</v>
      </c>
      <c r="C56" s="1">
        <v>0.0</v>
      </c>
      <c r="D56" s="1">
        <v>0.0</v>
      </c>
      <c r="E56" s="1" t="s">
        <v>288</v>
      </c>
      <c r="F56" s="1" t="s">
        <v>289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291</v>
      </c>
      <c r="B57" s="1">
        <v>0.0</v>
      </c>
      <c r="C57" s="1">
        <v>0.0</v>
      </c>
      <c r="D57" s="1">
        <v>0.0</v>
      </c>
      <c r="E57" s="1" t="s">
        <v>292</v>
      </c>
      <c r="F57" s="1" t="s">
        <v>293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294</v>
      </c>
      <c r="B58" s="1">
        <v>0.0</v>
      </c>
      <c r="C58" s="1">
        <v>0.0</v>
      </c>
      <c r="D58" s="1">
        <v>0.0</v>
      </c>
      <c r="E58" s="1" t="s">
        <v>295</v>
      </c>
      <c r="F58" s="1" t="s">
        <v>296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297</v>
      </c>
      <c r="B59" s="1">
        <v>0.0</v>
      </c>
      <c r="C59" s="1">
        <v>0.0</v>
      </c>
      <c r="D59" s="1">
        <v>0.0</v>
      </c>
      <c r="E59" s="1">
        <v>0.0</v>
      </c>
      <c r="F59" s="1" t="s">
        <v>298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299</v>
      </c>
      <c r="B60" s="1">
        <v>0.0</v>
      </c>
      <c r="C60" s="1">
        <v>0.0</v>
      </c>
      <c r="D60" s="1">
        <v>0.0</v>
      </c>
      <c r="E60" s="1" t="s">
        <v>300</v>
      </c>
      <c r="F60" s="1" t="s">
        <v>301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302</v>
      </c>
      <c r="B61" s="1">
        <v>0.0</v>
      </c>
      <c r="C61" s="1">
        <v>0.0</v>
      </c>
      <c r="D61" s="1">
        <v>0.0</v>
      </c>
      <c r="E61" s="1" t="s">
        <v>300</v>
      </c>
      <c r="F61" s="1" t="s">
        <v>301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303</v>
      </c>
      <c r="B62" s="1">
        <v>0.0</v>
      </c>
      <c r="C62" s="1">
        <v>0.0</v>
      </c>
      <c r="D62" s="1">
        <v>0.0</v>
      </c>
      <c r="E62" s="1">
        <v>0.0</v>
      </c>
      <c r="F62" s="1" t="s">
        <v>304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305</v>
      </c>
      <c r="C1" s="1" t="s">
        <v>306</v>
      </c>
      <c r="D1" s="1" t="s">
        <v>307</v>
      </c>
      <c r="E1" s="1" t="s">
        <v>308</v>
      </c>
      <c r="F1" s="1" t="s">
        <v>309</v>
      </c>
      <c r="G1" s="1" t="s">
        <v>310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311</v>
      </c>
      <c r="B2" s="1" t="s">
        <v>312</v>
      </c>
      <c r="C2" s="1" t="s">
        <v>313</v>
      </c>
      <c r="D2" s="1" t="s">
        <v>314</v>
      </c>
      <c r="E2" s="1" t="s">
        <v>315</v>
      </c>
      <c r="F2" s="1" t="s">
        <v>316</v>
      </c>
      <c r="G2" s="1" t="s">
        <v>316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317</v>
      </c>
      <c r="B3" s="1" t="s">
        <v>318</v>
      </c>
      <c r="C3" s="1" t="s">
        <v>319</v>
      </c>
      <c r="D3" s="1" t="s">
        <v>320</v>
      </c>
      <c r="E3" s="1" t="s">
        <v>321</v>
      </c>
      <c r="F3" s="1" t="s">
        <v>322</v>
      </c>
      <c r="G3" s="1" t="s">
        <v>323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324</v>
      </c>
      <c r="B4" s="1" t="s">
        <v>312</v>
      </c>
      <c r="C4" s="1" t="s">
        <v>313</v>
      </c>
      <c r="D4" s="1" t="s">
        <v>325</v>
      </c>
      <c r="E4" s="1" t="s">
        <v>315</v>
      </c>
      <c r="F4" s="1" t="s">
        <v>326</v>
      </c>
      <c r="G4" s="1" t="s">
        <v>316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317</v>
      </c>
      <c r="B5" s="1" t="s">
        <v>318</v>
      </c>
      <c r="C5" s="1" t="s">
        <v>319</v>
      </c>
      <c r="D5" s="1" t="s">
        <v>327</v>
      </c>
      <c r="E5" s="1" t="s">
        <v>328</v>
      </c>
      <c r="F5" s="1" t="s">
        <v>329</v>
      </c>
      <c r="G5" s="1" t="s">
        <v>330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331</v>
      </c>
      <c r="B6" s="1" t="s">
        <v>318</v>
      </c>
      <c r="C6" s="1" t="s">
        <v>318</v>
      </c>
      <c r="D6" s="1" t="s">
        <v>332</v>
      </c>
      <c r="E6" s="1" t="s">
        <v>333</v>
      </c>
      <c r="F6" s="1" t="s">
        <v>334</v>
      </c>
      <c r="G6" s="1" t="s">
        <v>335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336</v>
      </c>
      <c r="B7" s="1" t="s">
        <v>318</v>
      </c>
      <c r="C7" s="1" t="s">
        <v>318</v>
      </c>
      <c r="D7" s="1" t="s">
        <v>318</v>
      </c>
      <c r="E7" s="1" t="s">
        <v>318</v>
      </c>
      <c r="F7" s="1" t="s">
        <v>318</v>
      </c>
      <c r="G7" s="1" t="s">
        <v>318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337</v>
      </c>
      <c r="B8" s="1" t="s">
        <v>318</v>
      </c>
      <c r="C8" s="1" t="s">
        <v>318</v>
      </c>
      <c r="D8" s="1" t="s">
        <v>318</v>
      </c>
      <c r="E8" s="1" t="s">
        <v>338</v>
      </c>
      <c r="F8" s="1" t="s">
        <v>338</v>
      </c>
      <c r="G8" s="1" t="s">
        <v>338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339</v>
      </c>
      <c r="B9" s="1" t="s">
        <v>318</v>
      </c>
      <c r="C9" s="1" t="s">
        <v>318</v>
      </c>
      <c r="D9" s="1" t="s">
        <v>318</v>
      </c>
      <c r="E9" s="1" t="s">
        <v>318</v>
      </c>
      <c r="F9" s="1" t="s">
        <v>318</v>
      </c>
      <c r="G9" s="1" t="s">
        <v>318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340</v>
      </c>
      <c r="B10" s="1" t="s">
        <v>318</v>
      </c>
      <c r="C10" s="1" t="s">
        <v>318</v>
      </c>
      <c r="D10" s="1" t="s">
        <v>318</v>
      </c>
      <c r="E10" s="1" t="s">
        <v>318</v>
      </c>
      <c r="F10" s="1" t="s">
        <v>318</v>
      </c>
      <c r="G10" s="1" t="s">
        <v>318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341</v>
      </c>
      <c r="B11" s="1" t="s">
        <v>318</v>
      </c>
      <c r="C11" s="1" t="s">
        <v>318</v>
      </c>
      <c r="D11" s="1" t="s">
        <v>318</v>
      </c>
      <c r="E11" s="1" t="s">
        <v>318</v>
      </c>
      <c r="F11" s="1" t="s">
        <v>318</v>
      </c>
      <c r="G11" s="1" t="s">
        <v>318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342</v>
      </c>
      <c r="B12" s="1" t="s">
        <v>343</v>
      </c>
      <c r="C12" s="1" t="s">
        <v>344</v>
      </c>
      <c r="D12" s="1" t="s">
        <v>345</v>
      </c>
      <c r="E12" s="1" t="s">
        <v>346</v>
      </c>
      <c r="F12" s="1" t="s">
        <v>347</v>
      </c>
      <c r="G12" s="1" t="s">
        <v>348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349</v>
      </c>
      <c r="B13" s="1" t="s">
        <v>350</v>
      </c>
      <c r="C13" s="1" t="s">
        <v>351</v>
      </c>
      <c r="D13" s="1" t="s">
        <v>352</v>
      </c>
      <c r="E13" s="1" t="s">
        <v>318</v>
      </c>
      <c r="F13" s="1" t="s">
        <v>318</v>
      </c>
      <c r="G13" s="1" t="s">
        <v>318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353</v>
      </c>
      <c r="B14" s="1" t="s">
        <v>354</v>
      </c>
      <c r="C14" s="1" t="s">
        <v>354</v>
      </c>
      <c r="D14" s="1" t="s">
        <v>323</v>
      </c>
      <c r="E14" s="1" t="s">
        <v>318</v>
      </c>
      <c r="F14" s="1" t="s">
        <v>318</v>
      </c>
      <c r="G14" s="1" t="s">
        <v>318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1" t="s">
        <v>318</v>
      </c>
      <c r="C15" s="1" t="s">
        <v>318</v>
      </c>
      <c r="D15" s="1" t="s">
        <v>318</v>
      </c>
      <c r="E15" s="1" t="s">
        <v>318</v>
      </c>
      <c r="F15" s="1" t="s">
        <v>318</v>
      </c>
      <c r="G15" s="1" t="s">
        <v>318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356</v>
      </c>
      <c r="B16" s="1" t="s">
        <v>318</v>
      </c>
      <c r="C16" s="1" t="s">
        <v>318</v>
      </c>
      <c r="D16" s="1" t="s">
        <v>318</v>
      </c>
      <c r="E16" s="1" t="s">
        <v>318</v>
      </c>
      <c r="F16" s="1" t="s">
        <v>318</v>
      </c>
      <c r="G16" s="1" t="s">
        <v>318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357</v>
      </c>
      <c r="B17" s="1" t="s">
        <v>318</v>
      </c>
      <c r="C17" s="1" t="s">
        <v>318</v>
      </c>
      <c r="D17" s="1" t="s">
        <v>117</v>
      </c>
      <c r="E17" s="1" t="s">
        <v>118</v>
      </c>
      <c r="F17" s="1" t="s">
        <v>358</v>
      </c>
      <c r="G17" s="1" t="s">
        <v>359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360</v>
      </c>
      <c r="B18" s="1" t="s">
        <v>318</v>
      </c>
      <c r="C18" s="1" t="s">
        <v>318</v>
      </c>
      <c r="D18" s="1" t="s">
        <v>318</v>
      </c>
      <c r="E18" s="1" t="s">
        <v>318</v>
      </c>
      <c r="F18" s="1" t="s">
        <v>318</v>
      </c>
      <c r="G18" s="1" t="s">
        <v>318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361</v>
      </c>
      <c r="B19" s="1" t="s">
        <v>318</v>
      </c>
      <c r="C19" s="1" t="s">
        <v>318</v>
      </c>
      <c r="D19" s="1" t="s">
        <v>318</v>
      </c>
      <c r="E19" s="1" t="s">
        <v>318</v>
      </c>
      <c r="F19" s="1" t="s">
        <v>318</v>
      </c>
      <c r="G19" s="1" t="s">
        <v>318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 t="s">
        <v>318</v>
      </c>
      <c r="C20" s="1" t="s">
        <v>318</v>
      </c>
      <c r="D20" s="1" t="s">
        <v>318</v>
      </c>
      <c r="E20" s="1" t="s">
        <v>318</v>
      </c>
      <c r="F20" s="1" t="s">
        <v>318</v>
      </c>
      <c r="G20" s="1" t="s">
        <v>318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362</v>
      </c>
      <c r="B21" s="1" t="s">
        <v>363</v>
      </c>
      <c r="C21" s="1" t="s">
        <v>364</v>
      </c>
      <c r="D21" s="1" t="s">
        <v>365</v>
      </c>
      <c r="E21" s="1" t="s">
        <v>366</v>
      </c>
      <c r="F21" s="1" t="s">
        <v>367</v>
      </c>
      <c r="G21" s="1" t="s">
        <v>368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369</v>
      </c>
      <c r="B22" s="1" t="s">
        <v>318</v>
      </c>
      <c r="C22" s="1" t="s">
        <v>318</v>
      </c>
      <c r="D22" s="1" t="s">
        <v>370</v>
      </c>
      <c r="E22" s="1" t="s">
        <v>371</v>
      </c>
      <c r="F22" s="1" t="s">
        <v>372</v>
      </c>
      <c r="G22" s="1" t="s">
        <v>373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374</v>
      </c>
      <c r="B23" s="1" t="s">
        <v>318</v>
      </c>
      <c r="C23" s="1" t="s">
        <v>318</v>
      </c>
      <c r="D23" s="1" t="s">
        <v>375</v>
      </c>
      <c r="E23" s="1" t="s">
        <v>318</v>
      </c>
      <c r="F23" s="1" t="s">
        <v>376</v>
      </c>
      <c r="G23" s="1" t="s">
        <v>318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377</v>
      </c>
      <c r="B24" s="1" t="s">
        <v>378</v>
      </c>
      <c r="C24" s="1" t="s">
        <v>379</v>
      </c>
      <c r="D24" s="1" t="s">
        <v>380</v>
      </c>
      <c r="E24" s="1" t="s">
        <v>381</v>
      </c>
      <c r="F24" s="1" t="s">
        <v>382</v>
      </c>
      <c r="G24" s="1" t="s">
        <v>382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383</v>
      </c>
      <c r="B25" s="1" t="s">
        <v>384</v>
      </c>
      <c r="C25" s="1" t="s">
        <v>385</v>
      </c>
      <c r="D25" s="1" t="s">
        <v>386</v>
      </c>
      <c r="E25" s="1" t="s">
        <v>387</v>
      </c>
      <c r="F25" s="1" t="s">
        <v>388</v>
      </c>
      <c r="G25" s="1" t="s">
        <v>388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389</v>
      </c>
      <c r="B26" s="1" t="s">
        <v>390</v>
      </c>
      <c r="C26" s="1" t="s">
        <v>391</v>
      </c>
      <c r="D26" s="1" t="s">
        <v>392</v>
      </c>
      <c r="E26" s="1" t="s">
        <v>393</v>
      </c>
      <c r="F26" s="1" t="s">
        <v>318</v>
      </c>
      <c r="G26" s="1" t="s">
        <v>318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394</v>
      </c>
      <c r="B2" s="1" t="s">
        <v>395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396</v>
      </c>
      <c r="B3" s="1" t="s">
        <v>397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398</v>
      </c>
      <c r="B4" s="1" t="s">
        <v>399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400</v>
      </c>
      <c r="B5" s="1" t="s">
        <v>401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402</v>
      </c>
      <c r="B6" s="1" t="s">
        <v>403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404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405</v>
      </c>
      <c r="B8" s="1" t="s">
        <v>406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407</v>
      </c>
      <c r="B9" s="4" t="s">
        <v>408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409</v>
      </c>
      <c r="B10" s="1" t="s">
        <v>410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411</v>
      </c>
      <c r="B11" s="1" t="s">
        <v>412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413</v>
      </c>
      <c r="B12" s="1" t="s">
        <v>410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414</v>
      </c>
      <c r="B13" s="1" t="s">
        <v>415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416</v>
      </c>
      <c r="B14" s="1" t="s">
        <v>417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418</v>
      </c>
      <c r="B15" s="1" t="s">
        <v>415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419</v>
      </c>
      <c r="B16" s="1" t="s">
        <v>420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421</v>
      </c>
      <c r="B17" s="1">
        <v>42.0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422</v>
      </c>
      <c r="B18" s="1" t="s">
        <v>423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424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425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426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427</v>
      </c>
      <c r="B22" s="1">
        <v>0.193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428</v>
      </c>
      <c r="B23" s="1">
        <v>0.193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429</v>
      </c>
      <c r="B24" s="1">
        <v>0.183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430</v>
      </c>
      <c r="B25" s="1">
        <v>0.2042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431</v>
      </c>
      <c r="B26" s="1">
        <v>0.193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432</v>
      </c>
      <c r="B27" s="1">
        <v>0.193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433</v>
      </c>
      <c r="B28" s="1">
        <v>0.183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434</v>
      </c>
      <c r="B29" s="1">
        <v>0.2042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435</v>
      </c>
      <c r="B30" s="1">
        <v>-0.29298508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436</v>
      </c>
      <c r="B31" s="1">
        <v>1896853.0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437</v>
      </c>
      <c r="B32" s="1">
        <v>1896853.0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438</v>
      </c>
      <c r="B33" s="1">
        <v>7048303.0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439</v>
      </c>
      <c r="B34" s="1">
        <v>4.049586E7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440</v>
      </c>
      <c r="B35" s="1">
        <v>4.049586E7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441</v>
      </c>
      <c r="B36" s="1">
        <v>0.1915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442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443</v>
      </c>
      <c r="B38" s="1">
        <v>7158491.0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444</v>
      </c>
      <c r="B39" s="1">
        <v>0.175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445</v>
      </c>
      <c r="B40" s="1">
        <v>9.372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446</v>
      </c>
      <c r="B41" s="1">
        <v>0.26316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447</v>
      </c>
      <c r="B42" s="1">
        <v>0.831225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448</v>
      </c>
      <c r="B43" s="1" t="s">
        <v>449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450</v>
      </c>
      <c r="B44" s="1">
        <v>-1970710.0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451</v>
      </c>
      <c r="B45" s="1">
        <v>2.6769893E7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452</v>
      </c>
      <c r="B46" s="1">
        <v>3.64671E7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453</v>
      </c>
      <c r="B47" s="1">
        <v>419596.0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454</v>
      </c>
      <c r="B48" s="1">
        <v>600014.0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455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456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457</v>
      </c>
      <c r="B51" s="1">
        <v>0.0125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458</v>
      </c>
      <c r="B52" s="1">
        <v>0.15806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459</v>
      </c>
      <c r="B53" s="1">
        <v>0.24398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460</v>
      </c>
      <c r="B54" s="1">
        <v>0.77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461</v>
      </c>
      <c r="B55" s="1">
        <v>0.014199999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462</v>
      </c>
      <c r="B56" s="1">
        <v>3.64671E7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463</v>
      </c>
      <c r="B57" s="1">
        <v>0.425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464</v>
      </c>
      <c r="B58" s="1">
        <v>0.46188235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465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466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467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468</v>
      </c>
      <c r="B62" s="1">
        <v>-2.6322E7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469</v>
      </c>
      <c r="B63" s="1">
        <v>-0.86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470</v>
      </c>
      <c r="B64" s="1">
        <v>-0.67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471</v>
      </c>
      <c r="B65" s="1">
        <v>0.072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472</v>
      </c>
      <c r="B66" s="1">
        <v>-0.85912406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473</v>
      </c>
      <c r="B67" s="1">
        <v>0.23713636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474</v>
      </c>
      <c r="B68" s="1" t="s">
        <v>475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476</v>
      </c>
      <c r="B69" s="1" t="s">
        <v>477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478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479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480</v>
      </c>
      <c r="B72" s="1" t="s">
        <v>481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482</v>
      </c>
      <c r="B73" s="1" t="s">
        <v>481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483</v>
      </c>
      <c r="B74" s="1">
        <v>1.5905862E9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484</v>
      </c>
      <c r="B75" s="1" t="s">
        <v>485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486</v>
      </c>
      <c r="B76" s="1" t="s">
        <v>487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488</v>
      </c>
      <c r="B77" s="1" t="s">
        <v>489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490</v>
      </c>
      <c r="B78" s="1" t="s">
        <v>491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492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493</v>
      </c>
      <c r="B80" s="1">
        <v>0.1963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494</v>
      </c>
      <c r="B81" s="1">
        <v>10.0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495</v>
      </c>
      <c r="B82" s="1">
        <v>2.0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496</v>
      </c>
      <c r="B83" s="1">
        <v>6.0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497</v>
      </c>
      <c r="B84" s="1">
        <v>6.0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498</v>
      </c>
      <c r="B85" s="1" t="s">
        <v>499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500</v>
      </c>
      <c r="B86" s="1">
        <v>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501</v>
      </c>
      <c r="B87" s="1">
        <v>1.0086E7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502</v>
      </c>
      <c r="B88" s="1">
        <v>0.301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503</v>
      </c>
      <c r="B89" s="1">
        <v>-2.7411E7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504</v>
      </c>
      <c r="B90" s="1">
        <v>1639000.0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505</v>
      </c>
      <c r="B91" s="1">
        <v>2.055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506</v>
      </c>
      <c r="B92" s="1">
        <v>2.166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507</v>
      </c>
      <c r="B93" s="1">
        <v>17.995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508</v>
      </c>
      <c r="B94" s="1">
        <v>-0.83273005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509</v>
      </c>
      <c r="B95" s="1">
        <v>-2.11856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510</v>
      </c>
      <c r="B96" s="1">
        <v>-1.956375E7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511</v>
      </c>
      <c r="B97" s="1">
        <v>-2.7965E7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512</v>
      </c>
      <c r="B98" s="1" t="s">
        <v>449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513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0.0</v>
      </c>
      <c r="D3" s="1">
        <v>-44.0</v>
      </c>
      <c r="E3" s="1">
        <v>-39.0</v>
      </c>
      <c r="F3" s="1">
        <v>-24.0</v>
      </c>
      <c r="G3" s="1">
        <f>IF(F3*FORECAST(G2,B3:F3,B2:F2)&gt;0,FORECAST(G2,B3:F3,B2:F2),F3)*$X$1</f>
        <v>-47.5</v>
      </c>
      <c r="H3" s="1">
        <f>IF(G3*FORECAST(H2,B3:G3,B2:G2)&gt;0,FORECAST(H2,B3:G3,B2:G2),G3)*$X$1</f>
        <v>-56.2</v>
      </c>
      <c r="I3" s="1">
        <f>IF(H3*FORECAST(I2,B3:H3,B2:H2)&gt;0,FORECAST(I2,B3:H3,B2:H2),H3)*$X$1</f>
        <v>-64.9</v>
      </c>
      <c r="J3" s="1">
        <f>IF(I3*FORECAST(J2,B3:I3,B2:I2)&gt;0,FORECAST(J2,B3:I3,B2:I2),I3)*$X$1</f>
        <v>-73.6</v>
      </c>
      <c r="K3" s="1">
        <f>IF(J3*FORECAST(K2,B3:J3,B2:J2)&gt;0,FORECAST(K2,B3:J3,B2:J2),J3)*$X$1</f>
        <v>-82.3</v>
      </c>
      <c r="L3" s="1">
        <f>IF(K3*FORECAST(L2,B3:K3,B2:K2)&gt;0,FORECAST(L2,B3:K3,B2:K2),K3)*$X$1</f>
        <v>-91</v>
      </c>
      <c r="M3" s="1">
        <f>IF(L3*FORECAST(M2,B3:L3,B2:L2)&gt;0,FORECAST(M2,B3:L3,B2:L2),L3)*$X$1</f>
        <v>-99.7</v>
      </c>
      <c r="N3" s="5">
        <f>IF(M3*FORECAST(N2,B3:M3,B2:M2)&gt;0,FORECAST(N2,B3:M3,B2:M2),M3)*$X$1</f>
        <v>-108.4</v>
      </c>
      <c r="O3" s="5">
        <f>IF(N3*FORECAST(O2,B3:N3,B2:N2)&gt;0,FORECAST(O2,B3:N3,B2:N2),N3)*$X$1</f>
        <v>-117.1</v>
      </c>
      <c r="P3" s="5">
        <f>IF(O3*FORECAST(P2,B3:O3,B2:O2)&gt;0,FORECAST(P2,B3:O3,B2:O2),O3)*$X$1</f>
        <v>-125.8</v>
      </c>
      <c r="Q3" s="5">
        <f>IF(P3*FORECAST(Q2,B3:P3,B2:P2)&gt;0,FORECAST(Q2,B3:P3,B2:P2),P3)*$X$1</f>
        <v>-134.5</v>
      </c>
      <c r="R3" s="5">
        <f>IF(Q3*FORECAST(R2,B3:Q3,B2:Q2)&gt;0,FORECAST(R2,B3:Q3,B2:Q2),Q3)*$X$1</f>
        <v>-143.2</v>
      </c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0.0</v>
      </c>
      <c r="C4" s="1">
        <v>-61.0</v>
      </c>
      <c r="D4" s="1">
        <v>-107.0</v>
      </c>
      <c r="E4" s="1">
        <v>-49.0</v>
      </c>
      <c r="F4" s="1">
        <v>-10.0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514</v>
      </c>
      <c r="B5" s="1">
        <v>0.0</v>
      </c>
      <c r="C5" s="1">
        <v>5.0</v>
      </c>
      <c r="D5" s="1">
        <v>17.0</v>
      </c>
      <c r="E5" s="1">
        <v>21.0</v>
      </c>
      <c r="F5" s="1">
        <v>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515</v>
      </c>
      <c r="L7" s="1">
        <f>IF(R3*FORECAST(R2,B3:R3,B2:R2)&gt;0,FORECAST(R2,B3:R3,B2:R2),Q3)*$X$1 * (1+0.02)/(0.0874-0.02)</f>
        <v>-2167.121662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516</v>
      </c>
      <c r="L8" s="6">
        <f t="array" ref="L8">NPV(0.0874,H3:R3)</f>
        <v>-637.3736502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517</v>
      </c>
      <c r="L9" s="6">
        <f t="array" ref="L9">NPV(0.0874,H16:R16)</f>
        <v>-862.1854268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518</v>
      </c>
      <c r="L10" s="6">
        <f>L8 + L9</f>
        <v>-1499.559077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519</v>
      </c>
      <c r="L12" s="6">
        <f>L10 - L11</f>
        <v>-1489.559077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520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-70.93138462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-2167.121662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-5.0</v>
      </c>
      <c r="C3" s="1">
        <v>-10.0</v>
      </c>
      <c r="D3" s="1">
        <v>-39.0</v>
      </c>
      <c r="E3" s="1">
        <v>-65.0</v>
      </c>
      <c r="F3" s="1">
        <v>-40.0</v>
      </c>
      <c r="G3" s="1">
        <f>IF(F3*FORECAST(G2,B3:F3,B2:F2)&gt;0,FORECAST(G2,B3:F3,B2:F2),F3)*$X$1</f>
        <v>-69.3</v>
      </c>
      <c r="H3" s="1">
        <f>IF(G3*FORECAST(H2,B3:G3,B2:G2)&gt;0,FORECAST(H2,B3:G3,B2:G2),G3)*$X$1</f>
        <v>-81.8</v>
      </c>
      <c r="I3" s="1">
        <f>IF(H3*FORECAST(I2,B3:H3,B2:H2)&gt;0,FORECAST(I2,B3:H3,B2:H2),H3)*$X$1</f>
        <v>-94.3</v>
      </c>
      <c r="J3" s="1">
        <f>IF(I3*FORECAST(J2,B3:I3,B2:I2)&gt;0,FORECAST(J2,B3:I3,B2:I2),I3)*$X$1</f>
        <v>-106.8</v>
      </c>
      <c r="K3" s="1">
        <f>IF(J3*FORECAST(K2,B3:J3,B2:J2)&gt;0,FORECAST(K2,B3:J3,B2:J2),J3)*$X$1</f>
        <v>-119.3</v>
      </c>
      <c r="L3" s="1">
        <f>IF(K3*FORECAST(L2,B3:K3,B2:K2)&gt;0,FORECAST(L2,B3:K3,B2:K2),K3)*$X$1</f>
        <v>-131.8</v>
      </c>
      <c r="M3" s="1">
        <f>IF(L3*FORECAST(M2,B3:L3,B2:L2)&gt;0,FORECAST(M2,B3:L3,B2:L2),L3)*$X$1</f>
        <v>-144.3</v>
      </c>
      <c r="N3" s="5">
        <f>IF(M3*FORECAST(N2,B3:M3,B2:M2)&gt;0,FORECAST(N2,B3:M3,B2:M2),M3)*$X$1</f>
        <v>-156.8</v>
      </c>
      <c r="O3" s="5">
        <f>IF(N3*FORECAST(O2,B3:N3,B2:N2)&gt;0,FORECAST(O2,B3:N3,B2:N2),N3)*$X$1</f>
        <v>-169.3</v>
      </c>
      <c r="P3" s="5">
        <f>IF(O3*FORECAST(P2,B3:O3,B2:O2)&gt;0,FORECAST(P2,B3:O3,B2:O2),O3)*$X$1</f>
        <v>-181.8</v>
      </c>
      <c r="Q3" s="5">
        <f>IF(P3*FORECAST(Q2,B3:P3,B2:P2)&gt;0,FORECAST(Q2,B3:P3,B2:P2),P3)*$X$1</f>
        <v>-194.3</v>
      </c>
      <c r="R3" s="5">
        <f>IF(Q3*FORECAST(R2,B3:Q3,B2:Q2)&gt;0,FORECAST(R2,B3:Q3,B2:Q2),Q3)*$X$1</f>
        <v>-206.8</v>
      </c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0.0</v>
      </c>
      <c r="C4" s="1">
        <v>-61.0</v>
      </c>
      <c r="D4" s="1">
        <v>-107.0</v>
      </c>
      <c r="E4" s="1">
        <v>-49.0</v>
      </c>
      <c r="F4" s="1">
        <v>-10.0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514</v>
      </c>
      <c r="B5" s="1">
        <v>0.0</v>
      </c>
      <c r="C5" s="1">
        <v>5.0</v>
      </c>
      <c r="D5" s="1">
        <v>17.0</v>
      </c>
      <c r="E5" s="1">
        <v>21.0</v>
      </c>
      <c r="F5" s="1">
        <v>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515</v>
      </c>
      <c r="L7" s="1">
        <f>IF(R3*FORECAST(R2,B3:R3,B2:R2)&gt;0,FORECAST(R2,B3:R3,B2:R2),Q3)*$X$1 * (1+0.02)/(0.0874-0.02)</f>
        <v>-3129.614243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516</v>
      </c>
      <c r="L8" s="6">
        <f t="array" ref="L8">NPV(0.0874,H3:R3)</f>
        <v>-923.0206258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517</v>
      </c>
      <c r="L9" s="6">
        <f t="array" ref="L9">NPV(0.0874,H16:R16)</f>
        <v>-1245.111357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518</v>
      </c>
      <c r="L10" s="6">
        <f>L8 + L9</f>
        <v>-2168.131982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519</v>
      </c>
      <c r="L12" s="6">
        <f>L10 - L11</f>
        <v>-2158.131982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520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-102.7681896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-3129.614243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