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<sst xmlns="http://schemas.openxmlformats.org/spreadsheetml/2006/main" count="1388" uniqueCount="954">
  <si>
    <t>ticker</t>
  </si>
  <si>
    <t>VGZ</t>
  </si>
  <si>
    <t>nombre</t>
  </si>
  <si>
    <t>VISTA GOLD CORP</t>
  </si>
  <si>
    <t>empresa</t>
  </si>
  <si>
    <t>Gold</t>
  </si>
  <si>
    <t>Open</t>
  </si>
  <si>
    <t>Target Price</t>
  </si>
  <si>
    <t>Upside</t>
  </si>
  <si>
    <t>-316.30%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</si>
  <si>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</si>
  <si>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</si>
  <si>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</si>
  <si>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</si>
  <si>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</si>
  <si>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</si>
  <si>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</si>
  <si>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</si>
  <si>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</si>
  <si>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</si>
  <si>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Impairment of Oil, Gas &amp; Mineral Properties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</si>
  <si>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</si>
  <si>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</si>
  <si>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</si>
  <si>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</si>
  <si>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</si>
  <si>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</si>
  <si>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</si>
  <si>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</si>
  <si>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</si>
  <si>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</si>
  <si>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</si>
  <si>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</si>
  <si>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</si>
  <si>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</si>
  <si>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</si>
  <si>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</si>
  <si>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</si>
  <si>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</si>
  <si>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</si>
  <si>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</si>
  <si>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</si>
  <si>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</si>
  <si>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</si>
  <si>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</si>
  <si>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</si>
  <si>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</si>
  <si>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</si>
  <si>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</si>
  <si>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</si>
  <si>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</si>
  <si>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</si>
  <si>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</si>
  <si>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</si>
  <si>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</si>
  <si>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</si>
  <si>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</si>
  <si>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</si>
  <si>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</si>
  <si>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</si>
  <si>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</si>
  <si>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</si>
  <si>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</si>
  <si>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</si>
  <si>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Deferred Tax Liability Current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</si>
  <si>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</si>
  <si>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</si>
  <si>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</si>
  <si>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</si>
  <si>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</si>
  <si>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</si>
  <si>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</si>
  <si>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</si>
  <si>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</si>
  <si>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</si>
  <si>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</si>
  <si>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</si>
  <si>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</si>
  <si>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</si>
  <si>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</si>
  <si>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</si>
  <si>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0.31</t>
  </si>
  <si>
    <t>0.33</t>
  </si>
  <si>
    <t>0.41</t>
  </si>
  <si>
    <t>0.29</t>
  </si>
  <si>
    <t>0.21</t>
  </si>
  <si>
    <t>0.13</t>
  </si>
  <si>
    <t>0.15</t>
  </si>
  <si>
    <t>0.12</t>
  </si>
  <si>
    <t>0.08</t>
  </si>
  <si>
    <t>0.04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</si>
  <si>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</si>
  <si>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</si>
  <si>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</si>
  <si>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</si>
  <si>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</si>
  <si>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</si>
  <si>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Machinery, Total</t>
  </si>
  <si>
    <t>Full Time Employees</t>
  </si>
  <si>
    <t>Selling General &amp; Admin Expenses, Total</t>
  </si>
  <si>
    <t>Exploration / Drilling Costs, Total</t>
  </si>
  <si>
    <t>Depreciation &amp; Amortization - (IS)</t>
  </si>
  <si>
    <t>Impairment of Oil, Gas &amp; Mineral Properties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</si>
  <si>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</si>
  <si>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</si>
  <si>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</si>
  <si>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</si>
  <si>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</si>
  <si>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</si>
  <si>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</si>
  <si>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</si>
  <si>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</si>
  <si>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</si>
  <si>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</si>
  <si>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</si>
  <si>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</si>
  <si>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</si>
  <si>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</si>
  <si>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</si>
  <si>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</si>
  <si>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</si>
  <si>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</si>
  <si>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-0.23</t>
  </si>
  <si>
    <t>0.01</t>
  </si>
  <si>
    <t>-0.04</t>
  </si>
  <si>
    <t>-0.12</t>
  </si>
  <si>
    <t>-0.09</t>
  </si>
  <si>
    <t>-0.14</t>
  </si>
  <si>
    <t>-0.05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</si>
  <si>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</si>
  <si>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</si>
  <si>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</si>
  <si>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</si>
  <si>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</si>
  <si>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</si>
  <si>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-0.08</t>
  </si>
  <si>
    <t>-0.07</t>
  </si>
  <si>
    <t>-0.06</t>
  </si>
  <si>
    <t>-0.03</t>
  </si>
  <si>
    <t>Normalized Diluted EPS</t>
  </si>
  <si>
    <t>EBITDA</t>
  </si>
  <si>
    <t>EBITA</t>
  </si>
  <si>
    <t>EBIT</t>
  </si>
  <si>
    <t>Normalized Net Income</t>
  </si>
  <si>
    <t>Supplemental Operating Expense Items</t>
  </si>
  <si>
    <t>General and Administrative Expenses</t>
  </si>
  <si>
    <t>Exploration/Drilling Costs</t>
  </si>
  <si>
    <t>Stock-Based Compensation - Exploration Costs / Drilling Costs, Total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</si>
  <si>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</si>
  <si>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</si>
  <si>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</si>
  <si>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</si>
  <si>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</si>
  <si>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-14.49</t>
  </si>
  <si>
    <t>-21.81</t>
  </si>
  <si>
    <t>-14.15</t>
  </si>
  <si>
    <t>-19.09</t>
  </si>
  <si>
    <t>-23.13</t>
  </si>
  <si>
    <t>-26.04</t>
  </si>
  <si>
    <t>-30.85</t>
  </si>
  <si>
    <t>-44.44</t>
  </si>
  <si>
    <t>-38.12</t>
  </si>
  <si>
    <t>-42.44</t>
  </si>
  <si>
    <t>Return on Total Capital</t>
  </si>
  <si>
    <t>-15.71</t>
  </si>
  <si>
    <t>-22.49</t>
  </si>
  <si>
    <t>-14.55</t>
  </si>
  <si>
    <t>-19.96</t>
  </si>
  <si>
    <t>-24.48</t>
  </si>
  <si>
    <t>-29.73</t>
  </si>
  <si>
    <t>-36.69</t>
  </si>
  <si>
    <t>-49.49</t>
  </si>
  <si>
    <t>-42.83</t>
  </si>
  <si>
    <t>-56.44</t>
  </si>
  <si>
    <t>Return On Equity %</t>
  </si>
  <si>
    <t>-55.42</t>
  </si>
  <si>
    <t>3.86</t>
  </si>
  <si>
    <t>-9.27</t>
  </si>
  <si>
    <t>-34.58</t>
  </si>
  <si>
    <t>-34.62</t>
  </si>
  <si>
    <t>-55.37</t>
  </si>
  <si>
    <t>2.95</t>
  </si>
  <si>
    <t>-101.09</t>
  </si>
  <si>
    <t>-40.55</t>
  </si>
  <si>
    <t>-87.92</t>
  </si>
  <si>
    <t>Return on Common Equity</t>
  </si>
  <si>
    <t>Short Term Liquidity</t>
  </si>
  <si>
    <t>Current Ratio</t>
  </si>
  <si>
    <t>4.14</t>
  </si>
  <si>
    <t>18.93</t>
  </si>
  <si>
    <t>27.26</t>
  </si>
  <si>
    <t>10.26</t>
  </si>
  <si>
    <t>16.14</t>
  </si>
  <si>
    <t>8.25</t>
  </si>
  <si>
    <t>8.35</t>
  </si>
  <si>
    <t>7.8</t>
  </si>
  <si>
    <t>9.27</t>
  </si>
  <si>
    <t>6.94</t>
  </si>
  <si>
    <t>Quick Ratio</t>
  </si>
  <si>
    <t>3.65</t>
  </si>
  <si>
    <t>18.37</t>
  </si>
  <si>
    <t>26.76</t>
  </si>
  <si>
    <t>9.92</t>
  </si>
  <si>
    <t>15.52</t>
  </si>
  <si>
    <t>7.51</t>
  </si>
  <si>
    <t>7.35</t>
  </si>
  <si>
    <t>8.69</t>
  </si>
  <si>
    <t>6.46</t>
  </si>
  <si>
    <t>Operating Cash Flow to Current Liabilities</t>
  </si>
  <si>
    <t>-2.57</t>
  </si>
  <si>
    <t>3.75</t>
  </si>
  <si>
    <t>-4.64</t>
  </si>
  <si>
    <t>-4.28</t>
  </si>
  <si>
    <t>-9.82</t>
  </si>
  <si>
    <t>-6.59</t>
  </si>
  <si>
    <t>-6.18</t>
  </si>
  <si>
    <t>-5.94</t>
  </si>
  <si>
    <t>-7.95</t>
  </si>
  <si>
    <t>-6.24</t>
  </si>
  <si>
    <t>Long Term Solvency</t>
  </si>
  <si>
    <t>Total Debt/Equity</t>
  </si>
  <si>
    <t>0.7</t>
  </si>
  <si>
    <t>Total Debt / Total Capital</t>
  </si>
  <si>
    <t>LT Debt/Equity</t>
  </si>
  <si>
    <t>0.06</t>
  </si>
  <si>
    <t>Long-Term Debt / Total Capital</t>
  </si>
  <si>
    <t>Total Liabilities / Total Assets</t>
  </si>
  <si>
    <t>9.79</t>
  </si>
  <si>
    <t>2.88</t>
  </si>
  <si>
    <t>2.6</t>
  </si>
  <si>
    <t>6.61</t>
  </si>
  <si>
    <t>3.94</t>
  </si>
  <si>
    <t>24.2</t>
  </si>
  <si>
    <t>12.54</t>
  </si>
  <si>
    <t>8.71</t>
  </si>
  <si>
    <t>44.58</t>
  </si>
  <si>
    <t>EBIT / Interest Expense</t>
  </si>
  <si>
    <t>-120.54</t>
  </si>
  <si>
    <t>EBITDA / Interest Expense</t>
  </si>
  <si>
    <t>-99.86</t>
  </si>
  <si>
    <t>(EBITDA - Capex) / Interest Expense</t>
  </si>
  <si>
    <t>-99.95</t>
  </si>
  <si>
    <t>Total Debt / EBITDA</t>
  </si>
  <si>
    <t>-0.01</t>
  </si>
  <si>
    <t>Net Debt / EBITDA</t>
  </si>
  <si>
    <t>1.29</t>
  </si>
  <si>
    <t>1.69</t>
  </si>
  <si>
    <t>1.95</t>
  </si>
  <si>
    <t>1.41</t>
  </si>
  <si>
    <t>1.03</t>
  </si>
  <si>
    <t>1.01</t>
  </si>
  <si>
    <t>1.11</t>
  </si>
  <si>
    <t>0.98</t>
  </si>
  <si>
    <t>0.9</t>
  </si>
  <si>
    <t>Total Debt / (EBITDA - Capex)</t>
  </si>
  <si>
    <t>Net Debt / (EBITDA - Capex)</t>
  </si>
  <si>
    <t>1.28</t>
  </si>
  <si>
    <t>1.67</t>
  </si>
  <si>
    <t>3.98</t>
  </si>
  <si>
    <t>1.4</t>
  </si>
  <si>
    <t>1.02</t>
  </si>
  <si>
    <t>1.09</t>
  </si>
  <si>
    <t>Growth Over Prior Year</t>
  </si>
  <si>
    <t>EBITDA, 1 Yr. Growth %</t>
  </si>
  <si>
    <t>-63.13</t>
  </si>
  <si>
    <t>14.19</t>
  </si>
  <si>
    <t>-16.94</t>
  </si>
  <si>
    <t>44.31</t>
  </si>
  <si>
    <t>-8.49</t>
  </si>
  <si>
    <t>-16.06</t>
  </si>
  <si>
    <t>3.6</t>
  </si>
  <si>
    <t>42.84</t>
  </si>
  <si>
    <t>-30.27</t>
  </si>
  <si>
    <t>-18.88</t>
  </si>
  <si>
    <t>EBITA, 1 Yr. Growth %</t>
  </si>
  <si>
    <t>-57.55</t>
  </si>
  <si>
    <t>1.78</t>
  </si>
  <si>
    <t>-16.5</t>
  </si>
  <si>
    <t>41.3</t>
  </si>
  <si>
    <t>-11.29</t>
  </si>
  <si>
    <t>-17.99</t>
  </si>
  <si>
    <t>3.52</t>
  </si>
  <si>
    <t>42.6</t>
  </si>
  <si>
    <t>-30.18</t>
  </si>
  <si>
    <t>-18.84</t>
  </si>
  <si>
    <t>EBIT, 1 Yr. Growth %</t>
  </si>
  <si>
    <t>Earnings From Cont. Operations, 1 Yr. Growth %</t>
  </si>
  <si>
    <t>-68.19</t>
  </si>
  <si>
    <t>-105.34</t>
  </si>
  <si>
    <t>-409.89</t>
  </si>
  <si>
    <t>284.14</t>
  </si>
  <si>
    <t>-27.59</t>
  </si>
  <si>
    <t>7.71</t>
  </si>
  <si>
    <t>-104.47</t>
  </si>
  <si>
    <t>-67.64</t>
  </si>
  <si>
    <t>33.54</t>
  </si>
  <si>
    <t>Net Income, 1 Yr. Growth %</t>
  </si>
  <si>
    <t>Normalized Net Income, 1 Yr. Growth %</t>
  </si>
  <si>
    <t>-56.12</t>
  </si>
  <si>
    <t>-106.51</t>
  </si>
  <si>
    <t>72.02</t>
  </si>
  <si>
    <t>-15.39</t>
  </si>
  <si>
    <t>-17.89</t>
  </si>
  <si>
    <t>4.52</t>
  </si>
  <si>
    <t>46.83</t>
  </si>
  <si>
    <t>-34.24</t>
  </si>
  <si>
    <t>-15.73</t>
  </si>
  <si>
    <t>Diluted EPS Before Extra, 1 Yr. Growth %</t>
  </si>
  <si>
    <t>-68.49</t>
  </si>
  <si>
    <t>-104.35</t>
  </si>
  <si>
    <t>-499.99</t>
  </si>
  <si>
    <t>205.07</t>
  </si>
  <si>
    <t>-26.25</t>
  </si>
  <si>
    <t>3.74</t>
  </si>
  <si>
    <t>-104.3</t>
  </si>
  <si>
    <t>-70.15</t>
  </si>
  <si>
    <t>30.81</t>
  </si>
  <si>
    <t>Net Property, Plant and Equip., 1 Yr. Growth %</t>
  </si>
  <si>
    <t>-24.21</t>
  </si>
  <si>
    <t>-14.12</t>
  </si>
  <si>
    <t>-4.57</t>
  </si>
  <si>
    <t>-17.05</t>
  </si>
  <si>
    <t>-19.65</t>
  </si>
  <si>
    <t>-2.46</t>
  </si>
  <si>
    <t>-0.45</t>
  </si>
  <si>
    <t>-69.44</t>
  </si>
  <si>
    <t>-2.17</t>
  </si>
  <si>
    <t>0.47</t>
  </si>
  <si>
    <t>Total Assets, 1 Yr. Growth %</t>
  </si>
  <si>
    <t>-47.21</t>
  </si>
  <si>
    <t>6.73</t>
  </si>
  <si>
    <t>49.3</t>
  </si>
  <si>
    <t>-25.16</t>
  </si>
  <si>
    <t>-28.95</t>
  </si>
  <si>
    <t>-24.6</t>
  </si>
  <si>
    <t>3.27</t>
  </si>
  <si>
    <t>-5.15</t>
  </si>
  <si>
    <t>-32.78</t>
  </si>
  <si>
    <t>-18.68</t>
  </si>
  <si>
    <t>Tangible Book Value, 1 Yr. Growth %</t>
  </si>
  <si>
    <t>-41.22</t>
  </si>
  <si>
    <t>7.05</t>
  </si>
  <si>
    <t>49.73</t>
  </si>
  <si>
    <t>-28.23</t>
  </si>
  <si>
    <t>-26.92</t>
  </si>
  <si>
    <t>-40.5</t>
  </si>
  <si>
    <t>25.34</t>
  </si>
  <si>
    <t>-29.84</t>
  </si>
  <si>
    <t>-50.63</t>
  </si>
  <si>
    <t>Common Equity, 1 Yr. Growth %</t>
  </si>
  <si>
    <t>Cash From Operations, 1 Yr. Growth %</t>
  </si>
  <si>
    <t>-71.2</t>
  </si>
  <si>
    <t>-142.63</t>
  </si>
  <si>
    <t>-266.97</t>
  </si>
  <si>
    <t>75.18</t>
  </si>
  <si>
    <t>-2.66</t>
  </si>
  <si>
    <t>-17.67</t>
  </si>
  <si>
    <t>-1.39</t>
  </si>
  <si>
    <t>52.7</t>
  </si>
  <si>
    <t>-30.2</t>
  </si>
  <si>
    <t>-20.94</t>
  </si>
  <si>
    <t>Capital Expenditures, 1 Yr. Growth %</t>
  </si>
  <si>
    <t>-99.68</t>
  </si>
  <si>
    <t>-72.39</t>
  </si>
  <si>
    <t>-36.51</t>
  </si>
  <si>
    <t>104.41</t>
  </si>
  <si>
    <t>-96.4</t>
  </si>
  <si>
    <t>Levered Free Cash Flow, 1 Yr. Growth %</t>
  </si>
  <si>
    <t>-102.57</t>
  </si>
  <si>
    <t>459.09</t>
  </si>
  <si>
    <t>-3.88</t>
  </si>
  <si>
    <t>31.78</t>
  </si>
  <si>
    <t>29.23</t>
  </si>
  <si>
    <t>-32.52</t>
  </si>
  <si>
    <t>18.24</t>
  </si>
  <si>
    <t>25.35</t>
  </si>
  <si>
    <t>-14.8</t>
  </si>
  <si>
    <t>-29.48</t>
  </si>
  <si>
    <t>Unlevered Free Cash Flow, 1 Yr. Growth %</t>
  </si>
  <si>
    <t>-102.7</t>
  </si>
  <si>
    <t>504.38</t>
  </si>
  <si>
    <t>Compound Annual Growth Rate Over Two Years</t>
  </si>
  <si>
    <t>EBITDA, 2 Yr. CAGR %</t>
  </si>
  <si>
    <t>-53.25</t>
  </si>
  <si>
    <t>-35.74</t>
  </si>
  <si>
    <t>-2.61</t>
  </si>
  <si>
    <t>9.48</t>
  </si>
  <si>
    <t>14.92</t>
  </si>
  <si>
    <t>-12.36</t>
  </si>
  <si>
    <t>-6.75</t>
  </si>
  <si>
    <t>21.65</t>
  </si>
  <si>
    <t>-0.2</t>
  </si>
  <si>
    <t>-24.79</t>
  </si>
  <si>
    <t>EBITA, 2 Yr. CAGR %</t>
  </si>
  <si>
    <t>-49.23</t>
  </si>
  <si>
    <t>-34.79</t>
  </si>
  <si>
    <t>-7.81</t>
  </si>
  <si>
    <t>8.62</t>
  </si>
  <si>
    <t>11.96</t>
  </si>
  <si>
    <t>-14.7</t>
  </si>
  <si>
    <t>-7.86</t>
  </si>
  <si>
    <t>21.5</t>
  </si>
  <si>
    <t>-0.22</t>
  </si>
  <si>
    <t>-24.72</t>
  </si>
  <si>
    <t>EBIT, 2 Yr. CAGR %</t>
  </si>
  <si>
    <t>Earnings From Cont. Operations, 2 Yr. CAGR %</t>
  </si>
  <si>
    <t>-48.24</t>
  </si>
  <si>
    <t>-86.96</t>
  </si>
  <si>
    <t>-59.31</t>
  </si>
  <si>
    <t>245.02</t>
  </si>
  <si>
    <t>66.77</t>
  </si>
  <si>
    <t>-11.69</t>
  </si>
  <si>
    <t>-78.05</t>
  </si>
  <si>
    <t>27.41</t>
  </si>
  <si>
    <t>242.64</t>
  </si>
  <si>
    <t>-34.26</t>
  </si>
  <si>
    <t>Net Income, 2 Yr. CAGR %</t>
  </si>
  <si>
    <t>Normalized Net Income, 2 Yr. CAGR %</t>
  </si>
  <si>
    <t>-47.89</t>
  </si>
  <si>
    <t>-83.23</t>
  </si>
  <si>
    <t>-18.44</t>
  </si>
  <si>
    <t>319.27</t>
  </si>
  <si>
    <t>20.64</t>
  </si>
  <si>
    <t>-16.65</t>
  </si>
  <si>
    <t>-7.36</t>
  </si>
  <si>
    <t>23.88</t>
  </si>
  <si>
    <t>-1.74</t>
  </si>
  <si>
    <t>-25.56</t>
  </si>
  <si>
    <t>Diluted EPS Before Extra, 2 Yr. CAGR %</t>
  </si>
  <si>
    <t>-50.8</t>
  </si>
  <si>
    <t>-88.3</t>
  </si>
  <si>
    <t>-58.3</t>
  </si>
  <si>
    <t>249.32</t>
  </si>
  <si>
    <t>-12.53</t>
  </si>
  <si>
    <t>-78.87</t>
  </si>
  <si>
    <t>22.46</t>
  </si>
  <si>
    <t>222.45</t>
  </si>
  <si>
    <t>-37.52</t>
  </si>
  <si>
    <t>Net Property, Plant and Equip., 2 Yr. CAGR %</t>
  </si>
  <si>
    <t>-30.94</t>
  </si>
  <si>
    <t>7.89</t>
  </si>
  <si>
    <t>-9.47</t>
  </si>
  <si>
    <t>-11.03</t>
  </si>
  <si>
    <t>-18.36</t>
  </si>
  <si>
    <t>-11.47</t>
  </si>
  <si>
    <t>-1.46</t>
  </si>
  <si>
    <t>-44.84</t>
  </si>
  <si>
    <t>-45.32</t>
  </si>
  <si>
    <t>-0.86</t>
  </si>
  <si>
    <t>Total Assets, 2 Yr. CAGR %</t>
  </si>
  <si>
    <t>-54.11</t>
  </si>
  <si>
    <t>-27.55</t>
  </si>
  <si>
    <t>26.24</t>
  </si>
  <si>
    <t>5.71</t>
  </si>
  <si>
    <t>-27.08</t>
  </si>
  <si>
    <t>-26.8</t>
  </si>
  <si>
    <t>-11.75</t>
  </si>
  <si>
    <t>-1.03</t>
  </si>
  <si>
    <t>-20.15</t>
  </si>
  <si>
    <t>-26.06</t>
  </si>
  <si>
    <t>Tangible Book Value, 2 Yr. CAGR %</t>
  </si>
  <si>
    <t>-50.05</t>
  </si>
  <si>
    <t>-20.68</t>
  </si>
  <si>
    <t>26.6</t>
  </si>
  <si>
    <t>3.66</t>
  </si>
  <si>
    <t>-27.58</t>
  </si>
  <si>
    <t>-34.06</t>
  </si>
  <si>
    <t>-13.64</t>
  </si>
  <si>
    <t>6.32</t>
  </si>
  <si>
    <t>-20.46</t>
  </si>
  <si>
    <t>-41.15</t>
  </si>
  <si>
    <t>Common Equity, 2 Yr. CAGR %</t>
  </si>
  <si>
    <t>Cash From Operations, 2 Yr. CAGR %</t>
  </si>
  <si>
    <t>-51.62</t>
  </si>
  <si>
    <t>-64.96</t>
  </si>
  <si>
    <t>-15.63</t>
  </si>
  <si>
    <t>71.02</t>
  </si>
  <si>
    <t>30.58</t>
  </si>
  <si>
    <t>-10.48</t>
  </si>
  <si>
    <t>-9.9</t>
  </si>
  <si>
    <t>22.71</t>
  </si>
  <si>
    <t>3.24</t>
  </si>
  <si>
    <t>-25.71</t>
  </si>
  <si>
    <t>Capital Expenditures, 2 Yr. CAGR %</t>
  </si>
  <si>
    <t>-94.18</t>
  </si>
  <si>
    <t>-75.31</t>
  </si>
  <si>
    <t>129.91</t>
  </si>
  <si>
    <t>30.49</t>
  </si>
  <si>
    <t>3.89</t>
  </si>
  <si>
    <t>86.41</t>
  </si>
  <si>
    <t>-72.88</t>
  </si>
  <si>
    <t>-39.43</t>
  </si>
  <si>
    <t>Levered Free Cash Flow, 2 Yr. CAGR %</t>
  </si>
  <si>
    <t>-57.01</t>
  </si>
  <si>
    <t>-71.77</t>
  </si>
  <si>
    <t>131.81</t>
  </si>
  <si>
    <t>12.55</t>
  </si>
  <si>
    <t>30.5</t>
  </si>
  <si>
    <t>-6.62</t>
  </si>
  <si>
    <t>-11.58</t>
  </si>
  <si>
    <t>21.74</t>
  </si>
  <si>
    <t>3.34</t>
  </si>
  <si>
    <t>-22.48</t>
  </si>
  <si>
    <t>Unlevered Free Cash Flow, 2 Yr. CAGR %</t>
  </si>
  <si>
    <t>-71.67</t>
  </si>
  <si>
    <t>141.02</t>
  </si>
  <si>
    <t>Compound Annual Growth Rate Over Three Years</t>
  </si>
  <si>
    <t>EBITDA, 3 Yr. CAGR %</t>
  </si>
  <si>
    <t>-34.84</t>
  </si>
  <si>
    <t>-37.44</t>
  </si>
  <si>
    <t>11.03</t>
  </si>
  <si>
    <t>3.13</t>
  </si>
  <si>
    <t>3.49</t>
  </si>
  <si>
    <t>-7.33</t>
  </si>
  <si>
    <t>7.49</t>
  </si>
  <si>
    <t>1.05</t>
  </si>
  <si>
    <t>-6.86</t>
  </si>
  <si>
    <t>EBITA, 3 Yr. CAGR %</t>
  </si>
  <si>
    <t>-30.96</t>
  </si>
  <si>
    <t>-36.32</t>
  </si>
  <si>
    <t>-29.19</t>
  </si>
  <si>
    <t>6.29</t>
  </si>
  <si>
    <t>1.53</t>
  </si>
  <si>
    <t>0.92</t>
  </si>
  <si>
    <t>-9.02</t>
  </si>
  <si>
    <t>6.58</t>
  </si>
  <si>
    <t>EBIT, 3 Yr. CAGR %</t>
  </si>
  <si>
    <t>Earnings From Cont. Operations, 3 Yr. CAGR %</t>
  </si>
  <si>
    <t>-28.39</t>
  </si>
  <si>
    <t>-75.72</t>
  </si>
  <si>
    <t>-62.52</t>
  </si>
  <si>
    <t>-14.01</t>
  </si>
  <si>
    <t>105.03</t>
  </si>
  <si>
    <t>44.16</t>
  </si>
  <si>
    <t>-67.32</t>
  </si>
  <si>
    <t>20.47</t>
  </si>
  <si>
    <t>-19.31</t>
  </si>
  <si>
    <t>150.29</t>
  </si>
  <si>
    <t>Net Income, 3 Yr. CAGR %</t>
  </si>
  <si>
    <t>Normalized Net Income, 3 Yr. CAGR %</t>
  </si>
  <si>
    <t>-29.64</t>
  </si>
  <si>
    <t>-74.08</t>
  </si>
  <si>
    <t>4.6</t>
  </si>
  <si>
    <t>145.93</t>
  </si>
  <si>
    <t>6.12</t>
  </si>
  <si>
    <t>-10.12</t>
  </si>
  <si>
    <t>8.01</t>
  </si>
  <si>
    <t>0.3</t>
  </si>
  <si>
    <t>-6.64</t>
  </si>
  <si>
    <t>Diluted EPS Before Extra, 3 Yr. CAGR %</t>
  </si>
  <si>
    <t>-32.26</t>
  </si>
  <si>
    <t>-78.09</t>
  </si>
  <si>
    <t>-62.02</t>
  </si>
  <si>
    <t>-19.05</t>
  </si>
  <si>
    <t>108.01</t>
  </si>
  <si>
    <t>32.65</t>
  </si>
  <si>
    <t>-67.95</t>
  </si>
  <si>
    <t>15.87</t>
  </si>
  <si>
    <t>-23.51</t>
  </si>
  <si>
    <t>138.7</t>
  </si>
  <si>
    <t>Net Property, Plant and Equip., 3 Yr. CAGR %</t>
  </si>
  <si>
    <t>-38.67</t>
  </si>
  <si>
    <t>-9.86</t>
  </si>
  <si>
    <t>3.56</t>
  </si>
  <si>
    <t>-12.07</t>
  </si>
  <si>
    <t>-13.37</t>
  </si>
  <si>
    <t>-7.94</t>
  </si>
  <si>
    <t>-33.3</t>
  </si>
  <si>
    <t>-33.23</t>
  </si>
  <si>
    <t>-33.03</t>
  </si>
  <si>
    <t>Total Assets, 3 Yr. CAGR %</t>
  </si>
  <si>
    <t>-46.26</t>
  </si>
  <si>
    <t>-40.61</t>
  </si>
  <si>
    <t>-7.8</t>
  </si>
  <si>
    <t>6.05</t>
  </si>
  <si>
    <t>-7.4</t>
  </si>
  <si>
    <t>-26.26</t>
  </si>
  <si>
    <t>-17.9</t>
  </si>
  <si>
    <t>-9.61</t>
  </si>
  <si>
    <t>-19.66</t>
  </si>
  <si>
    <t>Tangible Book Value, 3 Yr. CAGR %</t>
  </si>
  <si>
    <t>-43.64</t>
  </si>
  <si>
    <t>-35.6</t>
  </si>
  <si>
    <t>-1.97</t>
  </si>
  <si>
    <t>4.78</t>
  </si>
  <si>
    <t>-7.74</t>
  </si>
  <si>
    <t>-32.17</t>
  </si>
  <si>
    <t>-18.32</t>
  </si>
  <si>
    <t>-12.39</t>
  </si>
  <si>
    <t>-7.44</t>
  </si>
  <si>
    <t>-32.15</t>
  </si>
  <si>
    <t>Common Equity, 3 Yr. CAGR %</t>
  </si>
  <si>
    <t>Cash From Operations, 3 Yr. CAGR %</t>
  </si>
  <si>
    <t>-34.39</t>
  </si>
  <si>
    <t>-53.62</t>
  </si>
  <si>
    <t>-41.04</t>
  </si>
  <si>
    <t>7.63</t>
  </si>
  <si>
    <t>41.73</t>
  </si>
  <si>
    <t>11.97</t>
  </si>
  <si>
    <t>-7.55</t>
  </si>
  <si>
    <t>7.42</t>
  </si>
  <si>
    <t>-5.54</t>
  </si>
  <si>
    <t>Capital Expenditures, 3 Yr. CAGR %</t>
  </si>
  <si>
    <t>-83.44</t>
  </si>
  <si>
    <t>-59.82</t>
  </si>
  <si>
    <t>-74.38</t>
  </si>
  <si>
    <t>-22.24</t>
  </si>
  <si>
    <t>2.63</t>
  </si>
  <si>
    <t>30.18</t>
  </si>
  <si>
    <t>-9.14</t>
  </si>
  <si>
    <t>Levered Free Cash Flow, 3 Yr. CAGR %</t>
  </si>
  <si>
    <t>-57.85</t>
  </si>
  <si>
    <t>-57.53</t>
  </si>
  <si>
    <t>92.03</t>
  </si>
  <si>
    <t>17.85</t>
  </si>
  <si>
    <t>4.74</t>
  </si>
  <si>
    <t>0.34</t>
  </si>
  <si>
    <t>-0.67</t>
  </si>
  <si>
    <t>8.09</t>
  </si>
  <si>
    <t>Unlevered Free Cash Flow, 3 Yr. CAGR %</t>
  </si>
  <si>
    <t>-57.21</t>
  </si>
  <si>
    <t>-57.43</t>
  </si>
  <si>
    <t>97.09</t>
  </si>
  <si>
    <t>Compound Annual Growth Rate Over Five Years</t>
  </si>
  <si>
    <t>EBITDA, 5 Yr. CAGR %</t>
  </si>
  <si>
    <t>-7.46</t>
  </si>
  <si>
    <t>-13.22</t>
  </si>
  <si>
    <t>-23.77</t>
  </si>
  <si>
    <t>-21.74</t>
  </si>
  <si>
    <t>-14.65</t>
  </si>
  <si>
    <t>-0.94</t>
  </si>
  <si>
    <t>10.4</t>
  </si>
  <si>
    <t>-4.54</t>
  </si>
  <si>
    <t>-6.82</t>
  </si>
  <si>
    <t>EBITA, 5 Yr. CAGR %</t>
  </si>
  <si>
    <t>-4.34</t>
  </si>
  <si>
    <t>-12.17</t>
  </si>
  <si>
    <t>-22.74</t>
  </si>
  <si>
    <t>-21.15</t>
  </si>
  <si>
    <t>-14.95</t>
  </si>
  <si>
    <t>-2.33</t>
  </si>
  <si>
    <t>8.7</t>
  </si>
  <si>
    <t>-5.59</t>
  </si>
  <si>
    <t>-7.26</t>
  </si>
  <si>
    <t>EBIT, 5 Yr. CAGR %</t>
  </si>
  <si>
    <t>Earnings From Cont. Operations, 5 Yr. CAGR %</t>
  </si>
  <si>
    <t>26.03</t>
  </si>
  <si>
    <t>-44.96</t>
  </si>
  <si>
    <t>-42.88</t>
  </si>
  <si>
    <t>-29.81</t>
  </si>
  <si>
    <t>-31.9</t>
  </si>
  <si>
    <t>-13.09</t>
  </si>
  <si>
    <t>-16.11</t>
  </si>
  <si>
    <t>37.21</t>
  </si>
  <si>
    <t>-16.34</t>
  </si>
  <si>
    <t>-5.45</t>
  </si>
  <si>
    <t>Net Income, 5 Yr. CAGR %</t>
  </si>
  <si>
    <t>Normalized Net Income, 5 Yr. CAGR %</t>
  </si>
  <si>
    <t>-5.24</t>
  </si>
  <si>
    <t>-49.16</t>
  </si>
  <si>
    <t>-25.58</t>
  </si>
  <si>
    <t>-21.08</t>
  </si>
  <si>
    <t>-15.99</t>
  </si>
  <si>
    <t>-4.48</t>
  </si>
  <si>
    <t>66.42</t>
  </si>
  <si>
    <t>12.9</t>
  </si>
  <si>
    <t>-6.93</t>
  </si>
  <si>
    <t>Diluted EPS Before Extra, 5 Yr. CAGR %</t>
  </si>
  <si>
    <t>7.53</t>
  </si>
  <si>
    <t>-52.71</t>
  </si>
  <si>
    <t>-44.21</t>
  </si>
  <si>
    <t>-33.67</t>
  </si>
  <si>
    <t>-34.21</t>
  </si>
  <si>
    <t>-16.67</t>
  </si>
  <si>
    <t>28.47</t>
  </si>
  <si>
    <t>-19.29</t>
  </si>
  <si>
    <t>-9.49</t>
  </si>
  <si>
    <t>Net Property, Plant and Equip., 5 Yr. CAGR %</t>
  </si>
  <si>
    <t>-18.6</t>
  </si>
  <si>
    <t>-19.5</t>
  </si>
  <si>
    <t>-10.33</t>
  </si>
  <si>
    <t>-5.84</t>
  </si>
  <si>
    <t>-11.83</t>
  </si>
  <si>
    <t>-9.19</t>
  </si>
  <si>
    <t>-27.68</t>
  </si>
  <si>
    <t>-25.26</t>
  </si>
  <si>
    <t>-21.84</t>
  </si>
  <si>
    <t>Total Assets, 5 Yr. CAGR %</t>
  </si>
  <si>
    <t>-21.26</t>
  </si>
  <si>
    <t>-19.6</t>
  </si>
  <si>
    <t>-25.44</t>
  </si>
  <si>
    <t>-25.21</t>
  </si>
  <si>
    <t>-8.57</t>
  </si>
  <si>
    <t>-9.17</t>
  </si>
  <si>
    <t>-18.81</t>
  </si>
  <si>
    <t>-16.59</t>
  </si>
  <si>
    <t>Tangible Book Value, 5 Yr. CAGR %</t>
  </si>
  <si>
    <t>-17.58</t>
  </si>
  <si>
    <t>-14.24</t>
  </si>
  <si>
    <t>-22.1</t>
  </si>
  <si>
    <t>-22.09</t>
  </si>
  <si>
    <t>-13.15</t>
  </si>
  <si>
    <t>-12.94</t>
  </si>
  <si>
    <t>-10.15</t>
  </si>
  <si>
    <t>-19.18</t>
  </si>
  <si>
    <t>-25.28</t>
  </si>
  <si>
    <t>Common Equity, 5 Yr. CAGR %</t>
  </si>
  <si>
    <t>Cash From Operations, 5 Yr. CAGR %</t>
  </si>
  <si>
    <t>-8.32</t>
  </si>
  <si>
    <t>-29.35</t>
  </si>
  <si>
    <t>-27.45</t>
  </si>
  <si>
    <t>-21.83</t>
  </si>
  <si>
    <t>-18.96</t>
  </si>
  <si>
    <t>16.15</t>
  </si>
  <si>
    <t>-3.37</t>
  </si>
  <si>
    <t>-7.31</t>
  </si>
  <si>
    <t>Capital Expenditures, 5 Yr. CAGR %</t>
  </si>
  <si>
    <t>-68.93</t>
  </si>
  <si>
    <t>-44.72</t>
  </si>
  <si>
    <t>-52.57</t>
  </si>
  <si>
    <t>-50.86</t>
  </si>
  <si>
    <t>41.71</t>
  </si>
  <si>
    <t>-12.69</t>
  </si>
  <si>
    <t>30.31</t>
  </si>
  <si>
    <t>-4.14</t>
  </si>
  <si>
    <t>Levered Free Cash Flow, 5 Yr. CAGR %</t>
  </si>
  <si>
    <t>-33.97</t>
  </si>
  <si>
    <t>-23.18</t>
  </si>
  <si>
    <t>-25.92</t>
  </si>
  <si>
    <t>-6.2</t>
  </si>
  <si>
    <t>-33.46</t>
  </si>
  <si>
    <t>43.92</t>
  </si>
  <si>
    <t>5.06</t>
  </si>
  <si>
    <t>10.79</t>
  </si>
  <si>
    <t>-10.05</t>
  </si>
  <si>
    <t>Unlevered Free Cash Flow, 5 Yr. CAGR %</t>
  </si>
  <si>
    <t>-31.99</t>
  </si>
  <si>
    <t>-22.41</t>
  </si>
  <si>
    <t>-25.85</t>
  </si>
  <si>
    <t>-33.36</t>
  </si>
  <si>
    <t>46.18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</si>
  <si>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</si>
  <si>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</si>
  <si>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</si>
  <si>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</si>
  <si>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</si>
  <si>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</si>
  <si>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</si>
  <si>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</si>
  <si>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</si>
  <si>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72.98</t>
  </si>
  <si>
    <t>111.1</t>
  </si>
  <si>
    <t>83.15</t>
  </si>
  <si>
    <t>58.57</t>
  </si>
  <si>
    <t>54.72</t>
  </si>
  <si>
    <t>68.97</t>
  </si>
  <si>
    <t>-</t>
  </si>
  <si>
    <t>Change</t>
  </si>
  <si>
    <t>52.25%</t>
  </si>
  <si>
    <t>-25.17%</t>
  </si>
  <si>
    <t>-29.55%</t>
  </si>
  <si>
    <t>-6.58%</t>
  </si>
  <si>
    <t>26.05%</t>
  </si>
  <si>
    <t>0%</t>
  </si>
  <si>
    <t>Enterprise Value (EV)</t>
  </si>
  <si>
    <t>P/E ratio</t>
  </si>
  <si>
    <t>-8.06x</t>
  </si>
  <si>
    <t>-5.07x</t>
  </si>
  <si>
    <t>-12.4x</t>
  </si>
  <si>
    <t>-9.04x</t>
  </si>
  <si>
    <t>6.22x</t>
  </si>
  <si>
    <t>-9.33x</t>
  </si>
  <si>
    <t>PBR</t>
  </si>
  <si>
    <t>PEG</t>
  </si>
  <si>
    <t>0.2x</t>
  </si>
  <si>
    <t>-0.4x</t>
  </si>
  <si>
    <t>-0x</t>
  </si>
  <si>
    <t>0x</t>
  </si>
  <si>
    <t>Capitalization / Revenue</t>
  </si>
  <si>
    <t>EV / Revenue</t>
  </si>
  <si>
    <t>EV / EBITDA</t>
  </si>
  <si>
    <t>EV / EBIT</t>
  </si>
  <si>
    <t>-9.03x</t>
  </si>
  <si>
    <t>-49.1x</t>
  </si>
  <si>
    <t>-5.42x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</si>
  <si>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</si>
  <si>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</si>
  <si>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</si>
  <si>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</si>
  <si>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</si>
  <si>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0.09</t>
  </si>
  <si>
    <t>Distribution rate</t>
  </si>
  <si>
    <t>Net sales
                                    1</t>
  </si>
  <si>
    <t>-8.085</t>
  </si>
  <si>
    <t>-2.262</t>
  </si>
  <si>
    <t>-15.34</t>
  </si>
  <si>
    <t>Net income</t>
  </si>
  <si>
    <t>-9.386</t>
  </si>
  <si>
    <t>0.42</t>
  </si>
  <si>
    <t>-15.24</t>
  </si>
  <si>
    <t>Reference price
                                    2</t>
  </si>
  <si>
    <t>0.7250</t>
  </si>
  <si>
    <t>1.0800</t>
  </si>
  <si>
    <t>0.7095</t>
  </si>
  <si>
    <t>0.4951</t>
  </si>
  <si>
    <t>0.4519</t>
  </si>
  <si>
    <t>0.5600</t>
  </si>
  <si>
    <t>Nbr of stocks (in thousands)</t>
  </si>
  <si>
    <t>100,661</t>
  </si>
  <si>
    <t>102,878</t>
  </si>
  <si>
    <t>117,189</t>
  </si>
  <si>
    <t>118,307</t>
  </si>
  <si>
    <t>121,088</t>
  </si>
  <si>
    <t>123,165</t>
  </si>
  <si>
    <t>Announcement Date</t>
  </si>
  <si>
    <t>2/26/20</t>
  </si>
  <si>
    <t>2/25/21</t>
  </si>
  <si>
    <t>2/24/22</t>
  </si>
  <si>
    <t>2/23/23</t>
  </si>
  <si>
    <t>3/14/24</t>
  </si>
  <si>
    <t>address1</t>
  </si>
  <si>
    <t>8310 South Valley Highway</t>
  </si>
  <si>
    <t>address2</t>
  </si>
  <si>
    <t>Suite 300</t>
  </si>
  <si>
    <t>city</t>
  </si>
  <si>
    <t>Englewood</t>
  </si>
  <si>
    <t>state</t>
  </si>
  <si>
    <t>CO</t>
  </si>
  <si>
    <t>zip</t>
  </si>
  <si>
    <t>80112</t>
  </si>
  <si>
    <t>country</t>
  </si>
  <si>
    <t>phone</t>
  </si>
  <si>
    <t>720 981 1185</t>
  </si>
  <si>
    <t>website</t>
  </si>
  <si>
    <t>https://www.vistagold.com</t>
  </si>
  <si>
    <t>industry</t>
  </si>
  <si>
    <t>industryKey</t>
  </si>
  <si>
    <t>gold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</si>
  <si>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</si>
  <si>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</si>
  <si>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</si>
  <si>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</si>
  <si>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</si>
  <si>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</si>
  <si>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</si>
  <si>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Vista Gold Corp., together with its subsidiaries, acquires, explores, evaluates, and advances gold exploration and development projects in Australia. Its flagship asset is the 100% owned Mt Todd gold project located in Northern Territory, Australia. The company was incorporated in 1983 and is based in Englewood, Colorado.</t>
  </si>
  <si>
    <t>fullTimeEmployees</t>
  </si>
  <si>
    <t>companyOfficers</t>
  </si>
  <si>
    <t>[{'maxAge': 1, 'name': 'Mr. Frederick H. Earnest B.Sc.', 'age': 62, 'title': 'President, CEO &amp; Director', 'yearBorn': 1962, 'fiscalYear': 2023, 'totalPay': 424013, 'exercisedValue': 0, 'unexercisedValue': 0}, {'maxAge': 1, 'name': 'Mr. Douglas L. Tobler', 'age': 65, 'title': 'Chief Financial Officer', 'yearBorn': 1959, 'fiscalYear': 2023, 'totalPay': 320375, 'exercisedValue': 0, 'unexercisedValue': 0}, {'maxAge': 1, 'name': 'Ms. Pamela  Solly', 'title': 'Vice President of Investor Relations', 'fiscalYear': 2023, 'exercisedValue': 0, 'unexercisedValue': 0}]</t>
  </si>
  <si>
    <t>compensationAsOfEpochDate</t>
  </si>
  <si>
    <t>irWebsite</t>
  </si>
  <si>
    <t>http://vistagold.investorroom.com/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</si>
  <si>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</si>
  <si>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</si>
  <si>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</si>
  <si>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</si>
  <si>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</si>
  <si>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</si>
  <si>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</si>
  <si>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</si>
  <si>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</si>
  <si>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</si>
  <si>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</si>
  <si>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</si>
  <si>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</si>
  <si>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</si>
  <si>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</si>
  <si>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</si>
  <si>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</si>
  <si>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</si>
  <si>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</si>
  <si>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</si>
  <si>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</si>
  <si>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</si>
  <si>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</si>
  <si>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</si>
  <si>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</si>
  <si>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</si>
  <si>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</si>
  <si>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</si>
  <si>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</si>
  <si>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</si>
  <si>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</si>
  <si>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</si>
  <si>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</si>
  <si>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</si>
  <si>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</si>
  <si>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</si>
  <si>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</si>
  <si>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</si>
  <si>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</si>
  <si>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</si>
  <si>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</si>
  <si>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</si>
  <si>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</si>
  <si>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</si>
  <si>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</si>
  <si>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</si>
  <si>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</si>
  <si>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</si>
  <si>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</si>
  <si>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</si>
  <si>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</si>
  <si>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</si>
  <si>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</si>
  <si>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</si>
  <si>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</si>
  <si>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</si>
  <si>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</si>
  <si>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</si>
  <si>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</si>
  <si>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</si>
  <si>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</si>
  <si>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</si>
  <si>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</si>
  <si>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Vista Gold Corp</t>
  </si>
  <si>
    <t>longName</t>
  </si>
  <si>
    <t>Vista Gold Corp.</t>
  </si>
  <si>
    <t>firstTradeDateEpochUtc</t>
  </si>
  <si>
    <t>timeZoneFullName</t>
  </si>
  <si>
    <t>America/New_York</t>
  </si>
  <si>
    <t>timeZoneShortName</t>
  </si>
  <si>
    <t>EST</t>
  </si>
  <si>
    <t>uuid</t>
  </si>
  <si>
    <t>4a28d120-ad90-3f43-9acc-956e19799ff9</t>
  </si>
  <si>
    <t>messageBoardId</t>
  </si>
  <si>
    <t>finmb_276109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</si>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</sst>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istagold.com/" TargetMode="External"/><Relationship Id="rId2" Type="http://schemas.openxmlformats.org/officeDocument/2006/relationships/hyperlink" Target="http://vistagold.investorroom.com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-1.22207533513221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6.898472E7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-9.335001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-18.0</v>
      </c>
      <c r="C2" s="1">
        <v>1.0</v>
      </c>
      <c r="D2" s="1">
        <v>-3.0</v>
      </c>
      <c r="E2" s="1">
        <v>-12.0</v>
      </c>
      <c r="F2" s="1">
        <v>-8.0</v>
      </c>
      <c r="G2" s="1">
        <v>-9.0</v>
      </c>
      <c r="H2" s="1">
        <v>42.0</v>
      </c>
      <c r="I2" s="1">
        <v>-15.0</v>
      </c>
      <c r="J2" s="1">
        <v>-4.0</v>
      </c>
      <c r="K2" s="1">
        <v>-6.0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86.0</v>
      </c>
      <c r="C3" s="1">
        <v>69.0</v>
      </c>
      <c r="D3" s="1">
        <v>61.0</v>
      </c>
      <c r="E3" s="1">
        <v>65.0</v>
      </c>
      <c r="F3" s="1">
        <v>28.0</v>
      </c>
      <c r="G3" s="1">
        <v>5.0</v>
      </c>
      <c r="H3" s="1">
        <v>4.0</v>
      </c>
      <c r="I3" s="1">
        <v>4.0</v>
      </c>
      <c r="J3" s="1">
        <v>4.0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75.0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1.0</v>
      </c>
      <c r="C5" s="1">
        <v>69.0</v>
      </c>
      <c r="D5" s="1">
        <v>61.0</v>
      </c>
      <c r="E5" s="1">
        <v>65.0</v>
      </c>
      <c r="F5" s="1">
        <v>28.0</v>
      </c>
      <c r="G5" s="1">
        <v>5.0</v>
      </c>
      <c r="H5" s="1">
        <v>4.0</v>
      </c>
      <c r="I5" s="1">
        <v>4.0</v>
      </c>
      <c r="J5" s="1">
        <v>4.0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-1.0</v>
      </c>
      <c r="D6" s="1">
        <v>-15.0</v>
      </c>
      <c r="E6" s="1">
        <v>-35.0</v>
      </c>
      <c r="F6" s="1">
        <v>0.0</v>
      </c>
      <c r="G6" s="1">
        <v>0.0</v>
      </c>
      <c r="H6" s="1">
        <v>-6.0</v>
      </c>
      <c r="I6" s="1">
        <v>-2.0</v>
      </c>
      <c r="J6" s="1">
        <v>-2.0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9.0</v>
      </c>
      <c r="C7" s="1">
        <v>1.0</v>
      </c>
      <c r="D7" s="1">
        <v>-3.0</v>
      </c>
      <c r="E7" s="1">
        <v>1.0</v>
      </c>
      <c r="F7" s="1">
        <v>-1.0</v>
      </c>
      <c r="G7" s="1">
        <v>1.0</v>
      </c>
      <c r="H7" s="1">
        <v>-2.0</v>
      </c>
      <c r="I7" s="1">
        <v>-4.0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1.0</v>
      </c>
      <c r="G8" s="1">
        <v>0.0</v>
      </c>
      <c r="H8" s="1">
        <v>0.0</v>
      </c>
      <c r="I8" s="1">
        <v>5.0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1.0</v>
      </c>
      <c r="C9" s="1">
        <v>81.0</v>
      </c>
      <c r="D9" s="1">
        <v>64.0</v>
      </c>
      <c r="E9" s="1">
        <v>87.0</v>
      </c>
      <c r="F9" s="1">
        <v>98.0</v>
      </c>
      <c r="G9" s="1">
        <v>76.0</v>
      </c>
      <c r="H9" s="1">
        <v>91.0</v>
      </c>
      <c r="I9" s="1">
        <v>88.0</v>
      </c>
      <c r="J9" s="1">
        <v>77.0</v>
      </c>
      <c r="K9" s="1">
        <v>63.0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-16.0</v>
      </c>
      <c r="C10" s="1">
        <v>57.0</v>
      </c>
      <c r="D10" s="1">
        <v>0.0</v>
      </c>
      <c r="E10" s="1">
        <v>0.0</v>
      </c>
      <c r="F10" s="1">
        <v>0.0</v>
      </c>
      <c r="G10" s="1">
        <v>-13.0</v>
      </c>
      <c r="H10" s="1">
        <v>0.0</v>
      </c>
      <c r="I10" s="1">
        <v>0.0</v>
      </c>
      <c r="J10" s="1">
        <v>-24.0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-39.0</v>
      </c>
      <c r="C11" s="1">
        <v>-2.0</v>
      </c>
      <c r="D11" s="1">
        <v>-7.0</v>
      </c>
      <c r="E11" s="1">
        <v>1.0</v>
      </c>
      <c r="F11" s="1">
        <v>-1.0</v>
      </c>
      <c r="G11" s="1">
        <v>4.0</v>
      </c>
      <c r="H11" s="1">
        <v>45.0</v>
      </c>
      <c r="I11" s="1">
        <v>37.0</v>
      </c>
      <c r="J11" s="1">
        <v>-45.0</v>
      </c>
      <c r="K11" s="1">
        <v>-4.0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49.0</v>
      </c>
      <c r="C12" s="1">
        <v>31.0</v>
      </c>
      <c r="D12" s="1">
        <v>26.0</v>
      </c>
      <c r="E12" s="1">
        <v>-26.0</v>
      </c>
      <c r="F12" s="1">
        <v>8.0</v>
      </c>
      <c r="G12" s="1">
        <v>-3.0</v>
      </c>
      <c r="H12" s="1">
        <v>-27.0</v>
      </c>
      <c r="I12" s="1">
        <v>-5.0</v>
      </c>
      <c r="J12" s="1">
        <v>27.0</v>
      </c>
      <c r="K12" s="1">
        <v>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-7.0</v>
      </c>
      <c r="C13" s="1">
        <v>3.0</v>
      </c>
      <c r="D13" s="1">
        <v>-5.0</v>
      </c>
      <c r="E13" s="1">
        <v>-8.0</v>
      </c>
      <c r="F13" s="1">
        <v>-8.0</v>
      </c>
      <c r="G13" s="1">
        <v>-7.0</v>
      </c>
      <c r="H13" s="1">
        <v>-6.0</v>
      </c>
      <c r="I13" s="1">
        <v>-10.0</v>
      </c>
      <c r="J13" s="1">
        <v>-7.0</v>
      </c>
      <c r="K13" s="1">
        <v>-5.0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-13.0</v>
      </c>
      <c r="D14" s="1">
        <v>-3.0</v>
      </c>
      <c r="E14" s="1">
        <v>0.0</v>
      </c>
      <c r="F14" s="1">
        <v>-6.0</v>
      </c>
      <c r="G14" s="1">
        <v>-4.0</v>
      </c>
      <c r="H14" s="1">
        <v>-6.0</v>
      </c>
      <c r="I14" s="1">
        <v>-13.0</v>
      </c>
      <c r="J14" s="1">
        <v>0.0</v>
      </c>
      <c r="K14" s="1">
        <v>-5.0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10.0</v>
      </c>
      <c r="C15" s="1">
        <v>-9.0</v>
      </c>
      <c r="D15" s="1">
        <v>-9.0</v>
      </c>
      <c r="E15" s="1">
        <v>6.0</v>
      </c>
      <c r="F15" s="1">
        <v>8.0</v>
      </c>
      <c r="G15" s="1">
        <v>4.0</v>
      </c>
      <c r="H15" s="1">
        <v>8.0</v>
      </c>
      <c r="I15" s="1">
        <v>35.0</v>
      </c>
      <c r="J15" s="1">
        <v>38.0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1.0</v>
      </c>
      <c r="C16" s="1">
        <v>3.0</v>
      </c>
      <c r="D16" s="1">
        <v>15.0</v>
      </c>
      <c r="E16" s="1">
        <v>1.0</v>
      </c>
      <c r="F16" s="1">
        <v>5.0</v>
      </c>
      <c r="G16" s="1">
        <v>3.0</v>
      </c>
      <c r="H16" s="1">
        <v>3.0</v>
      </c>
      <c r="I16" s="1">
        <v>2.0</v>
      </c>
      <c r="J16" s="1">
        <v>2.0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11.0</v>
      </c>
      <c r="C17" s="1">
        <v>-5.0</v>
      </c>
      <c r="D17" s="1">
        <v>-9.0</v>
      </c>
      <c r="E17" s="1">
        <v>8.0</v>
      </c>
      <c r="F17" s="1">
        <v>8.0</v>
      </c>
      <c r="G17" s="1">
        <v>7.0</v>
      </c>
      <c r="H17" s="1">
        <v>11.0</v>
      </c>
      <c r="I17" s="1">
        <v>2.0</v>
      </c>
      <c r="J17" s="1">
        <v>2.0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-6.0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-6.0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15.0</v>
      </c>
      <c r="E20" s="1">
        <v>0.0</v>
      </c>
      <c r="F20" s="1">
        <v>8.0</v>
      </c>
      <c r="G20" s="1">
        <v>8.0</v>
      </c>
      <c r="H20" s="1">
        <v>1.0</v>
      </c>
      <c r="I20" s="1">
        <v>13.0</v>
      </c>
      <c r="J20" s="1">
        <v>24.0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-26.0</v>
      </c>
      <c r="F21" s="1">
        <v>-12.0</v>
      </c>
      <c r="G21" s="1">
        <v>-7.0</v>
      </c>
      <c r="H21" s="1">
        <v>-12.0</v>
      </c>
      <c r="I21" s="1">
        <v>-40.0</v>
      </c>
      <c r="J21" s="1">
        <v>-35.0</v>
      </c>
      <c r="K21" s="1">
        <v>-14.0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-6.0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-6.0</v>
      </c>
      <c r="C23" s="1">
        <v>0.0</v>
      </c>
      <c r="D23" s="1">
        <v>15.0</v>
      </c>
      <c r="E23" s="1">
        <v>-26.0</v>
      </c>
      <c r="F23" s="1">
        <v>-9.0</v>
      </c>
      <c r="G23" s="1">
        <v>1.0</v>
      </c>
      <c r="H23" s="1">
        <v>1.0</v>
      </c>
      <c r="I23" s="1">
        <v>12.0</v>
      </c>
      <c r="J23" s="1">
        <v>-11.0</v>
      </c>
      <c r="K23" s="1">
        <v>87.0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-1.0</v>
      </c>
      <c r="C24" s="1">
        <v>-2.0</v>
      </c>
      <c r="D24" s="1">
        <v>1.0</v>
      </c>
      <c r="E24" s="1">
        <v>-47.0</v>
      </c>
      <c r="F24" s="1">
        <v>-36.0</v>
      </c>
      <c r="G24" s="1">
        <v>33.0</v>
      </c>
      <c r="H24" s="1">
        <v>6.0</v>
      </c>
      <c r="I24" s="1">
        <v>5.0</v>
      </c>
      <c r="J24" s="1">
        <v>-4.0</v>
      </c>
      <c r="K24" s="1">
        <v>-2.0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-10.0</v>
      </c>
      <c r="D26" s="1">
        <v>-1.0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1.0</v>
      </c>
      <c r="C27" s="1">
        <v>-3.0</v>
      </c>
      <c r="D27" s="1">
        <v>-3.0</v>
      </c>
      <c r="E27" s="1">
        <v>-4.0</v>
      </c>
      <c r="F27" s="1">
        <v>-5.0</v>
      </c>
      <c r="G27" s="1">
        <v>-4.0</v>
      </c>
      <c r="H27" s="1">
        <v>-4.0</v>
      </c>
      <c r="I27" s="1">
        <v>-5.0</v>
      </c>
      <c r="J27" s="1">
        <v>-4.0</v>
      </c>
      <c r="K27" s="1">
        <v>-3.0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1.0</v>
      </c>
      <c r="C28" s="1">
        <v>-3.0</v>
      </c>
      <c r="D28" s="1">
        <v>-3.0</v>
      </c>
      <c r="E28" s="1">
        <v>-4.0</v>
      </c>
      <c r="F28" s="1">
        <v>-5.0</v>
      </c>
      <c r="G28" s="1">
        <v>-4.0</v>
      </c>
      <c r="H28" s="1">
        <v>-4.0</v>
      </c>
      <c r="I28" s="1">
        <v>-5.0</v>
      </c>
      <c r="J28" s="1">
        <v>-4.0</v>
      </c>
      <c r="K28" s="1">
        <v>-3.0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-4.0</v>
      </c>
      <c r="C29" s="1">
        <v>-87.0</v>
      </c>
      <c r="D29" s="1">
        <v>-19.0</v>
      </c>
      <c r="E29" s="1">
        <v>-81.0</v>
      </c>
      <c r="F29" s="1">
        <v>1.0</v>
      </c>
      <c r="G29" s="1">
        <v>-17.0</v>
      </c>
      <c r="H29" s="1">
        <v>41.0</v>
      </c>
      <c r="I29" s="1">
        <v>-80.0</v>
      </c>
      <c r="J29" s="1">
        <v>58.0</v>
      </c>
      <c r="K29" s="1">
        <v>-9.0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-6.0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3.0</v>
      </c>
      <c r="C3" s="1">
        <v>90.0</v>
      </c>
      <c r="D3" s="1">
        <v>1.0</v>
      </c>
      <c r="E3" s="1">
        <v>1.0</v>
      </c>
      <c r="F3" s="1">
        <v>1.0</v>
      </c>
      <c r="G3" s="1">
        <v>1.0</v>
      </c>
      <c r="H3" s="1">
        <v>7.0</v>
      </c>
      <c r="I3" s="1">
        <v>12.0</v>
      </c>
      <c r="J3" s="1">
        <v>8.0</v>
      </c>
      <c r="K3" s="1">
        <v>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6.0</v>
      </c>
      <c r="C4" s="1">
        <v>13.0</v>
      </c>
      <c r="D4" s="1">
        <v>27.0</v>
      </c>
      <c r="E4" s="1">
        <v>18.0</v>
      </c>
      <c r="F4" s="1">
        <v>12.0</v>
      </c>
      <c r="G4" s="1">
        <v>6.0</v>
      </c>
      <c r="H4" s="1">
        <v>69.0</v>
      </c>
      <c r="I4" s="1">
        <v>38.0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10.0</v>
      </c>
      <c r="C5" s="1">
        <v>14.0</v>
      </c>
      <c r="D5" s="1">
        <v>28.0</v>
      </c>
      <c r="E5" s="1">
        <v>20.0</v>
      </c>
      <c r="F5" s="1">
        <v>13.0</v>
      </c>
      <c r="G5" s="1">
        <v>8.0</v>
      </c>
      <c r="H5" s="1">
        <v>8.0</v>
      </c>
      <c r="I5" s="1">
        <v>13.0</v>
      </c>
      <c r="J5" s="1">
        <v>8.0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1.0</v>
      </c>
      <c r="C6" s="1">
        <v>45.0</v>
      </c>
      <c r="D6" s="1">
        <v>53.0</v>
      </c>
      <c r="E6" s="1">
        <v>70.0</v>
      </c>
      <c r="F6" s="1">
        <v>54.0</v>
      </c>
      <c r="G6" s="1">
        <v>48.0</v>
      </c>
      <c r="H6" s="1">
        <v>95.0</v>
      </c>
      <c r="I6" s="1">
        <v>81.0</v>
      </c>
      <c r="J6" s="1">
        <v>53.0</v>
      </c>
      <c r="K6" s="1">
        <v>44.0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11.0</v>
      </c>
      <c r="C7" s="1">
        <v>15.0</v>
      </c>
      <c r="D7" s="1">
        <v>29.0</v>
      </c>
      <c r="E7" s="1">
        <v>21.0</v>
      </c>
      <c r="F7" s="1">
        <v>14.0</v>
      </c>
      <c r="G7" s="1">
        <v>8.0</v>
      </c>
      <c r="H7" s="1">
        <v>9.0</v>
      </c>
      <c r="I7" s="1">
        <v>13.0</v>
      </c>
      <c r="J7" s="1">
        <v>8.0</v>
      </c>
      <c r="K7" s="1">
        <v>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11.0</v>
      </c>
      <c r="C8" s="1">
        <v>16.0</v>
      </c>
      <c r="D8" s="1">
        <v>16.0</v>
      </c>
      <c r="E8" s="1">
        <v>14.0</v>
      </c>
      <c r="F8" s="1">
        <v>13.0</v>
      </c>
      <c r="G8" s="1">
        <v>13.0</v>
      </c>
      <c r="H8" s="1">
        <v>13.0</v>
      </c>
      <c r="I8" s="1">
        <v>7.0</v>
      </c>
      <c r="J8" s="1">
        <v>7.0</v>
      </c>
      <c r="K8" s="1">
        <v>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-3.0</v>
      </c>
      <c r="C9" s="1">
        <v>-3.0</v>
      </c>
      <c r="D9" s="1">
        <v>-4.0</v>
      </c>
      <c r="E9" s="1">
        <v>-4.0</v>
      </c>
      <c r="F9" s="1">
        <v>-5.0</v>
      </c>
      <c r="G9" s="1">
        <v>-5.0</v>
      </c>
      <c r="H9" s="1">
        <v>-5.0</v>
      </c>
      <c r="I9" s="1">
        <v>-5.0</v>
      </c>
      <c r="J9" s="1">
        <v>-5.0</v>
      </c>
      <c r="K9" s="1">
        <v>-5.0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8.0</v>
      </c>
      <c r="C10" s="1">
        <v>12.0</v>
      </c>
      <c r="D10" s="1">
        <v>12.0</v>
      </c>
      <c r="E10" s="1">
        <v>10.0</v>
      </c>
      <c r="F10" s="1">
        <v>8.0</v>
      </c>
      <c r="G10" s="1">
        <v>7.0</v>
      </c>
      <c r="H10" s="1">
        <v>7.0</v>
      </c>
      <c r="I10" s="1">
        <v>2.0</v>
      </c>
      <c r="J10" s="1">
        <v>2.0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1.0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6.0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28.0</v>
      </c>
      <c r="C13" s="1">
        <v>27.0</v>
      </c>
      <c r="D13" s="1">
        <v>41.0</v>
      </c>
      <c r="E13" s="1">
        <v>31.0</v>
      </c>
      <c r="F13" s="1">
        <v>22.0</v>
      </c>
      <c r="G13" s="1">
        <v>16.0</v>
      </c>
      <c r="H13" s="1">
        <v>17.0</v>
      </c>
      <c r="I13" s="1">
        <v>16.0</v>
      </c>
      <c r="J13" s="1">
        <v>10.0</v>
      </c>
      <c r="K13" s="1">
        <v>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45.0</v>
      </c>
      <c r="C15" s="1">
        <v>11.0</v>
      </c>
      <c r="D15" s="1">
        <v>25.0</v>
      </c>
      <c r="E15" s="1">
        <v>83.0</v>
      </c>
      <c r="F15" s="1">
        <v>19.0</v>
      </c>
      <c r="G15" s="1">
        <v>19.0</v>
      </c>
      <c r="H15" s="1">
        <v>35.0</v>
      </c>
      <c r="I15" s="1">
        <v>56.0</v>
      </c>
      <c r="J15" s="1">
        <v>16.0</v>
      </c>
      <c r="K15" s="1">
        <v>19.0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37.0</v>
      </c>
      <c r="C16" s="1">
        <v>68.0</v>
      </c>
      <c r="D16" s="1">
        <v>48.0</v>
      </c>
      <c r="E16" s="1">
        <v>98.0</v>
      </c>
      <c r="F16" s="1">
        <v>43.0</v>
      </c>
      <c r="G16" s="1">
        <v>55.0</v>
      </c>
      <c r="H16" s="1">
        <v>70.0</v>
      </c>
      <c r="I16" s="1">
        <v>83.0</v>
      </c>
      <c r="J16" s="1">
        <v>76.0</v>
      </c>
      <c r="K16" s="1">
        <v>74.0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8.0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6.0</v>
      </c>
      <c r="I18" s="1">
        <v>38.0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0.0</v>
      </c>
      <c r="C20" s="1">
        <v>0.0</v>
      </c>
      <c r="D20" s="1">
        <v>35.0</v>
      </c>
      <c r="E20" s="1">
        <v>24.0</v>
      </c>
      <c r="F20" s="1">
        <v>24.0</v>
      </c>
      <c r="G20" s="1">
        <v>24.0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2.0</v>
      </c>
      <c r="C21" s="1">
        <v>80.0</v>
      </c>
      <c r="D21" s="1">
        <v>1.0</v>
      </c>
      <c r="E21" s="1">
        <v>2.0</v>
      </c>
      <c r="F21" s="1">
        <v>87.0</v>
      </c>
      <c r="G21" s="1">
        <v>1.0</v>
      </c>
      <c r="H21" s="1">
        <v>1.0</v>
      </c>
      <c r="I21" s="1">
        <v>1.0</v>
      </c>
      <c r="J21" s="1">
        <v>93.0</v>
      </c>
      <c r="K21" s="1">
        <v>93.0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1.0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2.0</v>
      </c>
      <c r="H23" s="1">
        <v>0.0</v>
      </c>
      <c r="I23" s="1">
        <v>0.0</v>
      </c>
      <c r="J23" s="1">
        <v>0.0</v>
      </c>
      <c r="K23" s="1">
        <v>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24.0</v>
      </c>
      <c r="I24" s="1">
        <v>26.0</v>
      </c>
      <c r="J24" s="1">
        <v>2.0</v>
      </c>
      <c r="K24" s="1">
        <v>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2.0</v>
      </c>
      <c r="C25" s="1">
        <v>80.0</v>
      </c>
      <c r="D25" s="1">
        <v>1.0</v>
      </c>
      <c r="E25" s="1">
        <v>2.0</v>
      </c>
      <c r="F25" s="1">
        <v>87.0</v>
      </c>
      <c r="G25" s="1">
        <v>4.0</v>
      </c>
      <c r="H25" s="1">
        <v>1.0</v>
      </c>
      <c r="I25" s="1">
        <v>2.0</v>
      </c>
      <c r="J25" s="1">
        <v>95.0</v>
      </c>
      <c r="K25" s="1">
        <v>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405.0</v>
      </c>
      <c r="C26" s="1">
        <v>439.0</v>
      </c>
      <c r="D26" s="1">
        <v>455.0</v>
      </c>
      <c r="E26" s="1">
        <v>456.0</v>
      </c>
      <c r="F26" s="1">
        <v>457.0</v>
      </c>
      <c r="G26" s="1">
        <v>458.0</v>
      </c>
      <c r="H26" s="1">
        <v>461.0</v>
      </c>
      <c r="I26" s="1">
        <v>474.0</v>
      </c>
      <c r="J26" s="1">
        <v>475.0</v>
      </c>
      <c r="K26" s="1">
        <v>476.0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33.0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-413.0</v>
      </c>
      <c r="C28" s="1">
        <v>-412.0</v>
      </c>
      <c r="D28" s="1">
        <v>-415.0</v>
      </c>
      <c r="E28" s="1">
        <v>-427.0</v>
      </c>
      <c r="F28" s="1">
        <v>-436.0</v>
      </c>
      <c r="G28" s="1">
        <v>-445.0</v>
      </c>
      <c r="H28" s="1">
        <v>-445.0</v>
      </c>
      <c r="I28" s="1">
        <v>-460.0</v>
      </c>
      <c r="J28" s="1">
        <v>-465.0</v>
      </c>
      <c r="K28" s="1">
        <v>-471.0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1.0</v>
      </c>
      <c r="C29" s="1">
        <v>-3.0</v>
      </c>
      <c r="D29" s="1">
        <v>1.0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25.0</v>
      </c>
      <c r="C30" s="1">
        <v>27.0</v>
      </c>
      <c r="D30" s="1">
        <v>40.0</v>
      </c>
      <c r="E30" s="1">
        <v>29.0</v>
      </c>
      <c r="F30" s="1">
        <v>21.0</v>
      </c>
      <c r="G30" s="1">
        <v>12.0</v>
      </c>
      <c r="H30" s="1">
        <v>15.0</v>
      </c>
      <c r="I30" s="1">
        <v>14.0</v>
      </c>
      <c r="J30" s="1">
        <v>10.0</v>
      </c>
      <c r="K30" s="1">
        <v>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25.0</v>
      </c>
      <c r="C31" s="1">
        <v>27.0</v>
      </c>
      <c r="D31" s="1">
        <v>40.0</v>
      </c>
      <c r="E31" s="1">
        <v>29.0</v>
      </c>
      <c r="F31" s="1">
        <v>21.0</v>
      </c>
      <c r="G31" s="1">
        <v>12.0</v>
      </c>
      <c r="H31" s="1">
        <v>15.0</v>
      </c>
      <c r="I31" s="1">
        <v>14.0</v>
      </c>
      <c r="J31" s="1">
        <v>10.0</v>
      </c>
      <c r="K31" s="1">
        <v>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28.0</v>
      </c>
      <c r="C32" s="1">
        <v>27.0</v>
      </c>
      <c r="D32" s="1">
        <v>41.0</v>
      </c>
      <c r="E32" s="1">
        <v>31.0</v>
      </c>
      <c r="F32" s="1">
        <v>22.0</v>
      </c>
      <c r="G32" s="1">
        <v>16.0</v>
      </c>
      <c r="H32" s="1">
        <v>17.0</v>
      </c>
      <c r="I32" s="1">
        <v>16.0</v>
      </c>
      <c r="J32" s="1">
        <v>10.0</v>
      </c>
      <c r="K32" s="1">
        <v>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>
        <v>82.0</v>
      </c>
      <c r="C34" s="1">
        <v>82.0</v>
      </c>
      <c r="D34" s="1">
        <v>97.0</v>
      </c>
      <c r="E34" s="1">
        <v>99.0</v>
      </c>
      <c r="F34" s="1">
        <v>100.0</v>
      </c>
      <c r="G34" s="1">
        <v>101.0</v>
      </c>
      <c r="H34" s="1">
        <v>103.0</v>
      </c>
      <c r="I34" s="1">
        <v>117.0</v>
      </c>
      <c r="J34" s="1">
        <v>119.0</v>
      </c>
      <c r="K34" s="1">
        <v>122.0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79</v>
      </c>
      <c r="B35" s="1">
        <v>82.0</v>
      </c>
      <c r="C35" s="1">
        <v>82.0</v>
      </c>
      <c r="D35" s="1">
        <v>97.0</v>
      </c>
      <c r="E35" s="1">
        <v>99.0</v>
      </c>
      <c r="F35" s="1">
        <v>100.0</v>
      </c>
      <c r="G35" s="1">
        <v>101.0</v>
      </c>
      <c r="H35" s="1">
        <v>103.0</v>
      </c>
      <c r="I35" s="1">
        <v>117.0</v>
      </c>
      <c r="J35" s="1">
        <v>118.0</v>
      </c>
      <c r="K35" s="1">
        <v>121.0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80</v>
      </c>
      <c r="B36" s="1" t="s">
        <v>81</v>
      </c>
      <c r="C36" s="1" t="s">
        <v>82</v>
      </c>
      <c r="D36" s="1" t="s">
        <v>83</v>
      </c>
      <c r="E36" s="1" t="s">
        <v>84</v>
      </c>
      <c r="F36" s="1" t="s">
        <v>85</v>
      </c>
      <c r="G36" s="1" t="s">
        <v>86</v>
      </c>
      <c r="H36" s="1" t="s">
        <v>87</v>
      </c>
      <c r="I36" s="1" t="s">
        <v>88</v>
      </c>
      <c r="J36" s="1" t="s">
        <v>89</v>
      </c>
      <c r="K36" s="1" t="s">
        <v>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25.0</v>
      </c>
      <c r="C37" s="1">
        <v>27.0</v>
      </c>
      <c r="D37" s="1">
        <v>40.0</v>
      </c>
      <c r="E37" s="1">
        <v>29.0</v>
      </c>
      <c r="F37" s="1">
        <v>21.0</v>
      </c>
      <c r="G37" s="1">
        <v>12.0</v>
      </c>
      <c r="H37" s="1">
        <v>15.0</v>
      </c>
      <c r="I37" s="1">
        <v>14.0</v>
      </c>
      <c r="J37" s="1">
        <v>10.0</v>
      </c>
      <c r="K37" s="1">
        <v>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 t="s">
        <v>81</v>
      </c>
      <c r="C38" s="1" t="s">
        <v>82</v>
      </c>
      <c r="D38" s="1" t="s">
        <v>83</v>
      </c>
      <c r="E38" s="1" t="s">
        <v>84</v>
      </c>
      <c r="F38" s="1" t="s">
        <v>85</v>
      </c>
      <c r="G38" s="1" t="s">
        <v>86</v>
      </c>
      <c r="H38" s="1" t="s">
        <v>87</v>
      </c>
      <c r="I38" s="1" t="s">
        <v>88</v>
      </c>
      <c r="J38" s="1" t="s">
        <v>89</v>
      </c>
      <c r="K38" s="1" t="s">
        <v>90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 t="s">
        <v>94</v>
      </c>
      <c r="C39" s="1" t="s">
        <v>94</v>
      </c>
      <c r="D39" s="1" t="s">
        <v>94</v>
      </c>
      <c r="E39" s="1" t="s">
        <v>94</v>
      </c>
      <c r="F39" s="1" t="s">
        <v>94</v>
      </c>
      <c r="G39" s="1">
        <v>8.0</v>
      </c>
      <c r="H39" s="1">
        <v>1.0</v>
      </c>
      <c r="I39" s="1" t="s">
        <v>94</v>
      </c>
      <c r="J39" s="1" t="s">
        <v>94</v>
      </c>
      <c r="K39" s="1" t="s">
        <v>94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-10.0</v>
      </c>
      <c r="C40" s="1">
        <v>-14.0</v>
      </c>
      <c r="D40" s="1">
        <v>-28.0</v>
      </c>
      <c r="E40" s="1">
        <v>-20.0</v>
      </c>
      <c r="F40" s="1">
        <v>-13.0</v>
      </c>
      <c r="G40" s="1">
        <v>-8.0</v>
      </c>
      <c r="H40" s="1">
        <v>-8.0</v>
      </c>
      <c r="I40" s="1">
        <v>-13.0</v>
      </c>
      <c r="J40" s="1">
        <v>-8.0</v>
      </c>
      <c r="K40" s="1">
        <v>-6.0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3.0</v>
      </c>
      <c r="C41" s="1">
        <v>3.0</v>
      </c>
      <c r="D41" s="1">
        <v>3.0</v>
      </c>
      <c r="E41" s="1">
        <v>3.0</v>
      </c>
      <c r="F41" s="1">
        <v>3.0</v>
      </c>
      <c r="G41" s="1">
        <v>3.0</v>
      </c>
      <c r="H41" s="1">
        <v>3.0</v>
      </c>
      <c r="I41" s="1">
        <v>3.0</v>
      </c>
      <c r="J41" s="1">
        <v>3.0</v>
      </c>
      <c r="K41" s="1">
        <v>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5.0</v>
      </c>
      <c r="C42" s="1">
        <v>12.0</v>
      </c>
      <c r="D42" s="1">
        <v>12.0</v>
      </c>
      <c r="E42" s="1">
        <v>12.0</v>
      </c>
      <c r="F42" s="1">
        <v>11.0</v>
      </c>
      <c r="G42" s="1">
        <v>11.0</v>
      </c>
      <c r="H42" s="1">
        <v>11.0</v>
      </c>
      <c r="I42" s="1">
        <v>5.0</v>
      </c>
      <c r="J42" s="1">
        <v>5.0</v>
      </c>
      <c r="K42" s="1">
        <v>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13.0</v>
      </c>
      <c r="C43" s="1">
        <v>13.0</v>
      </c>
      <c r="D43" s="1">
        <v>13.0</v>
      </c>
      <c r="E43" s="1">
        <v>12.0</v>
      </c>
      <c r="F43" s="1">
        <v>0.0</v>
      </c>
      <c r="G43" s="1">
        <v>15.0</v>
      </c>
      <c r="H43" s="1">
        <v>0.0</v>
      </c>
      <c r="I43" s="1">
        <v>17.0</v>
      </c>
      <c r="J43" s="1">
        <v>14.0</v>
      </c>
      <c r="K43" s="1">
        <v>12.0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99</v>
      </c>
      <c r="B2" s="1">
        <v>3.0</v>
      </c>
      <c r="C2" s="1">
        <v>3.0</v>
      </c>
      <c r="D2" s="1">
        <v>2.0</v>
      </c>
      <c r="E2" s="1">
        <v>3.0</v>
      </c>
      <c r="F2" s="1">
        <v>4.0</v>
      </c>
      <c r="G2" s="1">
        <v>3.0</v>
      </c>
      <c r="H2" s="1">
        <v>3.0</v>
      </c>
      <c r="I2" s="1">
        <v>3.0</v>
      </c>
      <c r="J2" s="1">
        <v>3.0</v>
      </c>
      <c r="K2" s="1">
        <v>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100</v>
      </c>
      <c r="B3" s="1">
        <v>3.0</v>
      </c>
      <c r="C3" s="1">
        <v>4.0</v>
      </c>
      <c r="D3" s="1">
        <v>4.0</v>
      </c>
      <c r="E3" s="1">
        <v>6.0</v>
      </c>
      <c r="F3" s="1">
        <v>4.0</v>
      </c>
      <c r="G3" s="1">
        <v>4.0</v>
      </c>
      <c r="H3" s="1">
        <v>4.0</v>
      </c>
      <c r="I3" s="1">
        <v>7.0</v>
      </c>
      <c r="J3" s="1">
        <v>4.0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101</v>
      </c>
      <c r="B4" s="1">
        <v>86.0</v>
      </c>
      <c r="C4" s="1">
        <v>69.0</v>
      </c>
      <c r="D4" s="1">
        <v>61.0</v>
      </c>
      <c r="E4" s="1">
        <v>65.0</v>
      </c>
      <c r="F4" s="1">
        <v>98.0</v>
      </c>
      <c r="G4" s="1">
        <v>5.0</v>
      </c>
      <c r="H4" s="1">
        <v>4.0</v>
      </c>
      <c r="I4" s="1">
        <v>4.0</v>
      </c>
      <c r="J4" s="1">
        <v>4.0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102</v>
      </c>
      <c r="B5" s="1">
        <v>75.0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103</v>
      </c>
      <c r="B6" s="1">
        <v>0.0</v>
      </c>
      <c r="C6" s="1">
        <v>57.0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104</v>
      </c>
      <c r="B7" s="1">
        <v>9.0</v>
      </c>
      <c r="C7" s="1">
        <v>9.0</v>
      </c>
      <c r="D7" s="1">
        <v>7.0</v>
      </c>
      <c r="E7" s="1">
        <v>11.0</v>
      </c>
      <c r="F7" s="1">
        <v>9.0</v>
      </c>
      <c r="G7" s="1">
        <v>8.0</v>
      </c>
      <c r="H7" s="1">
        <v>8.0</v>
      </c>
      <c r="I7" s="1">
        <v>11.0</v>
      </c>
      <c r="J7" s="1">
        <v>8.0</v>
      </c>
      <c r="K7" s="1">
        <v>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105</v>
      </c>
      <c r="B8" s="1">
        <v>-9.0</v>
      </c>
      <c r="C8" s="1">
        <v>-9.0</v>
      </c>
      <c r="D8" s="1">
        <v>-7.0</v>
      </c>
      <c r="E8" s="1">
        <v>-11.0</v>
      </c>
      <c r="F8" s="1">
        <v>-9.0</v>
      </c>
      <c r="G8" s="1">
        <v>-8.0</v>
      </c>
      <c r="H8" s="1">
        <v>-8.0</v>
      </c>
      <c r="I8" s="1">
        <v>-11.0</v>
      </c>
      <c r="J8" s="1">
        <v>-8.0</v>
      </c>
      <c r="K8" s="1">
        <v>-6.0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106</v>
      </c>
      <c r="B9" s="1">
        <v>-7.0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107</v>
      </c>
      <c r="B10" s="1">
        <v>1.0</v>
      </c>
      <c r="C10" s="1">
        <v>3.0</v>
      </c>
      <c r="D10" s="1">
        <v>5.0</v>
      </c>
      <c r="E10" s="1">
        <v>11.0</v>
      </c>
      <c r="F10" s="1">
        <v>36.0</v>
      </c>
      <c r="G10" s="1">
        <v>12.0</v>
      </c>
      <c r="H10" s="1">
        <v>1.0</v>
      </c>
      <c r="I10" s="1">
        <v>0.0</v>
      </c>
      <c r="J10" s="1">
        <v>11.0</v>
      </c>
      <c r="K10" s="1">
        <v>26.0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108</v>
      </c>
      <c r="B11" s="1">
        <v>-6.0</v>
      </c>
      <c r="C11" s="1">
        <v>3.0</v>
      </c>
      <c r="D11" s="1">
        <v>5.0</v>
      </c>
      <c r="E11" s="1">
        <v>11.0</v>
      </c>
      <c r="F11" s="1">
        <v>36.0</v>
      </c>
      <c r="G11" s="1">
        <v>12.0</v>
      </c>
      <c r="H11" s="1">
        <v>1.0</v>
      </c>
      <c r="I11" s="1">
        <v>0.0</v>
      </c>
      <c r="J11" s="1">
        <v>11.0</v>
      </c>
      <c r="K11" s="1">
        <v>26.0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109</v>
      </c>
      <c r="B12" s="1">
        <v>-41.0</v>
      </c>
      <c r="C12" s="1">
        <v>10.0</v>
      </c>
      <c r="D12" s="1">
        <v>1.0</v>
      </c>
      <c r="E12" s="1">
        <v>-14.0</v>
      </c>
      <c r="F12" s="1">
        <v>6.0</v>
      </c>
      <c r="G12" s="1">
        <v>22.0</v>
      </c>
      <c r="H12" s="1">
        <v>26.0</v>
      </c>
      <c r="I12" s="1">
        <v>5.0</v>
      </c>
      <c r="J12" s="1">
        <v>40.0</v>
      </c>
      <c r="K12" s="1">
        <v>-8.0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</v>
      </c>
      <c r="B13" s="1">
        <v>-9.0</v>
      </c>
      <c r="C13" s="1">
        <v>63.0</v>
      </c>
      <c r="D13" s="1">
        <v>-6.0</v>
      </c>
      <c r="E13" s="1">
        <v>-11.0</v>
      </c>
      <c r="F13" s="1">
        <v>-9.0</v>
      </c>
      <c r="G13" s="1">
        <v>-7.0</v>
      </c>
      <c r="H13" s="1">
        <v>-8.0</v>
      </c>
      <c r="I13" s="1">
        <v>-11.0</v>
      </c>
      <c r="J13" s="1">
        <v>-7.0</v>
      </c>
      <c r="K13" s="1">
        <v>-6.0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</v>
      </c>
      <c r="B14" s="1">
        <v>-4.0</v>
      </c>
      <c r="C14" s="1">
        <v>-1.0</v>
      </c>
      <c r="D14" s="1">
        <v>3.0</v>
      </c>
      <c r="E14" s="1">
        <v>-1.0</v>
      </c>
      <c r="F14" s="1">
        <v>1.0</v>
      </c>
      <c r="G14" s="1">
        <v>-1.0</v>
      </c>
      <c r="H14" s="1">
        <v>2.0</v>
      </c>
      <c r="I14" s="1">
        <v>4.0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</v>
      </c>
      <c r="B15" s="1">
        <v>0.0</v>
      </c>
      <c r="C15" s="1">
        <v>1.0</v>
      </c>
      <c r="D15" s="1">
        <v>15.0</v>
      </c>
      <c r="E15" s="1">
        <v>35.0</v>
      </c>
      <c r="F15" s="1">
        <v>0.0</v>
      </c>
      <c r="G15" s="1">
        <v>0.0</v>
      </c>
      <c r="H15" s="1">
        <v>6.0</v>
      </c>
      <c r="I15" s="1">
        <v>2.0</v>
      </c>
      <c r="J15" s="1">
        <v>2.0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113</v>
      </c>
      <c r="B16" s="1">
        <v>-4.0</v>
      </c>
      <c r="C16" s="1">
        <v>0.0</v>
      </c>
      <c r="D16" s="1">
        <v>0.0</v>
      </c>
      <c r="E16" s="1">
        <v>0.0</v>
      </c>
      <c r="F16" s="1">
        <v>-1.0</v>
      </c>
      <c r="G16" s="1">
        <v>0.0</v>
      </c>
      <c r="H16" s="1">
        <v>0.0</v>
      </c>
      <c r="I16" s="1">
        <v>-5.0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114</v>
      </c>
      <c r="B17" s="1">
        <v>-18.0</v>
      </c>
      <c r="C17" s="1">
        <v>1.0</v>
      </c>
      <c r="D17" s="1">
        <v>-3.0</v>
      </c>
      <c r="E17" s="1">
        <v>-12.0</v>
      </c>
      <c r="F17" s="1">
        <v>-8.0</v>
      </c>
      <c r="G17" s="1">
        <v>-9.0</v>
      </c>
      <c r="H17" s="1">
        <v>42.0</v>
      </c>
      <c r="I17" s="1">
        <v>-15.0</v>
      </c>
      <c r="J17" s="1">
        <v>-4.0</v>
      </c>
      <c r="K17" s="1">
        <v>-6.0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115</v>
      </c>
      <c r="B18" s="1">
        <v>-18.0</v>
      </c>
      <c r="C18" s="1">
        <v>1.0</v>
      </c>
      <c r="D18" s="1">
        <v>-3.0</v>
      </c>
      <c r="E18" s="1">
        <v>-12.0</v>
      </c>
      <c r="F18" s="1">
        <v>-8.0</v>
      </c>
      <c r="G18" s="1">
        <v>-9.0</v>
      </c>
      <c r="H18" s="1">
        <v>42.0</v>
      </c>
      <c r="I18" s="1">
        <v>-15.0</v>
      </c>
      <c r="J18" s="1">
        <v>-4.0</v>
      </c>
      <c r="K18" s="1">
        <v>-6.0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116</v>
      </c>
      <c r="B19" s="1">
        <v>-18.0</v>
      </c>
      <c r="C19" s="1">
        <v>1.0</v>
      </c>
      <c r="D19" s="1">
        <v>-3.0</v>
      </c>
      <c r="E19" s="1">
        <v>-12.0</v>
      </c>
      <c r="F19" s="1">
        <v>-8.0</v>
      </c>
      <c r="G19" s="1">
        <v>-9.0</v>
      </c>
      <c r="H19" s="1">
        <v>42.0</v>
      </c>
      <c r="I19" s="1">
        <v>-15.0</v>
      </c>
      <c r="J19" s="1">
        <v>-4.0</v>
      </c>
      <c r="K19" s="1">
        <v>-6.0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117</v>
      </c>
      <c r="B20" s="1">
        <v>-18.0</v>
      </c>
      <c r="C20" s="1">
        <v>1.0</v>
      </c>
      <c r="D20" s="1">
        <v>-3.0</v>
      </c>
      <c r="E20" s="1">
        <v>-12.0</v>
      </c>
      <c r="F20" s="1">
        <v>-8.0</v>
      </c>
      <c r="G20" s="1">
        <v>-9.0</v>
      </c>
      <c r="H20" s="1">
        <v>42.0</v>
      </c>
      <c r="I20" s="1">
        <v>-15.0</v>
      </c>
      <c r="J20" s="1">
        <v>-4.0</v>
      </c>
      <c r="K20" s="1">
        <v>-6.0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118</v>
      </c>
      <c r="B21" s="1">
        <v>-18.0</v>
      </c>
      <c r="C21" s="1">
        <v>1.0</v>
      </c>
      <c r="D21" s="1">
        <v>-3.0</v>
      </c>
      <c r="E21" s="1">
        <v>-12.0</v>
      </c>
      <c r="F21" s="1">
        <v>-8.0</v>
      </c>
      <c r="G21" s="1">
        <v>-9.0</v>
      </c>
      <c r="H21" s="1">
        <v>42.0</v>
      </c>
      <c r="I21" s="1">
        <v>-15.0</v>
      </c>
      <c r="J21" s="1">
        <v>-4.0</v>
      </c>
      <c r="K21" s="1">
        <v>-6.0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119</v>
      </c>
      <c r="B22" s="1">
        <v>-18.0</v>
      </c>
      <c r="C22" s="1">
        <v>1.0</v>
      </c>
      <c r="D22" s="1">
        <v>-3.0</v>
      </c>
      <c r="E22" s="1">
        <v>-12.0</v>
      </c>
      <c r="F22" s="1">
        <v>-8.0</v>
      </c>
      <c r="G22" s="1">
        <v>-9.0</v>
      </c>
      <c r="H22" s="1">
        <v>42.0</v>
      </c>
      <c r="I22" s="1">
        <v>-15.0</v>
      </c>
      <c r="J22" s="1">
        <v>-4.0</v>
      </c>
      <c r="K22" s="1">
        <v>-6.0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121</v>
      </c>
      <c r="B24" s="1" t="s">
        <v>122</v>
      </c>
      <c r="C24" s="1" t="s">
        <v>123</v>
      </c>
      <c r="D24" s="1" t="s">
        <v>124</v>
      </c>
      <c r="E24" s="1" t="s">
        <v>125</v>
      </c>
      <c r="F24" s="1" t="s">
        <v>126</v>
      </c>
      <c r="G24" s="1" t="s">
        <v>126</v>
      </c>
      <c r="H24" s="1" t="s">
        <v>94</v>
      </c>
      <c r="I24" s="1" t="s">
        <v>127</v>
      </c>
      <c r="J24" s="1" t="s">
        <v>124</v>
      </c>
      <c r="K24" s="1" t="s">
        <v>128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129</v>
      </c>
      <c r="B25" s="1" t="s">
        <v>122</v>
      </c>
      <c r="C25" s="1" t="s">
        <v>123</v>
      </c>
      <c r="D25" s="1" t="s">
        <v>124</v>
      </c>
      <c r="E25" s="1" t="s">
        <v>125</v>
      </c>
      <c r="F25" s="1" t="s">
        <v>126</v>
      </c>
      <c r="G25" s="1" t="s">
        <v>126</v>
      </c>
      <c r="H25" s="1" t="s">
        <v>94</v>
      </c>
      <c r="I25" s="1" t="s">
        <v>127</v>
      </c>
      <c r="J25" s="1" t="s">
        <v>124</v>
      </c>
      <c r="K25" s="1" t="s">
        <v>128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130</v>
      </c>
      <c r="B26" s="1">
        <v>82.0</v>
      </c>
      <c r="C26" s="1">
        <v>82.0</v>
      </c>
      <c r="D26" s="1">
        <v>89.0</v>
      </c>
      <c r="E26" s="1">
        <v>98.0</v>
      </c>
      <c r="F26" s="1">
        <v>99.0</v>
      </c>
      <c r="G26" s="1">
        <v>101.0</v>
      </c>
      <c r="H26" s="1">
        <v>102.0</v>
      </c>
      <c r="I26" s="1">
        <v>110.0</v>
      </c>
      <c r="J26" s="1">
        <v>118.0</v>
      </c>
      <c r="K26" s="1">
        <v>120.0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131</v>
      </c>
      <c r="B27" s="1" t="s">
        <v>122</v>
      </c>
      <c r="C27" s="1" t="s">
        <v>123</v>
      </c>
      <c r="D27" s="1" t="s">
        <v>124</v>
      </c>
      <c r="E27" s="1" t="s">
        <v>125</v>
      </c>
      <c r="F27" s="1" t="s">
        <v>126</v>
      </c>
      <c r="G27" s="1" t="s">
        <v>126</v>
      </c>
      <c r="H27" s="1" t="s">
        <v>94</v>
      </c>
      <c r="I27" s="1" t="s">
        <v>127</v>
      </c>
      <c r="J27" s="1" t="s">
        <v>124</v>
      </c>
      <c r="K27" s="1" t="s">
        <v>128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132</v>
      </c>
      <c r="B28" s="1" t="s">
        <v>122</v>
      </c>
      <c r="C28" s="1" t="s">
        <v>123</v>
      </c>
      <c r="D28" s="1" t="s">
        <v>124</v>
      </c>
      <c r="E28" s="1" t="s">
        <v>125</v>
      </c>
      <c r="F28" s="1" t="s">
        <v>126</v>
      </c>
      <c r="G28" s="1" t="s">
        <v>126</v>
      </c>
      <c r="H28" s="1" t="s">
        <v>94</v>
      </c>
      <c r="I28" s="1" t="s">
        <v>127</v>
      </c>
      <c r="J28" s="1" t="s">
        <v>124</v>
      </c>
      <c r="K28" s="1" t="s">
        <v>128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133</v>
      </c>
      <c r="B29" s="1">
        <v>82.0</v>
      </c>
      <c r="C29" s="1">
        <v>83.0</v>
      </c>
      <c r="D29" s="1">
        <v>89.0</v>
      </c>
      <c r="E29" s="1">
        <v>98.0</v>
      </c>
      <c r="F29" s="1">
        <v>99.0</v>
      </c>
      <c r="G29" s="1">
        <v>101.0</v>
      </c>
      <c r="H29" s="1">
        <v>104.0</v>
      </c>
      <c r="I29" s="1">
        <v>110.0</v>
      </c>
      <c r="J29" s="1">
        <v>118.0</v>
      </c>
      <c r="K29" s="1">
        <v>120.0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134</v>
      </c>
      <c r="B30" s="1" t="s">
        <v>135</v>
      </c>
      <c r="C30" s="1" t="s">
        <v>94</v>
      </c>
      <c r="D30" s="1" t="s">
        <v>128</v>
      </c>
      <c r="E30" s="1" t="s">
        <v>136</v>
      </c>
      <c r="F30" s="1" t="s">
        <v>137</v>
      </c>
      <c r="G30" s="1" t="s">
        <v>128</v>
      </c>
      <c r="H30" s="1" t="s">
        <v>128</v>
      </c>
      <c r="I30" s="1" t="s">
        <v>136</v>
      </c>
      <c r="J30" s="1" t="s">
        <v>124</v>
      </c>
      <c r="K30" s="1" t="s">
        <v>138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139</v>
      </c>
      <c r="B31" s="1" t="s">
        <v>135</v>
      </c>
      <c r="C31" s="1" t="s">
        <v>94</v>
      </c>
      <c r="D31" s="1" t="s">
        <v>128</v>
      </c>
      <c r="E31" s="1" t="s">
        <v>136</v>
      </c>
      <c r="F31" s="1" t="s">
        <v>137</v>
      </c>
      <c r="G31" s="1" t="s">
        <v>128</v>
      </c>
      <c r="H31" s="1" t="s">
        <v>128</v>
      </c>
      <c r="I31" s="1" t="s">
        <v>136</v>
      </c>
      <c r="J31" s="1" t="s">
        <v>124</v>
      </c>
      <c r="K31" s="1" t="s">
        <v>138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140</v>
      </c>
      <c r="B33" s="1">
        <v>-7.0</v>
      </c>
      <c r="C33" s="1">
        <v>-8.0</v>
      </c>
      <c r="D33" s="1">
        <v>-7.0</v>
      </c>
      <c r="E33" s="1">
        <v>-10.0</v>
      </c>
      <c r="F33" s="1">
        <v>-9.0</v>
      </c>
      <c r="G33" s="1">
        <v>-8.0</v>
      </c>
      <c r="H33" s="1">
        <v>-8.0</v>
      </c>
      <c r="I33" s="1">
        <v>-11.0</v>
      </c>
      <c r="J33" s="1">
        <v>-8.0</v>
      </c>
      <c r="K33" s="1">
        <v>-6.0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141</v>
      </c>
      <c r="B34" s="1">
        <v>-9.0</v>
      </c>
      <c r="C34" s="1">
        <v>-9.0</v>
      </c>
      <c r="D34" s="1">
        <v>-7.0</v>
      </c>
      <c r="E34" s="1">
        <v>-11.0</v>
      </c>
      <c r="F34" s="1">
        <v>-9.0</v>
      </c>
      <c r="G34" s="1">
        <v>-8.0</v>
      </c>
      <c r="H34" s="1">
        <v>-8.0</v>
      </c>
      <c r="I34" s="1">
        <v>-11.0</v>
      </c>
      <c r="J34" s="1">
        <v>-8.0</v>
      </c>
      <c r="K34" s="1">
        <v>-6.0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142</v>
      </c>
      <c r="B35" s="1">
        <v>-9.0</v>
      </c>
      <c r="C35" s="1">
        <v>-9.0</v>
      </c>
      <c r="D35" s="1">
        <v>-7.0</v>
      </c>
      <c r="E35" s="1">
        <v>-11.0</v>
      </c>
      <c r="F35" s="1">
        <v>-9.0</v>
      </c>
      <c r="G35" s="1">
        <v>-8.0</v>
      </c>
      <c r="H35" s="1">
        <v>-8.0</v>
      </c>
      <c r="I35" s="1">
        <v>-11.0</v>
      </c>
      <c r="J35" s="1">
        <v>-8.0</v>
      </c>
      <c r="K35" s="1">
        <v>-6.0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143</v>
      </c>
      <c r="B36" s="1">
        <v>-6.0</v>
      </c>
      <c r="C36" s="1">
        <v>39.0</v>
      </c>
      <c r="D36" s="1">
        <v>-4.0</v>
      </c>
      <c r="E36" s="1">
        <v>-6.0</v>
      </c>
      <c r="F36" s="1">
        <v>-5.0</v>
      </c>
      <c r="G36" s="1">
        <v>-4.0</v>
      </c>
      <c r="H36" s="1">
        <v>-5.0</v>
      </c>
      <c r="I36" s="1">
        <v>-7.0</v>
      </c>
      <c r="J36" s="1">
        <v>-4.0</v>
      </c>
      <c r="K36" s="1">
        <v>-4.0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145</v>
      </c>
      <c r="B38" s="1">
        <v>3.0</v>
      </c>
      <c r="C38" s="1">
        <v>3.0</v>
      </c>
      <c r="D38" s="1">
        <v>2.0</v>
      </c>
      <c r="E38" s="1">
        <v>3.0</v>
      </c>
      <c r="F38" s="1">
        <v>4.0</v>
      </c>
      <c r="G38" s="1">
        <v>3.0</v>
      </c>
      <c r="H38" s="1">
        <v>3.0</v>
      </c>
      <c r="I38" s="1">
        <v>3.0</v>
      </c>
      <c r="J38" s="1">
        <v>3.0</v>
      </c>
      <c r="K38" s="1">
        <v>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146</v>
      </c>
      <c r="B39" s="1">
        <v>3.0</v>
      </c>
      <c r="C39" s="1">
        <v>4.0</v>
      </c>
      <c r="D39" s="1">
        <v>4.0</v>
      </c>
      <c r="E39" s="1">
        <v>6.0</v>
      </c>
      <c r="F39" s="1">
        <v>4.0</v>
      </c>
      <c r="G39" s="1">
        <v>3.0</v>
      </c>
      <c r="H39" s="1">
        <v>4.0</v>
      </c>
      <c r="I39" s="1">
        <v>7.0</v>
      </c>
      <c r="J39" s="1">
        <v>4.0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147</v>
      </c>
      <c r="B40" s="1">
        <v>0.0</v>
      </c>
      <c r="C40" s="1">
        <v>24.0</v>
      </c>
      <c r="D40" s="1">
        <v>19.0</v>
      </c>
      <c r="E40" s="1">
        <v>26.0</v>
      </c>
      <c r="F40" s="1">
        <v>24.0</v>
      </c>
      <c r="G40" s="1">
        <v>17.0</v>
      </c>
      <c r="H40" s="1">
        <v>33.0</v>
      </c>
      <c r="I40" s="1">
        <v>35.0</v>
      </c>
      <c r="J40" s="1">
        <v>26.0</v>
      </c>
      <c r="K40" s="1">
        <v>18.0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148</v>
      </c>
      <c r="B41" s="1">
        <v>0.0</v>
      </c>
      <c r="C41" s="1">
        <v>57.0</v>
      </c>
      <c r="D41" s="1">
        <v>45.0</v>
      </c>
      <c r="E41" s="1">
        <v>61.0</v>
      </c>
      <c r="F41" s="1">
        <v>73.0</v>
      </c>
      <c r="G41" s="1">
        <v>59.0</v>
      </c>
      <c r="H41" s="1">
        <v>58.0</v>
      </c>
      <c r="I41" s="1">
        <v>53.0</v>
      </c>
      <c r="J41" s="1">
        <v>51.0</v>
      </c>
      <c r="K41" s="1">
        <v>45.0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149</v>
      </c>
      <c r="B42" s="1">
        <v>1.0</v>
      </c>
      <c r="C42" s="1">
        <v>0.0</v>
      </c>
      <c r="D42" s="1">
        <v>0.0</v>
      </c>
      <c r="E42" s="1">
        <v>0.0</v>
      </c>
      <c r="F42" s="1">
        <v>2.0</v>
      </c>
      <c r="G42" s="1">
        <v>8.0</v>
      </c>
      <c r="H42" s="1">
        <v>9.0</v>
      </c>
      <c r="I42" s="1">
        <v>2.0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150</v>
      </c>
      <c r="B43" s="1">
        <v>1.0</v>
      </c>
      <c r="C43" s="1">
        <v>81.0</v>
      </c>
      <c r="D43" s="1">
        <v>64.0</v>
      </c>
      <c r="E43" s="1">
        <v>87.0</v>
      </c>
      <c r="F43" s="1">
        <v>1.0</v>
      </c>
      <c r="G43" s="1">
        <v>84.0</v>
      </c>
      <c r="H43" s="1">
        <v>1.0</v>
      </c>
      <c r="I43" s="1">
        <v>91.0</v>
      </c>
      <c r="J43" s="1">
        <v>77.0</v>
      </c>
      <c r="K43" s="1">
        <v>63.0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152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G3" s="1" t="s">
        <v>158</v>
      </c>
      <c r="H3" s="1" t="s">
        <v>159</v>
      </c>
      <c r="I3" s="1" t="s">
        <v>160</v>
      </c>
      <c r="J3" s="1" t="s">
        <v>161</v>
      </c>
      <c r="K3" s="1" t="s">
        <v>162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163</v>
      </c>
      <c r="B4" s="1" t="s">
        <v>164</v>
      </c>
      <c r="C4" s="1" t="s">
        <v>165</v>
      </c>
      <c r="D4" s="1" t="s">
        <v>166</v>
      </c>
      <c r="E4" s="1" t="s">
        <v>167</v>
      </c>
      <c r="F4" s="1" t="s">
        <v>168</v>
      </c>
      <c r="G4" s="1" t="s">
        <v>169</v>
      </c>
      <c r="H4" s="1" t="s">
        <v>170</v>
      </c>
      <c r="I4" s="1" t="s">
        <v>171</v>
      </c>
      <c r="J4" s="1" t="s">
        <v>172</v>
      </c>
      <c r="K4" s="1" t="s">
        <v>173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 t="s">
        <v>175</v>
      </c>
      <c r="C5" s="1" t="s">
        <v>176</v>
      </c>
      <c r="D5" s="1" t="s">
        <v>177</v>
      </c>
      <c r="E5" s="1" t="s">
        <v>178</v>
      </c>
      <c r="F5" s="1" t="s">
        <v>179</v>
      </c>
      <c r="G5" s="1" t="s">
        <v>180</v>
      </c>
      <c r="H5" s="1" t="s">
        <v>181</v>
      </c>
      <c r="I5" s="1" t="s">
        <v>182</v>
      </c>
      <c r="J5" s="1" t="s">
        <v>183</v>
      </c>
      <c r="K5" s="1" t="s">
        <v>184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185</v>
      </c>
      <c r="B6" s="1" t="s">
        <v>175</v>
      </c>
      <c r="C6" s="1" t="s">
        <v>176</v>
      </c>
      <c r="D6" s="1" t="s">
        <v>177</v>
      </c>
      <c r="E6" s="1" t="s">
        <v>178</v>
      </c>
      <c r="F6" s="1" t="s">
        <v>179</v>
      </c>
      <c r="G6" s="1" t="s">
        <v>180</v>
      </c>
      <c r="H6" s="1" t="s">
        <v>181</v>
      </c>
      <c r="I6" s="1" t="s">
        <v>182</v>
      </c>
      <c r="J6" s="1" t="s">
        <v>183</v>
      </c>
      <c r="K6" s="1" t="s">
        <v>184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187</v>
      </c>
      <c r="B8" s="1" t="s">
        <v>188</v>
      </c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  <c r="H8" s="1" t="s">
        <v>194</v>
      </c>
      <c r="I8" s="1" t="s">
        <v>195</v>
      </c>
      <c r="J8" s="1" t="s">
        <v>196</v>
      </c>
      <c r="K8" s="1" t="s">
        <v>197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198</v>
      </c>
      <c r="B9" s="1" t="s">
        <v>199</v>
      </c>
      <c r="C9" s="1" t="s">
        <v>200</v>
      </c>
      <c r="D9" s="1" t="s">
        <v>201</v>
      </c>
      <c r="E9" s="1" t="s">
        <v>202</v>
      </c>
      <c r="F9" s="1" t="s">
        <v>203</v>
      </c>
      <c r="G9" s="1" t="s">
        <v>195</v>
      </c>
      <c r="H9" s="1" t="s">
        <v>204</v>
      </c>
      <c r="I9" s="1" t="s">
        <v>205</v>
      </c>
      <c r="J9" s="1" t="s">
        <v>206</v>
      </c>
      <c r="K9" s="1" t="s">
        <v>207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208</v>
      </c>
      <c r="B10" s="1" t="s">
        <v>209</v>
      </c>
      <c r="C10" s="1" t="s">
        <v>210</v>
      </c>
      <c r="D10" s="1" t="s">
        <v>211</v>
      </c>
      <c r="E10" s="1" t="s">
        <v>212</v>
      </c>
      <c r="F10" s="1" t="s">
        <v>213</v>
      </c>
      <c r="G10" s="1" t="s">
        <v>214</v>
      </c>
      <c r="H10" s="1" t="s">
        <v>215</v>
      </c>
      <c r="I10" s="1" t="s">
        <v>216</v>
      </c>
      <c r="J10" s="1" t="s">
        <v>217</v>
      </c>
      <c r="K10" s="1" t="s">
        <v>218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220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 t="s">
        <v>221</v>
      </c>
      <c r="H12" s="1" t="s">
        <v>89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 t="s">
        <v>221</v>
      </c>
      <c r="H13" s="1" t="s">
        <v>89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224</v>
      </c>
      <c r="H14" s="1" t="s">
        <v>89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224</v>
      </c>
      <c r="H15" s="1" t="s">
        <v>89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226</v>
      </c>
      <c r="B16" s="1" t="s">
        <v>227</v>
      </c>
      <c r="C16" s="1" t="s">
        <v>228</v>
      </c>
      <c r="D16" s="1" t="s">
        <v>229</v>
      </c>
      <c r="E16" s="1" t="s">
        <v>230</v>
      </c>
      <c r="F16" s="1" t="s">
        <v>231</v>
      </c>
      <c r="G16" s="1" t="s">
        <v>232</v>
      </c>
      <c r="H16" s="1">
        <v>8.0</v>
      </c>
      <c r="I16" s="1" t="s">
        <v>233</v>
      </c>
      <c r="J16" s="1" t="s">
        <v>234</v>
      </c>
      <c r="K16" s="1" t="s">
        <v>235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236</v>
      </c>
      <c r="B17" s="1" t="s">
        <v>237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238</v>
      </c>
      <c r="B18" s="1" t="s">
        <v>239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240</v>
      </c>
      <c r="B19" s="1" t="s">
        <v>241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243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244</v>
      </c>
      <c r="B21" s="1" t="s">
        <v>245</v>
      </c>
      <c r="C21" s="1" t="s">
        <v>246</v>
      </c>
      <c r="D21" s="1">
        <v>4.0</v>
      </c>
      <c r="E21" s="1" t="s">
        <v>247</v>
      </c>
      <c r="F21" s="1" t="s">
        <v>248</v>
      </c>
      <c r="G21" s="1" t="s">
        <v>249</v>
      </c>
      <c r="H21" s="1" t="s">
        <v>250</v>
      </c>
      <c r="I21" s="1" t="s">
        <v>251</v>
      </c>
      <c r="J21" s="1" t="s">
        <v>252</v>
      </c>
      <c r="K21" s="1" t="s">
        <v>253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243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255</v>
      </c>
      <c r="B23" s="1" t="s">
        <v>256</v>
      </c>
      <c r="C23" s="1" t="s">
        <v>257</v>
      </c>
      <c r="D23" s="1" t="s">
        <v>258</v>
      </c>
      <c r="E23" s="1" t="s">
        <v>247</v>
      </c>
      <c r="F23" s="1" t="s">
        <v>259</v>
      </c>
      <c r="G23" s="1" t="s">
        <v>260</v>
      </c>
      <c r="H23" s="1" t="s">
        <v>250</v>
      </c>
      <c r="I23" s="1" t="s">
        <v>261</v>
      </c>
      <c r="J23" s="1" t="s">
        <v>252</v>
      </c>
      <c r="K23" s="1" t="s">
        <v>253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263</v>
      </c>
      <c r="B25" s="1" t="s">
        <v>264</v>
      </c>
      <c r="C25" s="1" t="s">
        <v>265</v>
      </c>
      <c r="D25" s="1" t="s">
        <v>266</v>
      </c>
      <c r="E25" s="1" t="s">
        <v>267</v>
      </c>
      <c r="F25" s="1" t="s">
        <v>268</v>
      </c>
      <c r="G25" s="1" t="s">
        <v>269</v>
      </c>
      <c r="H25" s="1" t="s">
        <v>270</v>
      </c>
      <c r="I25" s="1" t="s">
        <v>271</v>
      </c>
      <c r="J25" s="1" t="s">
        <v>272</v>
      </c>
      <c r="K25" s="1" t="s">
        <v>273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274</v>
      </c>
      <c r="B26" s="1" t="s">
        <v>275</v>
      </c>
      <c r="C26" s="1" t="s">
        <v>276</v>
      </c>
      <c r="D26" s="1" t="s">
        <v>277</v>
      </c>
      <c r="E26" s="1" t="s">
        <v>278</v>
      </c>
      <c r="F26" s="1" t="s">
        <v>279</v>
      </c>
      <c r="G26" s="1" t="s">
        <v>280</v>
      </c>
      <c r="H26" s="1" t="s">
        <v>281</v>
      </c>
      <c r="I26" s="1" t="s">
        <v>282</v>
      </c>
      <c r="J26" s="1" t="s">
        <v>283</v>
      </c>
      <c r="K26" s="1" t="s">
        <v>284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285</v>
      </c>
      <c r="B27" s="1" t="s">
        <v>275</v>
      </c>
      <c r="C27" s="1" t="s">
        <v>276</v>
      </c>
      <c r="D27" s="1" t="s">
        <v>277</v>
      </c>
      <c r="E27" s="1" t="s">
        <v>278</v>
      </c>
      <c r="F27" s="1" t="s">
        <v>279</v>
      </c>
      <c r="G27" s="1" t="s">
        <v>280</v>
      </c>
      <c r="H27" s="1" t="s">
        <v>281</v>
      </c>
      <c r="I27" s="1" t="s">
        <v>282</v>
      </c>
      <c r="J27" s="1" t="s">
        <v>283</v>
      </c>
      <c r="K27" s="1" t="s">
        <v>284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286</v>
      </c>
      <c r="B28" s="1" t="s">
        <v>287</v>
      </c>
      <c r="C28" s="1" t="s">
        <v>288</v>
      </c>
      <c r="D28" s="1" t="s">
        <v>289</v>
      </c>
      <c r="E28" s="1" t="s">
        <v>290</v>
      </c>
      <c r="F28" s="1" t="s">
        <v>291</v>
      </c>
      <c r="G28" s="1" t="s">
        <v>292</v>
      </c>
      <c r="H28" s="1" t="s">
        <v>293</v>
      </c>
      <c r="I28" s="1">
        <v>0.0</v>
      </c>
      <c r="J28" s="1" t="s">
        <v>294</v>
      </c>
      <c r="K28" s="1" t="s">
        <v>295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296</v>
      </c>
      <c r="B29" s="1" t="s">
        <v>287</v>
      </c>
      <c r="C29" s="1" t="s">
        <v>288</v>
      </c>
      <c r="D29" s="1" t="s">
        <v>289</v>
      </c>
      <c r="E29" s="1" t="s">
        <v>290</v>
      </c>
      <c r="F29" s="1" t="s">
        <v>291</v>
      </c>
      <c r="G29" s="1" t="s">
        <v>292</v>
      </c>
      <c r="H29" s="1" t="s">
        <v>293</v>
      </c>
      <c r="I29" s="1">
        <v>0.0</v>
      </c>
      <c r="J29" s="1" t="s">
        <v>294</v>
      </c>
      <c r="K29" s="1" t="s">
        <v>295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297</v>
      </c>
      <c r="B30" s="1" t="s">
        <v>298</v>
      </c>
      <c r="C30" s="1" t="s">
        <v>299</v>
      </c>
      <c r="D30" s="1">
        <v>0.0</v>
      </c>
      <c r="E30" s="1" t="s">
        <v>300</v>
      </c>
      <c r="F30" s="1" t="s">
        <v>301</v>
      </c>
      <c r="G30" s="1" t="s">
        <v>302</v>
      </c>
      <c r="H30" s="1" t="s">
        <v>303</v>
      </c>
      <c r="I30" s="1" t="s">
        <v>304</v>
      </c>
      <c r="J30" s="1" t="s">
        <v>305</v>
      </c>
      <c r="K30" s="1" t="s">
        <v>306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307</v>
      </c>
      <c r="B31" s="1" t="s">
        <v>308</v>
      </c>
      <c r="C31" s="1" t="s">
        <v>309</v>
      </c>
      <c r="D31" s="1" t="s">
        <v>310</v>
      </c>
      <c r="E31" s="1" t="s">
        <v>311</v>
      </c>
      <c r="F31" s="1" t="s">
        <v>312</v>
      </c>
      <c r="G31" s="1" t="s">
        <v>313</v>
      </c>
      <c r="H31" s="1" t="s">
        <v>314</v>
      </c>
      <c r="I31" s="1">
        <v>0.0</v>
      </c>
      <c r="J31" s="1" t="s">
        <v>315</v>
      </c>
      <c r="K31" s="1" t="s">
        <v>316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317</v>
      </c>
      <c r="B32" s="1" t="s">
        <v>318</v>
      </c>
      <c r="C32" s="1" t="s">
        <v>319</v>
      </c>
      <c r="D32" s="1" t="s">
        <v>320</v>
      </c>
      <c r="E32" s="1" t="s">
        <v>321</v>
      </c>
      <c r="F32" s="1" t="s">
        <v>322</v>
      </c>
      <c r="G32" s="1" t="s">
        <v>323</v>
      </c>
      <c r="H32" s="1" t="s">
        <v>324</v>
      </c>
      <c r="I32" s="1" t="s">
        <v>325</v>
      </c>
      <c r="J32" s="1" t="s">
        <v>326</v>
      </c>
      <c r="K32" s="1" t="s">
        <v>327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328</v>
      </c>
      <c r="B33" s="1" t="s">
        <v>329</v>
      </c>
      <c r="C33" s="1" t="s">
        <v>330</v>
      </c>
      <c r="D33" s="1" t="s">
        <v>331</v>
      </c>
      <c r="E33" s="1" t="s">
        <v>332</v>
      </c>
      <c r="F33" s="1" t="s">
        <v>333</v>
      </c>
      <c r="G33" s="1" t="s">
        <v>334</v>
      </c>
      <c r="H33" s="1" t="s">
        <v>335</v>
      </c>
      <c r="I33" s="1" t="s">
        <v>336</v>
      </c>
      <c r="J33" s="1" t="s">
        <v>337</v>
      </c>
      <c r="K33" s="1" t="s">
        <v>338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339</v>
      </c>
      <c r="B34" s="1" t="s">
        <v>340</v>
      </c>
      <c r="C34" s="1" t="s">
        <v>341</v>
      </c>
      <c r="D34" s="1" t="s">
        <v>342</v>
      </c>
      <c r="E34" s="1" t="s">
        <v>343</v>
      </c>
      <c r="F34" s="1" t="s">
        <v>344</v>
      </c>
      <c r="G34" s="1" t="s">
        <v>345</v>
      </c>
      <c r="H34" s="1" t="s">
        <v>346</v>
      </c>
      <c r="I34" s="1" t="s">
        <v>213</v>
      </c>
      <c r="J34" s="1" t="s">
        <v>347</v>
      </c>
      <c r="K34" s="1" t="s">
        <v>348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349</v>
      </c>
      <c r="B35" s="1" t="s">
        <v>340</v>
      </c>
      <c r="C35" s="1" t="s">
        <v>341</v>
      </c>
      <c r="D35" s="1" t="s">
        <v>342</v>
      </c>
      <c r="E35" s="1" t="s">
        <v>343</v>
      </c>
      <c r="F35" s="1" t="s">
        <v>344</v>
      </c>
      <c r="G35" s="1" t="s">
        <v>345</v>
      </c>
      <c r="H35" s="1" t="s">
        <v>346</v>
      </c>
      <c r="I35" s="1" t="s">
        <v>213</v>
      </c>
      <c r="J35" s="1" t="s">
        <v>347</v>
      </c>
      <c r="K35" s="1" t="s">
        <v>348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350</v>
      </c>
      <c r="B36" s="1" t="s">
        <v>351</v>
      </c>
      <c r="C36" s="1" t="s">
        <v>352</v>
      </c>
      <c r="D36" s="1" t="s">
        <v>353</v>
      </c>
      <c r="E36" s="1" t="s">
        <v>354</v>
      </c>
      <c r="F36" s="1" t="s">
        <v>355</v>
      </c>
      <c r="G36" s="1" t="s">
        <v>356</v>
      </c>
      <c r="H36" s="1" t="s">
        <v>357</v>
      </c>
      <c r="I36" s="1" t="s">
        <v>358</v>
      </c>
      <c r="J36" s="1" t="s">
        <v>359</v>
      </c>
      <c r="K36" s="1" t="s">
        <v>360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361</v>
      </c>
      <c r="B37" s="1" t="s">
        <v>362</v>
      </c>
      <c r="C37" s="1">
        <v>0.0</v>
      </c>
      <c r="D37" s="1" t="s">
        <v>363</v>
      </c>
      <c r="E37" s="1">
        <v>0.0</v>
      </c>
      <c r="F37" s="1">
        <v>0.0</v>
      </c>
      <c r="G37" s="1" t="s">
        <v>364</v>
      </c>
      <c r="H37" s="1">
        <v>70.0</v>
      </c>
      <c r="I37" s="1" t="s">
        <v>365</v>
      </c>
      <c r="J37" s="1" t="s">
        <v>366</v>
      </c>
      <c r="K37" s="1">
        <v>920.0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367</v>
      </c>
      <c r="B38" s="1" t="s">
        <v>368</v>
      </c>
      <c r="C38" s="1" t="s">
        <v>369</v>
      </c>
      <c r="D38" s="1" t="s">
        <v>370</v>
      </c>
      <c r="E38" s="1" t="s">
        <v>371</v>
      </c>
      <c r="F38" s="1" t="s">
        <v>372</v>
      </c>
      <c r="G38" s="1" t="s">
        <v>373</v>
      </c>
      <c r="H38" s="1" t="s">
        <v>374</v>
      </c>
      <c r="I38" s="1" t="s">
        <v>375</v>
      </c>
      <c r="J38" s="1" t="s">
        <v>376</v>
      </c>
      <c r="K38" s="1" t="s">
        <v>377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378</v>
      </c>
      <c r="B39" s="1" t="s">
        <v>379</v>
      </c>
      <c r="C39" s="1" t="s">
        <v>380</v>
      </c>
      <c r="D39" s="1" t="s">
        <v>370</v>
      </c>
      <c r="E39" s="1" t="s">
        <v>371</v>
      </c>
      <c r="F39" s="1" t="s">
        <v>372</v>
      </c>
      <c r="G39" s="1" t="s">
        <v>373</v>
      </c>
      <c r="H39" s="1" t="s">
        <v>374</v>
      </c>
      <c r="I39" s="1" t="s">
        <v>375</v>
      </c>
      <c r="J39" s="1" t="s">
        <v>376</v>
      </c>
      <c r="K39" s="1" t="s">
        <v>377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382</v>
      </c>
      <c r="B41" s="1" t="s">
        <v>383</v>
      </c>
      <c r="C41" s="1" t="s">
        <v>384</v>
      </c>
      <c r="D41" s="1" t="s">
        <v>385</v>
      </c>
      <c r="E41" s="1" t="s">
        <v>386</v>
      </c>
      <c r="F41" s="1" t="s">
        <v>387</v>
      </c>
      <c r="G41" s="1" t="s">
        <v>388</v>
      </c>
      <c r="H41" s="1" t="s">
        <v>389</v>
      </c>
      <c r="I41" s="1" t="s">
        <v>390</v>
      </c>
      <c r="J41" s="1" t="s">
        <v>391</v>
      </c>
      <c r="K41" s="1" t="s">
        <v>392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393</v>
      </c>
      <c r="B42" s="1" t="s">
        <v>394</v>
      </c>
      <c r="C42" s="1" t="s">
        <v>395</v>
      </c>
      <c r="D42" s="1" t="s">
        <v>396</v>
      </c>
      <c r="E42" s="1" t="s">
        <v>397</v>
      </c>
      <c r="F42" s="1" t="s">
        <v>398</v>
      </c>
      <c r="G42" s="1" t="s">
        <v>399</v>
      </c>
      <c r="H42" s="1" t="s">
        <v>400</v>
      </c>
      <c r="I42" s="1" t="s">
        <v>401</v>
      </c>
      <c r="J42" s="1" t="s">
        <v>402</v>
      </c>
      <c r="K42" s="1" t="s">
        <v>403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404</v>
      </c>
      <c r="B43" s="1" t="s">
        <v>394</v>
      </c>
      <c r="C43" s="1" t="s">
        <v>395</v>
      </c>
      <c r="D43" s="1" t="s">
        <v>396</v>
      </c>
      <c r="E43" s="1" t="s">
        <v>397</v>
      </c>
      <c r="F43" s="1" t="s">
        <v>398</v>
      </c>
      <c r="G43" s="1" t="s">
        <v>399</v>
      </c>
      <c r="H43" s="1" t="s">
        <v>400</v>
      </c>
      <c r="I43" s="1" t="s">
        <v>401</v>
      </c>
      <c r="J43" s="1" t="s">
        <v>402</v>
      </c>
      <c r="K43" s="1" t="s">
        <v>403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405</v>
      </c>
      <c r="B44" s="1" t="s">
        <v>406</v>
      </c>
      <c r="C44" s="1" t="s">
        <v>407</v>
      </c>
      <c r="D44" s="1" t="s">
        <v>408</v>
      </c>
      <c r="E44" s="1" t="s">
        <v>409</v>
      </c>
      <c r="F44" s="1" t="s">
        <v>410</v>
      </c>
      <c r="G44" s="1" t="s">
        <v>411</v>
      </c>
      <c r="H44" s="1" t="s">
        <v>412</v>
      </c>
      <c r="I44" s="1" t="s">
        <v>413</v>
      </c>
      <c r="J44" s="1" t="s">
        <v>414</v>
      </c>
      <c r="K44" s="1" t="s">
        <v>415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416</v>
      </c>
      <c r="B45" s="1" t="s">
        <v>406</v>
      </c>
      <c r="C45" s="1" t="s">
        <v>407</v>
      </c>
      <c r="D45" s="1" t="s">
        <v>408</v>
      </c>
      <c r="E45" s="1" t="s">
        <v>409</v>
      </c>
      <c r="F45" s="1" t="s">
        <v>410</v>
      </c>
      <c r="G45" s="1" t="s">
        <v>411</v>
      </c>
      <c r="H45" s="1" t="s">
        <v>412</v>
      </c>
      <c r="I45" s="1" t="s">
        <v>413</v>
      </c>
      <c r="J45" s="1" t="s">
        <v>414</v>
      </c>
      <c r="K45" s="1" t="s">
        <v>415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417</v>
      </c>
      <c r="B46" s="1" t="s">
        <v>418</v>
      </c>
      <c r="C46" s="1" t="s">
        <v>419</v>
      </c>
      <c r="D46" s="1" t="s">
        <v>420</v>
      </c>
      <c r="E46" s="1" t="s">
        <v>421</v>
      </c>
      <c r="F46" s="1" t="s">
        <v>422</v>
      </c>
      <c r="G46" s="1" t="s">
        <v>423</v>
      </c>
      <c r="H46" s="1" t="s">
        <v>424</v>
      </c>
      <c r="I46" s="1" t="s">
        <v>425</v>
      </c>
      <c r="J46" s="1" t="s">
        <v>426</v>
      </c>
      <c r="K46" s="1" t="s">
        <v>427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428</v>
      </c>
      <c r="B47" s="1" t="s">
        <v>429</v>
      </c>
      <c r="C47" s="1" t="s">
        <v>430</v>
      </c>
      <c r="D47" s="1" t="s">
        <v>431</v>
      </c>
      <c r="E47" s="1" t="s">
        <v>432</v>
      </c>
      <c r="F47" s="1">
        <v>50.0</v>
      </c>
      <c r="G47" s="1" t="s">
        <v>433</v>
      </c>
      <c r="H47" s="1" t="s">
        <v>434</v>
      </c>
      <c r="I47" s="1" t="s">
        <v>435</v>
      </c>
      <c r="J47" s="1" t="s">
        <v>436</v>
      </c>
      <c r="K47" s="1" t="s">
        <v>437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438</v>
      </c>
      <c r="B48" s="1" t="s">
        <v>439</v>
      </c>
      <c r="C48" s="1" t="s">
        <v>440</v>
      </c>
      <c r="D48" s="1" t="s">
        <v>441</v>
      </c>
      <c r="E48" s="1" t="s">
        <v>442</v>
      </c>
      <c r="F48" s="1" t="s">
        <v>443</v>
      </c>
      <c r="G48" s="1" t="s">
        <v>444</v>
      </c>
      <c r="H48" s="1" t="s">
        <v>445</v>
      </c>
      <c r="I48" s="1" t="s">
        <v>446</v>
      </c>
      <c r="J48" s="1" t="s">
        <v>447</v>
      </c>
      <c r="K48" s="1" t="s">
        <v>448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449</v>
      </c>
      <c r="B49" s="1" t="s">
        <v>450</v>
      </c>
      <c r="C49" s="1" t="s">
        <v>451</v>
      </c>
      <c r="D49" s="1" t="s">
        <v>452</v>
      </c>
      <c r="E49" s="1" t="s">
        <v>453</v>
      </c>
      <c r="F49" s="1" t="s">
        <v>454</v>
      </c>
      <c r="G49" s="1" t="s">
        <v>455</v>
      </c>
      <c r="H49" s="1" t="s">
        <v>456</v>
      </c>
      <c r="I49" s="1" t="s">
        <v>457</v>
      </c>
      <c r="J49" s="1" t="s">
        <v>458</v>
      </c>
      <c r="K49" s="1" t="s">
        <v>459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460</v>
      </c>
      <c r="B50" s="1" t="s">
        <v>461</v>
      </c>
      <c r="C50" s="1" t="s">
        <v>462</v>
      </c>
      <c r="D50" s="1" t="s">
        <v>463</v>
      </c>
      <c r="E50" s="1" t="s">
        <v>464</v>
      </c>
      <c r="F50" s="1" t="s">
        <v>465</v>
      </c>
      <c r="G50" s="1" t="s">
        <v>466</v>
      </c>
      <c r="H50" s="1" t="s">
        <v>467</v>
      </c>
      <c r="I50" s="1" t="s">
        <v>468</v>
      </c>
      <c r="J50" s="1" t="s">
        <v>469</v>
      </c>
      <c r="K50" s="1" t="s">
        <v>470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471</v>
      </c>
      <c r="B51" s="1" t="s">
        <v>461</v>
      </c>
      <c r="C51" s="1" t="s">
        <v>462</v>
      </c>
      <c r="D51" s="1" t="s">
        <v>463</v>
      </c>
      <c r="E51" s="1" t="s">
        <v>464</v>
      </c>
      <c r="F51" s="1" t="s">
        <v>465</v>
      </c>
      <c r="G51" s="1" t="s">
        <v>466</v>
      </c>
      <c r="H51" s="1" t="s">
        <v>467</v>
      </c>
      <c r="I51" s="1" t="s">
        <v>468</v>
      </c>
      <c r="J51" s="1" t="s">
        <v>469</v>
      </c>
      <c r="K51" s="1" t="s">
        <v>470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472</v>
      </c>
      <c r="B52" s="1" t="s">
        <v>473</v>
      </c>
      <c r="C52" s="1" t="s">
        <v>474</v>
      </c>
      <c r="D52" s="1" t="s">
        <v>475</v>
      </c>
      <c r="E52" s="1" t="s">
        <v>476</v>
      </c>
      <c r="F52" s="1" t="s">
        <v>477</v>
      </c>
      <c r="G52" s="1" t="s">
        <v>478</v>
      </c>
      <c r="H52" s="1" t="s">
        <v>479</v>
      </c>
      <c r="I52" s="1" t="s">
        <v>480</v>
      </c>
      <c r="J52" s="1" t="s">
        <v>481</v>
      </c>
      <c r="K52" s="1" t="s">
        <v>482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483</v>
      </c>
      <c r="B53" s="1" t="s">
        <v>484</v>
      </c>
      <c r="C53" s="1" t="s">
        <v>485</v>
      </c>
      <c r="D53" s="1" t="s">
        <v>486</v>
      </c>
      <c r="E53" s="1">
        <v>0.0</v>
      </c>
      <c r="F53" s="1" t="s">
        <v>487</v>
      </c>
      <c r="G53" s="1">
        <v>0.0</v>
      </c>
      <c r="H53" s="1" t="s">
        <v>488</v>
      </c>
      <c r="I53" s="1" t="s">
        <v>489</v>
      </c>
      <c r="J53" s="1" t="s">
        <v>490</v>
      </c>
      <c r="K53" s="1" t="s">
        <v>491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492</v>
      </c>
      <c r="B54" s="1" t="s">
        <v>493</v>
      </c>
      <c r="C54" s="1" t="s">
        <v>494</v>
      </c>
      <c r="D54" s="1" t="s">
        <v>495</v>
      </c>
      <c r="E54" s="1" t="s">
        <v>496</v>
      </c>
      <c r="F54" s="1" t="s">
        <v>497</v>
      </c>
      <c r="G54" s="1" t="s">
        <v>498</v>
      </c>
      <c r="H54" s="1" t="s">
        <v>499</v>
      </c>
      <c r="I54" s="1" t="s">
        <v>500</v>
      </c>
      <c r="J54" s="1" t="s">
        <v>501</v>
      </c>
      <c r="K54" s="1" t="s">
        <v>502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503</v>
      </c>
      <c r="B55" s="1" t="s">
        <v>298</v>
      </c>
      <c r="C55" s="1" t="s">
        <v>504</v>
      </c>
      <c r="D55" s="1" t="s">
        <v>505</v>
      </c>
      <c r="E55" s="1" t="s">
        <v>496</v>
      </c>
      <c r="F55" s="1" t="s">
        <v>497</v>
      </c>
      <c r="G55" s="1" t="s">
        <v>498</v>
      </c>
      <c r="H55" s="1" t="s">
        <v>499</v>
      </c>
      <c r="I55" s="1" t="s">
        <v>500</v>
      </c>
      <c r="J55" s="1" t="s">
        <v>501</v>
      </c>
      <c r="K55" s="1" t="s">
        <v>502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506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507</v>
      </c>
      <c r="B57" s="1" t="s">
        <v>508</v>
      </c>
      <c r="C57" s="1" t="s">
        <v>509</v>
      </c>
      <c r="D57" s="1">
        <v>-30.0</v>
      </c>
      <c r="E57" s="1" t="s">
        <v>510</v>
      </c>
      <c r="F57" s="1" t="s">
        <v>511</v>
      </c>
      <c r="G57" s="1" t="s">
        <v>512</v>
      </c>
      <c r="H57" s="1" t="s">
        <v>513</v>
      </c>
      <c r="I57" s="1" t="s">
        <v>514</v>
      </c>
      <c r="J57" s="1" t="s">
        <v>515</v>
      </c>
      <c r="K57" s="1" t="s">
        <v>516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517</v>
      </c>
      <c r="B58" s="1" t="s">
        <v>518</v>
      </c>
      <c r="C58" s="1" t="s">
        <v>519</v>
      </c>
      <c r="D58" s="1" t="s">
        <v>520</v>
      </c>
      <c r="E58" s="1" t="s">
        <v>521</v>
      </c>
      <c r="F58" s="1" t="s">
        <v>522</v>
      </c>
      <c r="G58" s="1" t="s">
        <v>523</v>
      </c>
      <c r="H58" s="1" t="s">
        <v>524</v>
      </c>
      <c r="I58" s="1" t="s">
        <v>525</v>
      </c>
      <c r="J58" s="1" t="s">
        <v>260</v>
      </c>
      <c r="K58" s="1" t="s">
        <v>516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526</v>
      </c>
      <c r="B59" s="1" t="s">
        <v>518</v>
      </c>
      <c r="C59" s="1" t="s">
        <v>519</v>
      </c>
      <c r="D59" s="1" t="s">
        <v>520</v>
      </c>
      <c r="E59" s="1" t="s">
        <v>521</v>
      </c>
      <c r="F59" s="1" t="s">
        <v>522</v>
      </c>
      <c r="G59" s="1" t="s">
        <v>523</v>
      </c>
      <c r="H59" s="1" t="s">
        <v>524</v>
      </c>
      <c r="I59" s="1" t="s">
        <v>525</v>
      </c>
      <c r="J59" s="1" t="s">
        <v>260</v>
      </c>
      <c r="K59" s="1" t="s">
        <v>516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527</v>
      </c>
      <c r="B60" s="1" t="s">
        <v>528</v>
      </c>
      <c r="C60" s="1" t="s">
        <v>529</v>
      </c>
      <c r="D60" s="1" t="s">
        <v>530</v>
      </c>
      <c r="E60" s="1" t="s">
        <v>531</v>
      </c>
      <c r="F60" s="1" t="s">
        <v>532</v>
      </c>
      <c r="G60" s="1" t="s">
        <v>533</v>
      </c>
      <c r="H60" s="1" t="s">
        <v>534</v>
      </c>
      <c r="I60" s="1" t="s">
        <v>535</v>
      </c>
      <c r="J60" s="1" t="s">
        <v>536</v>
      </c>
      <c r="K60" s="1" t="s">
        <v>537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538</v>
      </c>
      <c r="B61" s="1" t="s">
        <v>528</v>
      </c>
      <c r="C61" s="1" t="s">
        <v>529</v>
      </c>
      <c r="D61" s="1" t="s">
        <v>530</v>
      </c>
      <c r="E61" s="1" t="s">
        <v>531</v>
      </c>
      <c r="F61" s="1" t="s">
        <v>532</v>
      </c>
      <c r="G61" s="1" t="s">
        <v>533</v>
      </c>
      <c r="H61" s="1" t="s">
        <v>534</v>
      </c>
      <c r="I61" s="1" t="s">
        <v>535</v>
      </c>
      <c r="J61" s="1" t="s">
        <v>536</v>
      </c>
      <c r="K61" s="1" t="s">
        <v>537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539</v>
      </c>
      <c r="B62" s="1" t="s">
        <v>540</v>
      </c>
      <c r="C62" s="1" t="s">
        <v>541</v>
      </c>
      <c r="D62" s="1">
        <v>-34.0</v>
      </c>
      <c r="E62" s="1" t="s">
        <v>542</v>
      </c>
      <c r="F62" s="1" t="s">
        <v>543</v>
      </c>
      <c r="G62" s="1" t="s">
        <v>544</v>
      </c>
      <c r="H62" s="1" t="s">
        <v>545</v>
      </c>
      <c r="I62" s="1" t="s">
        <v>546</v>
      </c>
      <c r="J62" s="1" t="s">
        <v>547</v>
      </c>
      <c r="K62" s="1" t="s">
        <v>548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549</v>
      </c>
      <c r="B63" s="1" t="s">
        <v>550</v>
      </c>
      <c r="C63" s="1" t="s">
        <v>551</v>
      </c>
      <c r="D63" s="1" t="s">
        <v>552</v>
      </c>
      <c r="E63" s="1" t="s">
        <v>553</v>
      </c>
      <c r="F63" s="1" t="s">
        <v>554</v>
      </c>
      <c r="G63" s="1" t="s">
        <v>555</v>
      </c>
      <c r="H63" s="1" t="s">
        <v>556</v>
      </c>
      <c r="I63" s="1" t="s">
        <v>557</v>
      </c>
      <c r="J63" s="1" t="s">
        <v>558</v>
      </c>
      <c r="K63" s="1" t="s">
        <v>559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560</v>
      </c>
      <c r="B64" s="1" t="s">
        <v>561</v>
      </c>
      <c r="C64" s="1" t="s">
        <v>562</v>
      </c>
      <c r="D64" s="1" t="s">
        <v>563</v>
      </c>
      <c r="E64" s="1" t="s">
        <v>564</v>
      </c>
      <c r="F64" s="1">
        <v>-14.0</v>
      </c>
      <c r="G64" s="1" t="s">
        <v>565</v>
      </c>
      <c r="H64" s="1" t="s">
        <v>566</v>
      </c>
      <c r="I64" s="1" t="s">
        <v>567</v>
      </c>
      <c r="J64" s="1" t="s">
        <v>568</v>
      </c>
      <c r="K64" s="1" t="s">
        <v>569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570</v>
      </c>
      <c r="B65" s="1" t="s">
        <v>571</v>
      </c>
      <c r="C65" s="1" t="s">
        <v>572</v>
      </c>
      <c r="D65" s="1" t="s">
        <v>573</v>
      </c>
      <c r="E65" s="1" t="s">
        <v>574</v>
      </c>
      <c r="F65" s="1" t="s">
        <v>575</v>
      </c>
      <c r="G65" s="1" t="s">
        <v>576</v>
      </c>
      <c r="H65" s="1" t="s">
        <v>577</v>
      </c>
      <c r="I65" s="1" t="s">
        <v>578</v>
      </c>
      <c r="J65" s="1">
        <v>-13.0</v>
      </c>
      <c r="K65" s="1" t="s">
        <v>579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580</v>
      </c>
      <c r="B66" s="1" t="s">
        <v>581</v>
      </c>
      <c r="C66" s="1" t="s">
        <v>582</v>
      </c>
      <c r="D66" s="1" t="s">
        <v>583</v>
      </c>
      <c r="E66" s="1" t="s">
        <v>584</v>
      </c>
      <c r="F66" s="1" t="s">
        <v>585</v>
      </c>
      <c r="G66" s="1" t="s">
        <v>586</v>
      </c>
      <c r="H66" s="1" t="s">
        <v>587</v>
      </c>
      <c r="I66" s="1" t="s">
        <v>588</v>
      </c>
      <c r="J66" s="1" t="s">
        <v>589</v>
      </c>
      <c r="K66" s="1" t="s">
        <v>590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591</v>
      </c>
      <c r="B67" s="1" t="s">
        <v>581</v>
      </c>
      <c r="C67" s="1" t="s">
        <v>582</v>
      </c>
      <c r="D67" s="1" t="s">
        <v>583</v>
      </c>
      <c r="E67" s="1" t="s">
        <v>584</v>
      </c>
      <c r="F67" s="1" t="s">
        <v>585</v>
      </c>
      <c r="G67" s="1" t="s">
        <v>586</v>
      </c>
      <c r="H67" s="1" t="s">
        <v>587</v>
      </c>
      <c r="I67" s="1" t="s">
        <v>588</v>
      </c>
      <c r="J67" s="1" t="s">
        <v>589</v>
      </c>
      <c r="K67" s="1" t="s">
        <v>590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592</v>
      </c>
      <c r="B68" s="1" t="s">
        <v>593</v>
      </c>
      <c r="C68" s="1" t="s">
        <v>594</v>
      </c>
      <c r="D68" s="1" t="s">
        <v>595</v>
      </c>
      <c r="E68" s="1" t="s">
        <v>596</v>
      </c>
      <c r="F68" s="1" t="s">
        <v>597</v>
      </c>
      <c r="G68" s="1" t="s">
        <v>598</v>
      </c>
      <c r="H68" s="1" t="s">
        <v>599</v>
      </c>
      <c r="I68" s="1" t="s">
        <v>600</v>
      </c>
      <c r="J68" s="1" t="s">
        <v>257</v>
      </c>
      <c r="K68" s="1" t="s">
        <v>601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602</v>
      </c>
      <c r="B69" s="1" t="s">
        <v>603</v>
      </c>
      <c r="C69" s="1" t="s">
        <v>604</v>
      </c>
      <c r="D69" s="1" t="s">
        <v>605</v>
      </c>
      <c r="E69" s="1">
        <v>0.0</v>
      </c>
      <c r="F69" s="1" t="s">
        <v>606</v>
      </c>
      <c r="G69" s="1" t="s">
        <v>607</v>
      </c>
      <c r="H69" s="1">
        <v>0.0</v>
      </c>
      <c r="I69" s="1" t="s">
        <v>608</v>
      </c>
      <c r="J69" s="1">
        <v>-50.0</v>
      </c>
      <c r="K69" s="1" t="s">
        <v>609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610</v>
      </c>
      <c r="B70" s="1" t="s">
        <v>611</v>
      </c>
      <c r="C70" s="1" t="s">
        <v>266</v>
      </c>
      <c r="D70" s="1" t="s">
        <v>612</v>
      </c>
      <c r="E70" s="1" t="s">
        <v>613</v>
      </c>
      <c r="F70" s="1" t="s">
        <v>614</v>
      </c>
      <c r="G70" s="1" t="s">
        <v>615</v>
      </c>
      <c r="H70" s="1" t="s">
        <v>616</v>
      </c>
      <c r="I70" s="1" t="s">
        <v>617</v>
      </c>
      <c r="J70" s="1" t="s">
        <v>618</v>
      </c>
      <c r="K70" s="1" t="s">
        <v>524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619</v>
      </c>
      <c r="B71" s="1" t="s">
        <v>620</v>
      </c>
      <c r="C71" s="1" t="s">
        <v>266</v>
      </c>
      <c r="D71" s="1" t="s">
        <v>621</v>
      </c>
      <c r="E71" s="1" t="s">
        <v>622</v>
      </c>
      <c r="F71" s="1" t="s">
        <v>614</v>
      </c>
      <c r="G71" s="1" t="s">
        <v>615</v>
      </c>
      <c r="H71" s="1" t="s">
        <v>616</v>
      </c>
      <c r="I71" s="1" t="s">
        <v>617</v>
      </c>
      <c r="J71" s="1" t="s">
        <v>618</v>
      </c>
      <c r="K71" s="1" t="s">
        <v>524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623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624</v>
      </c>
      <c r="B73" s="1" t="s">
        <v>625</v>
      </c>
      <c r="C73" s="1" t="s">
        <v>626</v>
      </c>
      <c r="D73" s="1" t="s">
        <v>627</v>
      </c>
      <c r="E73" s="1" t="s">
        <v>628</v>
      </c>
      <c r="F73" s="1" t="s">
        <v>629</v>
      </c>
      <c r="G73" s="1" t="s">
        <v>250</v>
      </c>
      <c r="H73" s="1" t="s">
        <v>630</v>
      </c>
      <c r="I73" s="1" t="s">
        <v>631</v>
      </c>
      <c r="J73" s="1" t="s">
        <v>632</v>
      </c>
      <c r="K73" s="1" t="s">
        <v>633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634</v>
      </c>
      <c r="B74" s="1" t="s">
        <v>635</v>
      </c>
      <c r="C74" s="1" t="s">
        <v>636</v>
      </c>
      <c r="D74" s="1" t="s">
        <v>637</v>
      </c>
      <c r="E74" s="1" t="s">
        <v>638</v>
      </c>
      <c r="F74" s="1" t="s">
        <v>639</v>
      </c>
      <c r="G74" s="1" t="s">
        <v>355</v>
      </c>
      <c r="H74" s="1" t="s">
        <v>640</v>
      </c>
      <c r="I74" s="1" t="s">
        <v>641</v>
      </c>
      <c r="J74" s="1" t="s">
        <v>642</v>
      </c>
      <c r="K74" s="1" t="s">
        <v>643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644</v>
      </c>
      <c r="B75" s="1" t="s">
        <v>635</v>
      </c>
      <c r="C75" s="1" t="s">
        <v>636</v>
      </c>
      <c r="D75" s="1" t="s">
        <v>637</v>
      </c>
      <c r="E75" s="1" t="s">
        <v>638</v>
      </c>
      <c r="F75" s="1" t="s">
        <v>639</v>
      </c>
      <c r="G75" s="1" t="s">
        <v>355</v>
      </c>
      <c r="H75" s="1" t="s">
        <v>640</v>
      </c>
      <c r="I75" s="1" t="s">
        <v>641</v>
      </c>
      <c r="J75" s="1" t="s">
        <v>642</v>
      </c>
      <c r="K75" s="1" t="s">
        <v>643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645</v>
      </c>
      <c r="B76" s="1" t="s">
        <v>646</v>
      </c>
      <c r="C76" s="1" t="s">
        <v>647</v>
      </c>
      <c r="D76" s="1" t="s">
        <v>648</v>
      </c>
      <c r="E76" s="1" t="s">
        <v>649</v>
      </c>
      <c r="F76" s="1" t="s">
        <v>650</v>
      </c>
      <c r="G76" s="1" t="s">
        <v>651</v>
      </c>
      <c r="H76" s="1" t="s">
        <v>652</v>
      </c>
      <c r="I76" s="1" t="s">
        <v>653</v>
      </c>
      <c r="J76" s="1" t="s">
        <v>654</v>
      </c>
      <c r="K76" s="1" t="s">
        <v>655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656</v>
      </c>
      <c r="B77" s="1" t="s">
        <v>646</v>
      </c>
      <c r="C77" s="1" t="s">
        <v>647</v>
      </c>
      <c r="D77" s="1" t="s">
        <v>648</v>
      </c>
      <c r="E77" s="1" t="s">
        <v>649</v>
      </c>
      <c r="F77" s="1" t="s">
        <v>650</v>
      </c>
      <c r="G77" s="1" t="s">
        <v>651</v>
      </c>
      <c r="H77" s="1" t="s">
        <v>652</v>
      </c>
      <c r="I77" s="1" t="s">
        <v>653</v>
      </c>
      <c r="J77" s="1" t="s">
        <v>654</v>
      </c>
      <c r="K77" s="1" t="s">
        <v>655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657</v>
      </c>
      <c r="B78" s="1" t="s">
        <v>658</v>
      </c>
      <c r="C78" s="1" t="s">
        <v>659</v>
      </c>
      <c r="D78" s="1" t="s">
        <v>660</v>
      </c>
      <c r="E78" s="1" t="s">
        <v>661</v>
      </c>
      <c r="F78" s="1" t="s">
        <v>662</v>
      </c>
      <c r="G78" s="1" t="s">
        <v>663</v>
      </c>
      <c r="H78" s="1" t="s">
        <v>664</v>
      </c>
      <c r="I78" s="1" t="s">
        <v>665</v>
      </c>
      <c r="J78" s="1" t="s">
        <v>516</v>
      </c>
      <c r="K78" s="1" t="s">
        <v>666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667</v>
      </c>
      <c r="B79" s="1" t="s">
        <v>668</v>
      </c>
      <c r="C79" s="1" t="s">
        <v>669</v>
      </c>
      <c r="D79" s="1" t="s">
        <v>670</v>
      </c>
      <c r="E79" s="1" t="s">
        <v>671</v>
      </c>
      <c r="F79" s="1" t="s">
        <v>672</v>
      </c>
      <c r="G79" s="1" t="s">
        <v>277</v>
      </c>
      <c r="H79" s="1" t="s">
        <v>673</v>
      </c>
      <c r="I79" s="1" t="s">
        <v>674</v>
      </c>
      <c r="J79" s="1" t="s">
        <v>675</v>
      </c>
      <c r="K79" s="1" t="s">
        <v>676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677</v>
      </c>
      <c r="B80" s="1" t="s">
        <v>586</v>
      </c>
      <c r="C80" s="1" t="s">
        <v>678</v>
      </c>
      <c r="D80" s="1" t="s">
        <v>679</v>
      </c>
      <c r="E80" s="1" t="s">
        <v>680</v>
      </c>
      <c r="F80" s="1" t="s">
        <v>681</v>
      </c>
      <c r="G80" s="1" t="s">
        <v>682</v>
      </c>
      <c r="H80" s="1" t="s">
        <v>683</v>
      </c>
      <c r="I80" s="1" t="s">
        <v>684</v>
      </c>
      <c r="J80" s="1" t="s">
        <v>685</v>
      </c>
      <c r="K80" s="1" t="s">
        <v>686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687</v>
      </c>
      <c r="B81" s="1" t="s">
        <v>688</v>
      </c>
      <c r="C81" s="1" t="s">
        <v>689</v>
      </c>
      <c r="D81" s="1" t="s">
        <v>690</v>
      </c>
      <c r="E81" s="1" t="s">
        <v>691</v>
      </c>
      <c r="F81" s="1" t="s">
        <v>269</v>
      </c>
      <c r="G81" s="1" t="s">
        <v>692</v>
      </c>
      <c r="H81" s="1" t="s">
        <v>693</v>
      </c>
      <c r="I81" s="1" t="s">
        <v>321</v>
      </c>
      <c r="J81" s="1" t="s">
        <v>694</v>
      </c>
      <c r="K81" s="1" t="s">
        <v>695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696</v>
      </c>
      <c r="B82" s="1" t="s">
        <v>697</v>
      </c>
      <c r="C82" s="1" t="s">
        <v>698</v>
      </c>
      <c r="D82" s="1" t="s">
        <v>699</v>
      </c>
      <c r="E82" s="1" t="s">
        <v>700</v>
      </c>
      <c r="F82" s="1" t="s">
        <v>701</v>
      </c>
      <c r="G82" s="1" t="s">
        <v>702</v>
      </c>
      <c r="H82" s="1" t="s">
        <v>703</v>
      </c>
      <c r="I82" s="1" t="s">
        <v>694</v>
      </c>
      <c r="J82" s="1" t="s">
        <v>704</v>
      </c>
      <c r="K82" s="1" t="s">
        <v>705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706</v>
      </c>
      <c r="B83" s="1" t="s">
        <v>697</v>
      </c>
      <c r="C83" s="1" t="s">
        <v>698</v>
      </c>
      <c r="D83" s="1" t="s">
        <v>699</v>
      </c>
      <c r="E83" s="1" t="s">
        <v>700</v>
      </c>
      <c r="F83" s="1" t="s">
        <v>701</v>
      </c>
      <c r="G83" s="1" t="s">
        <v>702</v>
      </c>
      <c r="H83" s="1" t="s">
        <v>703</v>
      </c>
      <c r="I83" s="1" t="s">
        <v>694</v>
      </c>
      <c r="J83" s="1" t="s">
        <v>704</v>
      </c>
      <c r="K83" s="1" t="s">
        <v>705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707</v>
      </c>
      <c r="B84" s="1" t="s">
        <v>708</v>
      </c>
      <c r="C84" s="1" t="s">
        <v>709</v>
      </c>
      <c r="D84" s="1" t="s">
        <v>710</v>
      </c>
      <c r="E84" s="1" t="s">
        <v>711</v>
      </c>
      <c r="F84" s="1" t="s">
        <v>712</v>
      </c>
      <c r="G84" s="1" t="s">
        <v>243</v>
      </c>
      <c r="H84" s="1" t="s">
        <v>374</v>
      </c>
      <c r="I84" s="1" t="s">
        <v>713</v>
      </c>
      <c r="J84" s="1" t="s">
        <v>714</v>
      </c>
      <c r="K84" s="1" t="s">
        <v>715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716</v>
      </c>
      <c r="B85" s="1" t="s">
        <v>717</v>
      </c>
      <c r="C85" s="1" t="s">
        <v>718</v>
      </c>
      <c r="D85" s="1" t="s">
        <v>719</v>
      </c>
      <c r="E85" s="1">
        <v>0.0</v>
      </c>
      <c r="F85" s="1" t="s">
        <v>720</v>
      </c>
      <c r="G85" s="1" t="s">
        <v>721</v>
      </c>
      <c r="H85" s="1" t="s">
        <v>722</v>
      </c>
      <c r="I85" s="1" t="s">
        <v>723</v>
      </c>
      <c r="J85" s="1">
        <v>0.0</v>
      </c>
      <c r="K85" s="1" t="s">
        <v>724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725</v>
      </c>
      <c r="B86" s="1" t="s">
        <v>726</v>
      </c>
      <c r="C86" s="1" t="s">
        <v>727</v>
      </c>
      <c r="D86" s="1" t="s">
        <v>728</v>
      </c>
      <c r="E86" s="1" t="s">
        <v>729</v>
      </c>
      <c r="F86" s="1" t="s">
        <v>730</v>
      </c>
      <c r="G86" s="1" t="s">
        <v>731</v>
      </c>
      <c r="H86" s="1" t="s">
        <v>732</v>
      </c>
      <c r="I86" s="1" t="s">
        <v>733</v>
      </c>
      <c r="J86" s="1" t="s">
        <v>522</v>
      </c>
      <c r="K86" s="1" t="s">
        <v>734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735</v>
      </c>
      <c r="B87" s="1" t="s">
        <v>736</v>
      </c>
      <c r="C87" s="1" t="s">
        <v>737</v>
      </c>
      <c r="D87" s="1" t="s">
        <v>738</v>
      </c>
      <c r="E87" s="1" t="s">
        <v>729</v>
      </c>
      <c r="F87" s="1" t="s">
        <v>739</v>
      </c>
      <c r="G87" s="1" t="s">
        <v>740</v>
      </c>
      <c r="H87" s="1" t="s">
        <v>732</v>
      </c>
      <c r="I87" s="1" t="s">
        <v>733</v>
      </c>
      <c r="J87" s="1" t="s">
        <v>522</v>
      </c>
      <c r="K87" s="1" t="s">
        <v>734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741</v>
      </c>
      <c r="C1" s="1" t="s">
        <v>742</v>
      </c>
      <c r="D1" s="1" t="s">
        <v>743</v>
      </c>
      <c r="E1" s="1" t="s">
        <v>744</v>
      </c>
      <c r="F1" s="1" t="s">
        <v>745</v>
      </c>
      <c r="G1" s="1" t="s">
        <v>746</v>
      </c>
      <c r="H1" s="1" t="s">
        <v>747</v>
      </c>
      <c r="I1" s="1" t="s">
        <v>748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749</v>
      </c>
      <c r="B2" s="1" t="s">
        <v>750</v>
      </c>
      <c r="C2" s="1" t="s">
        <v>751</v>
      </c>
      <c r="D2" s="1" t="s">
        <v>752</v>
      </c>
      <c r="E2" s="1" t="s">
        <v>753</v>
      </c>
      <c r="F2" s="1" t="s">
        <v>754</v>
      </c>
      <c r="G2" s="1" t="s">
        <v>755</v>
      </c>
      <c r="H2" s="1" t="s">
        <v>755</v>
      </c>
      <c r="I2" s="1" t="s">
        <v>756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757</v>
      </c>
      <c r="B3" s="1" t="s">
        <v>756</v>
      </c>
      <c r="C3" s="1" t="s">
        <v>758</v>
      </c>
      <c r="D3" s="1" t="s">
        <v>759</v>
      </c>
      <c r="E3" s="1" t="s">
        <v>760</v>
      </c>
      <c r="F3" s="1" t="s">
        <v>761</v>
      </c>
      <c r="G3" s="1" t="s">
        <v>762</v>
      </c>
      <c r="H3" s="1" t="s">
        <v>763</v>
      </c>
      <c r="I3" s="1" t="s">
        <v>756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764</v>
      </c>
      <c r="B4" s="1" t="s">
        <v>750</v>
      </c>
      <c r="C4" s="1" t="s">
        <v>751</v>
      </c>
      <c r="D4" s="1" t="s">
        <v>752</v>
      </c>
      <c r="E4" s="1" t="s">
        <v>753</v>
      </c>
      <c r="F4" s="1" t="s">
        <v>754</v>
      </c>
      <c r="G4" s="1" t="s">
        <v>755</v>
      </c>
      <c r="H4" s="1" t="s">
        <v>755</v>
      </c>
      <c r="I4" s="1" t="s">
        <v>755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757</v>
      </c>
      <c r="B5" s="1" t="s">
        <v>756</v>
      </c>
      <c r="C5" s="1" t="s">
        <v>758</v>
      </c>
      <c r="D5" s="1" t="s">
        <v>759</v>
      </c>
      <c r="E5" s="1" t="s">
        <v>760</v>
      </c>
      <c r="F5" s="1" t="s">
        <v>761</v>
      </c>
      <c r="G5" s="1" t="s">
        <v>762</v>
      </c>
      <c r="H5" s="1" t="s">
        <v>763</v>
      </c>
      <c r="I5" s="1" t="s">
        <v>763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765</v>
      </c>
      <c r="B6" s="1" t="s">
        <v>766</v>
      </c>
      <c r="C6" s="1" t="s">
        <v>756</v>
      </c>
      <c r="D6" s="1" t="s">
        <v>767</v>
      </c>
      <c r="E6" s="1" t="s">
        <v>768</v>
      </c>
      <c r="F6" s="1" t="s">
        <v>769</v>
      </c>
      <c r="G6" s="1" t="s">
        <v>770</v>
      </c>
      <c r="H6" s="1" t="s">
        <v>771</v>
      </c>
      <c r="I6" s="1" t="s">
        <v>756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772</v>
      </c>
      <c r="B7" s="1" t="s">
        <v>756</v>
      </c>
      <c r="C7" s="1" t="s">
        <v>756</v>
      </c>
      <c r="D7" s="1" t="s">
        <v>756</v>
      </c>
      <c r="E7" s="1" t="s">
        <v>756</v>
      </c>
      <c r="F7" s="1" t="s">
        <v>756</v>
      </c>
      <c r="G7" s="1" t="s">
        <v>756</v>
      </c>
      <c r="H7" s="1" t="s">
        <v>756</v>
      </c>
      <c r="I7" s="1" t="s">
        <v>756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773</v>
      </c>
      <c r="B8" s="1" t="s">
        <v>756</v>
      </c>
      <c r="C8" s="1" t="s">
        <v>756</v>
      </c>
      <c r="D8" s="1" t="s">
        <v>756</v>
      </c>
      <c r="E8" s="1" t="s">
        <v>774</v>
      </c>
      <c r="F8" s="1" t="s">
        <v>775</v>
      </c>
      <c r="G8" s="1" t="s">
        <v>776</v>
      </c>
      <c r="H8" s="1" t="s">
        <v>777</v>
      </c>
      <c r="I8" s="1" t="s">
        <v>756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778</v>
      </c>
      <c r="B9" s="1" t="s">
        <v>756</v>
      </c>
      <c r="C9" s="1" t="s">
        <v>756</v>
      </c>
      <c r="D9" s="1" t="s">
        <v>756</v>
      </c>
      <c r="E9" s="1" t="s">
        <v>756</v>
      </c>
      <c r="F9" s="1" t="s">
        <v>756</v>
      </c>
      <c r="G9" s="1" t="s">
        <v>756</v>
      </c>
      <c r="H9" s="1" t="s">
        <v>756</v>
      </c>
      <c r="I9" s="1" t="s">
        <v>756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779</v>
      </c>
      <c r="B10" s="1" t="s">
        <v>756</v>
      </c>
      <c r="C10" s="1" t="s">
        <v>756</v>
      </c>
      <c r="D10" s="1" t="s">
        <v>756</v>
      </c>
      <c r="E10" s="1" t="s">
        <v>756</v>
      </c>
      <c r="F10" s="1" t="s">
        <v>756</v>
      </c>
      <c r="G10" s="1" t="s">
        <v>756</v>
      </c>
      <c r="H10" s="1" t="s">
        <v>756</v>
      </c>
      <c r="I10" s="1" t="s">
        <v>756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780</v>
      </c>
      <c r="B11" s="1" t="s">
        <v>756</v>
      </c>
      <c r="C11" s="1" t="s">
        <v>756</v>
      </c>
      <c r="D11" s="1" t="s">
        <v>756</v>
      </c>
      <c r="E11" s="1" t="s">
        <v>756</v>
      </c>
      <c r="F11" s="1" t="s">
        <v>756</v>
      </c>
      <c r="G11" s="1" t="s">
        <v>756</v>
      </c>
      <c r="H11" s="1" t="s">
        <v>756</v>
      </c>
      <c r="I11" s="1" t="s">
        <v>756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781</v>
      </c>
      <c r="B12" s="1" t="s">
        <v>782</v>
      </c>
      <c r="C12" s="1" t="s">
        <v>783</v>
      </c>
      <c r="D12" s="1" t="s">
        <v>784</v>
      </c>
      <c r="E12" s="1" t="s">
        <v>756</v>
      </c>
      <c r="F12" s="1" t="s">
        <v>756</v>
      </c>
      <c r="G12" s="1" t="s">
        <v>756</v>
      </c>
      <c r="H12" s="1" t="s">
        <v>756</v>
      </c>
      <c r="I12" s="1" t="s">
        <v>756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785</v>
      </c>
      <c r="B13" s="1" t="s">
        <v>756</v>
      </c>
      <c r="C13" s="1" t="s">
        <v>756</v>
      </c>
      <c r="D13" s="1" t="s">
        <v>756</v>
      </c>
      <c r="E13" s="1" t="s">
        <v>756</v>
      </c>
      <c r="F13" s="1" t="s">
        <v>756</v>
      </c>
      <c r="G13" s="1" t="s">
        <v>756</v>
      </c>
      <c r="H13" s="1" t="s">
        <v>756</v>
      </c>
      <c r="I13" s="1" t="s">
        <v>756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786</v>
      </c>
      <c r="B14" s="1" t="s">
        <v>756</v>
      </c>
      <c r="C14" s="1" t="s">
        <v>756</v>
      </c>
      <c r="D14" s="1" t="s">
        <v>756</v>
      </c>
      <c r="E14" s="1" t="s">
        <v>756</v>
      </c>
      <c r="F14" s="1" t="s">
        <v>756</v>
      </c>
      <c r="G14" s="1" t="s">
        <v>756</v>
      </c>
      <c r="H14" s="1" t="s">
        <v>756</v>
      </c>
      <c r="I14" s="1" t="s">
        <v>756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787</v>
      </c>
      <c r="B15" s="1" t="s">
        <v>756</v>
      </c>
      <c r="C15" s="1" t="s">
        <v>756</v>
      </c>
      <c r="D15" s="1" t="s">
        <v>756</v>
      </c>
      <c r="E15" s="1" t="s">
        <v>756</v>
      </c>
      <c r="F15" s="1" t="s">
        <v>756</v>
      </c>
      <c r="G15" s="1" t="s">
        <v>756</v>
      </c>
      <c r="H15" s="1" t="s">
        <v>756</v>
      </c>
      <c r="I15" s="1" t="s">
        <v>756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788</v>
      </c>
      <c r="B16" s="1" t="s">
        <v>756</v>
      </c>
      <c r="C16" s="1" t="s">
        <v>756</v>
      </c>
      <c r="D16" s="1" t="s">
        <v>756</v>
      </c>
      <c r="E16" s="1" t="s">
        <v>756</v>
      </c>
      <c r="F16" s="1" t="s">
        <v>756</v>
      </c>
      <c r="G16" s="1" t="s">
        <v>756</v>
      </c>
      <c r="H16" s="1" t="s">
        <v>756</v>
      </c>
      <c r="I16" s="1" t="s">
        <v>756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789</v>
      </c>
      <c r="B17" s="1" t="s">
        <v>126</v>
      </c>
      <c r="C17" s="1" t="s">
        <v>756</v>
      </c>
      <c r="D17" s="1" t="s">
        <v>127</v>
      </c>
      <c r="E17" s="1" t="s">
        <v>124</v>
      </c>
      <c r="F17" s="1" t="s">
        <v>128</v>
      </c>
      <c r="G17" s="1" t="s">
        <v>790</v>
      </c>
      <c r="H17" s="1" t="s">
        <v>137</v>
      </c>
      <c r="I17" s="1" t="s">
        <v>756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791</v>
      </c>
      <c r="B18" s="1" t="s">
        <v>756</v>
      </c>
      <c r="C18" s="1" t="s">
        <v>756</v>
      </c>
      <c r="D18" s="1" t="s">
        <v>756</v>
      </c>
      <c r="E18" s="1" t="s">
        <v>756</v>
      </c>
      <c r="F18" s="1" t="s">
        <v>756</v>
      </c>
      <c r="G18" s="1" t="s">
        <v>756</v>
      </c>
      <c r="H18" s="1" t="s">
        <v>756</v>
      </c>
      <c r="I18" s="1" t="s">
        <v>756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792</v>
      </c>
      <c r="B19" s="1" t="s">
        <v>756</v>
      </c>
      <c r="C19" s="1" t="s">
        <v>756</v>
      </c>
      <c r="D19" s="1" t="s">
        <v>756</v>
      </c>
      <c r="E19" s="1" t="s">
        <v>756</v>
      </c>
      <c r="F19" s="1" t="s">
        <v>756</v>
      </c>
      <c r="G19" s="1" t="s">
        <v>756</v>
      </c>
      <c r="H19" s="1" t="s">
        <v>756</v>
      </c>
      <c r="I19" s="1" t="s">
        <v>756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 t="s">
        <v>756</v>
      </c>
      <c r="C20" s="1" t="s">
        <v>756</v>
      </c>
      <c r="D20" s="1" t="s">
        <v>756</v>
      </c>
      <c r="E20" s="1" t="s">
        <v>756</v>
      </c>
      <c r="F20" s="1" t="s">
        <v>756</v>
      </c>
      <c r="G20" s="1" t="s">
        <v>756</v>
      </c>
      <c r="H20" s="1" t="s">
        <v>756</v>
      </c>
      <c r="I20" s="1" t="s">
        <v>756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</v>
      </c>
      <c r="B21" s="1" t="s">
        <v>793</v>
      </c>
      <c r="C21" s="1" t="s">
        <v>794</v>
      </c>
      <c r="D21" s="1" t="s">
        <v>795</v>
      </c>
      <c r="E21" s="1" t="s">
        <v>756</v>
      </c>
      <c r="F21" s="1" t="s">
        <v>756</v>
      </c>
      <c r="G21" s="1" t="s">
        <v>756</v>
      </c>
      <c r="H21" s="1" t="s">
        <v>756</v>
      </c>
      <c r="I21" s="1" t="s">
        <v>756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796</v>
      </c>
      <c r="B22" s="1" t="s">
        <v>797</v>
      </c>
      <c r="C22" s="1" t="s">
        <v>798</v>
      </c>
      <c r="D22" s="1" t="s">
        <v>799</v>
      </c>
      <c r="E22" s="1" t="s">
        <v>756</v>
      </c>
      <c r="F22" s="1" t="s">
        <v>756</v>
      </c>
      <c r="G22" s="1" t="s">
        <v>756</v>
      </c>
      <c r="H22" s="1" t="s">
        <v>756</v>
      </c>
      <c r="I22" s="1" t="s">
        <v>756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95</v>
      </c>
      <c r="B23" s="1" t="s">
        <v>756</v>
      </c>
      <c r="C23" s="1" t="s">
        <v>756</v>
      </c>
      <c r="D23" s="1" t="s">
        <v>756</v>
      </c>
      <c r="E23" s="1" t="s">
        <v>756</v>
      </c>
      <c r="F23" s="1" t="s">
        <v>756</v>
      </c>
      <c r="G23" s="1" t="s">
        <v>756</v>
      </c>
      <c r="H23" s="1" t="s">
        <v>756</v>
      </c>
      <c r="I23" s="1" t="s">
        <v>756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800</v>
      </c>
      <c r="B24" s="1" t="s">
        <v>801</v>
      </c>
      <c r="C24" s="1" t="s">
        <v>802</v>
      </c>
      <c r="D24" s="1" t="s">
        <v>803</v>
      </c>
      <c r="E24" s="1" t="s">
        <v>804</v>
      </c>
      <c r="F24" s="1" t="s">
        <v>805</v>
      </c>
      <c r="G24" s="1" t="s">
        <v>806</v>
      </c>
      <c r="H24" s="1" t="s">
        <v>806</v>
      </c>
      <c r="I24" s="1" t="s">
        <v>806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807</v>
      </c>
      <c r="B25" s="1" t="s">
        <v>808</v>
      </c>
      <c r="C25" s="1" t="s">
        <v>809</v>
      </c>
      <c r="D25" s="1" t="s">
        <v>810</v>
      </c>
      <c r="E25" s="1" t="s">
        <v>811</v>
      </c>
      <c r="F25" s="1" t="s">
        <v>812</v>
      </c>
      <c r="G25" s="1" t="s">
        <v>813</v>
      </c>
      <c r="H25" s="1" t="s">
        <v>813</v>
      </c>
      <c r="I25" s="1" t="s">
        <v>756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814</v>
      </c>
      <c r="B26" s="1" t="s">
        <v>815</v>
      </c>
      <c r="C26" s="1" t="s">
        <v>816</v>
      </c>
      <c r="D26" s="1" t="s">
        <v>817</v>
      </c>
      <c r="E26" s="1" t="s">
        <v>818</v>
      </c>
      <c r="F26" s="1" t="s">
        <v>819</v>
      </c>
      <c r="G26" s="1" t="s">
        <v>756</v>
      </c>
      <c r="H26" s="1" t="s">
        <v>756</v>
      </c>
      <c r="I26" s="1" t="s">
        <v>756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820</v>
      </c>
      <c r="B2" s="1" t="s">
        <v>821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822</v>
      </c>
      <c r="B3" s="1" t="s">
        <v>823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824</v>
      </c>
      <c r="B4" s="1" t="s">
        <v>825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826</v>
      </c>
      <c r="B5" s="1" t="s">
        <v>827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828</v>
      </c>
      <c r="B6" s="1" t="s">
        <v>829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830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831</v>
      </c>
      <c r="B8" s="1" t="s">
        <v>832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833</v>
      </c>
      <c r="B9" s="4" t="s">
        <v>834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835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836</v>
      </c>
      <c r="B11" s="1" t="s">
        <v>837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838</v>
      </c>
      <c r="B12" s="1" t="s">
        <v>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839</v>
      </c>
      <c r="B13" s="1" t="s">
        <v>840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841</v>
      </c>
      <c r="B14" s="1" t="s">
        <v>842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843</v>
      </c>
      <c r="B15" s="1" t="s">
        <v>840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844</v>
      </c>
      <c r="B16" s="1" t="s">
        <v>845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846</v>
      </c>
      <c r="B17" s="1">
        <v>12.0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847</v>
      </c>
      <c r="B18" s="1" t="s">
        <v>848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849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850</v>
      </c>
      <c r="B20" s="4" t="s">
        <v>851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852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853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854</v>
      </c>
      <c r="B23" s="1">
        <v>0.56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855</v>
      </c>
      <c r="B24" s="1">
        <v>0.565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856</v>
      </c>
      <c r="B25" s="1">
        <v>0.56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857</v>
      </c>
      <c r="B26" s="1">
        <v>0.5799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858</v>
      </c>
      <c r="B27" s="1">
        <v>0.56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859</v>
      </c>
      <c r="B28" s="1">
        <v>0.565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860</v>
      </c>
      <c r="B29" s="1">
        <v>0.56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861</v>
      </c>
      <c r="B30" s="1">
        <v>0.5799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862</v>
      </c>
      <c r="B31" s="1">
        <v>1.734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863</v>
      </c>
      <c r="B32" s="1">
        <v>6.2233334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864</v>
      </c>
      <c r="B33" s="1">
        <v>-9.335001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865</v>
      </c>
      <c r="B34" s="1">
        <v>238086.0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866</v>
      </c>
      <c r="B35" s="1">
        <v>238086.0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867</v>
      </c>
      <c r="B36" s="1">
        <v>408940.0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868</v>
      </c>
      <c r="B37" s="1">
        <v>196980.0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869</v>
      </c>
      <c r="B38" s="1">
        <v>196980.0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870</v>
      </c>
      <c r="B39" s="1">
        <v>0.56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871</v>
      </c>
      <c r="B40" s="1">
        <v>0.5601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872</v>
      </c>
      <c r="B41" s="1">
        <v>800.0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873</v>
      </c>
      <c r="B42" s="1">
        <v>900.0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874</v>
      </c>
      <c r="B43" s="1">
        <v>6.898472E7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875</v>
      </c>
      <c r="B44" s="1">
        <v>0.32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876</v>
      </c>
      <c r="B45" s="1">
        <v>0.83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877</v>
      </c>
      <c r="B46" s="1">
        <v>0.5832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878</v>
      </c>
      <c r="B47" s="1">
        <v>0.57535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879</v>
      </c>
      <c r="B48" s="1" t="s">
        <v>880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881</v>
      </c>
      <c r="B49" s="1">
        <v>5.000866E7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882</v>
      </c>
      <c r="B50" s="1">
        <v>1.00047581E8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883</v>
      </c>
      <c r="B51" s="1">
        <v>1.23165E8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884</v>
      </c>
      <c r="B52" s="1">
        <v>32012.0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885</v>
      </c>
      <c r="B53" s="1">
        <v>54325.0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886</v>
      </c>
      <c r="B54" s="1">
        <v>1.7316288E9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887</v>
      </c>
      <c r="B55" s="1">
        <v>1.734048E9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888</v>
      </c>
      <c r="B56" s="1">
        <v>2.9999999E-4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889</v>
      </c>
      <c r="B57" s="1">
        <v>0.02572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890</v>
      </c>
      <c r="B58" s="1">
        <v>0.26882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891</v>
      </c>
      <c r="B59" s="1">
        <v>0.07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892</v>
      </c>
      <c r="B60" s="1">
        <v>2.9999999E-4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893</v>
      </c>
      <c r="B61" s="1">
        <v>1.23165E8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894</v>
      </c>
      <c r="B62" s="1">
        <v>0.155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895</v>
      </c>
      <c r="B63" s="1">
        <v>3.6135485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896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897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898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899</v>
      </c>
      <c r="B67" s="1">
        <v>1.1265E7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900</v>
      </c>
      <c r="B68" s="1">
        <v>0.09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901</v>
      </c>
      <c r="B69" s="1">
        <v>-0.06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902</v>
      </c>
      <c r="B70" s="1" t="s">
        <v>903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904</v>
      </c>
      <c r="B71" s="1">
        <v>1.0244448E9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905</v>
      </c>
      <c r="B72" s="1">
        <v>-7.234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906</v>
      </c>
      <c r="B73" s="1">
        <v>0.36585367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907</v>
      </c>
      <c r="B74" s="1">
        <v>0.23713636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908</v>
      </c>
      <c r="B75" s="1" t="s">
        <v>909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910</v>
      </c>
      <c r="B76" s="1" t="s">
        <v>911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912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913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914</v>
      </c>
      <c r="B79" s="1" t="s">
        <v>915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916</v>
      </c>
      <c r="B80" s="1" t="s">
        <v>917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918</v>
      </c>
      <c r="B81" s="1">
        <v>4.705866E8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919</v>
      </c>
      <c r="B82" s="1" t="s">
        <v>920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921</v>
      </c>
      <c r="B83" s="1" t="s">
        <v>922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923</v>
      </c>
      <c r="B84" s="1" t="s">
        <v>924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925</v>
      </c>
      <c r="B85" s="1" t="s">
        <v>926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927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928</v>
      </c>
      <c r="B87" s="1">
        <v>0.5601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929</v>
      </c>
      <c r="B88" s="1">
        <v>2.75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930</v>
      </c>
      <c r="B89" s="1">
        <v>2.75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931</v>
      </c>
      <c r="B90" s="1">
        <v>2.75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932</v>
      </c>
      <c r="B91" s="1">
        <v>2.75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933</v>
      </c>
      <c r="B92" s="1" t="s">
        <v>934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935</v>
      </c>
      <c r="B93" s="1">
        <v>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936</v>
      </c>
      <c r="B94" s="1">
        <v>1.8954E7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937</v>
      </c>
      <c r="B95" s="1">
        <v>0.154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938</v>
      </c>
      <c r="B96" s="1">
        <v>-6913000.0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939</v>
      </c>
      <c r="B97" s="1">
        <v>17.566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940</v>
      </c>
      <c r="B98" s="1">
        <v>17.759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941</v>
      </c>
      <c r="B99" s="1">
        <v>-0.31552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942</v>
      </c>
      <c r="B100" s="1">
        <v>0.88346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943</v>
      </c>
      <c r="B101" s="1">
        <v>-3576875.0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944</v>
      </c>
      <c r="B102" s="1">
        <v>-5579000.0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945</v>
      </c>
      <c r="B103" s="1" t="s">
        <v>880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946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0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44</v>
      </c>
      <c r="B3" s="1">
        <v>1.0</v>
      </c>
      <c r="C3" s="1">
        <v>-3.0</v>
      </c>
      <c r="D3" s="1">
        <v>-3.0</v>
      </c>
      <c r="E3" s="1">
        <v>-4.0</v>
      </c>
      <c r="F3" s="1">
        <v>-5.0</v>
      </c>
      <c r="G3" s="1">
        <v>-4.0</v>
      </c>
      <c r="H3" s="1">
        <v>-4.0</v>
      </c>
      <c r="I3" s="1">
        <v>-5.0</v>
      </c>
      <c r="J3" s="1">
        <v>-4.0</v>
      </c>
      <c r="K3" s="1">
        <v>-3.0</v>
      </c>
      <c r="L3" s="1">
        <f>IF(K3*FORECAST(L2,B3:K3,B2:K2)&gt;0,FORECAST(L2,B3:K3,B2:K2),K3)*$X$1</f>
        <v>-5.133333333</v>
      </c>
      <c r="M3" s="1">
        <f>IF(L3*FORECAST(M2,B3:L3,B2:L2)&gt;0,FORECAST(M2,B3:L3,B2:L2),L3)*$X$1</f>
        <v>-5.448484848</v>
      </c>
      <c r="N3" s="1">
        <f>IF(M3*FORECAST(N2,B3:M3,B2:M2)&gt;0,FORECAST(N2,B3:M3,B2:M2),M3)*$X$1</f>
        <v>-5.763636364</v>
      </c>
      <c r="O3" s="1">
        <f>IF(N3*FORECAST(O2,B3:N3,B2:N2)&gt;0,FORECAST(O2,B3:N3,B2:N2),N3)*$X$1</f>
        <v>-6.078787879</v>
      </c>
      <c r="P3" s="1">
        <f>IF(O3*FORECAST(P2,B3:O3,B2:O2)&gt;0,FORECAST(P2,B3:O3,B2:O2),O3)*$X$1</f>
        <v>-6.393939394</v>
      </c>
      <c r="Q3" s="1">
        <f>IF(P3*FORECAST(Q2,B3:P3,B2:P2)&gt;0,FORECAST(Q2,B3:P3,B2:P2),P3)*$X$1</f>
        <v>-6.709090909</v>
      </c>
      <c r="R3" s="1">
        <f>IF(Q3*FORECAST(R2,B3:Q3,B2:Q2)&gt;0,FORECAST(R2,B3:Q3,B2:Q2),Q3)*$X$1</f>
        <v>-7.024242424</v>
      </c>
      <c r="S3" s="5">
        <f>IF(R3*FORECAST(S2,B3:R3,B2:R2)&gt;0,FORECAST(S2,B3:R3,B2:R2),R3)*$X$1</f>
        <v>-7.339393939</v>
      </c>
      <c r="T3" s="5">
        <f>IF(S3*FORECAST(T2,B3:S3,B2:S2)&gt;0,FORECAST(T2,B3:S3,B2:S2),S3)*$X$1</f>
        <v>-7.654545455</v>
      </c>
      <c r="U3" s="5">
        <f>IF(T3*FORECAST(U2,B3:T3,B2:T2)&gt;0,FORECAST(U2,B3:T3,B2:T2),T3)*$X$1</f>
        <v>-7.96969697</v>
      </c>
      <c r="V3" s="5">
        <f>IF(U3*FORECAST(V2,B3:U3,B2:U2)&gt;0,FORECAST(V2,B3:U3,B2:U2),U3)*$X$1</f>
        <v>-8.284848485</v>
      </c>
      <c r="W3" s="5">
        <f>IF(V3*FORECAST(W2,B3:V3,B2:V2)&gt;0,FORECAST(W2,B3:V3,B2:V2),V3)*$X$1</f>
        <v>-8.6</v>
      </c>
      <c r="X3" s="2"/>
      <c r="Y3" s="2"/>
      <c r="Z3" s="2"/>
    </row>
    <row r="4">
      <c r="A4" s="3" t="s">
        <v>93</v>
      </c>
      <c r="B4" s="1">
        <v>-10.0</v>
      </c>
      <c r="C4" s="1">
        <v>-14.0</v>
      </c>
      <c r="D4" s="1">
        <v>-28.0</v>
      </c>
      <c r="E4" s="1">
        <v>-20.0</v>
      </c>
      <c r="F4" s="1">
        <v>-13.0</v>
      </c>
      <c r="G4" s="1">
        <v>-8.0</v>
      </c>
      <c r="H4" s="1">
        <v>-8.0</v>
      </c>
      <c r="I4" s="1">
        <v>-13.0</v>
      </c>
      <c r="J4" s="1">
        <v>-8.0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947</v>
      </c>
      <c r="B5" s="1">
        <v>82.0</v>
      </c>
      <c r="C5" s="1">
        <v>83.0</v>
      </c>
      <c r="D5" s="1">
        <v>89.0</v>
      </c>
      <c r="E5" s="1">
        <v>98.0</v>
      </c>
      <c r="F5" s="1">
        <v>99.0</v>
      </c>
      <c r="G5" s="1">
        <v>101.0</v>
      </c>
      <c r="H5" s="1">
        <v>104.0</v>
      </c>
      <c r="I5" s="1">
        <v>110.0</v>
      </c>
      <c r="J5" s="1">
        <v>118.0</v>
      </c>
      <c r="K5" s="1">
        <v>120.0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948</v>
      </c>
      <c r="L7" s="1">
        <f>IF(W3*FORECAST(W2,B3:W3,B2:W2)&gt;0,FORECAST(W2,B3:W3,B2:W2),V3)*$X$1 * (1+0.02)/(0.0842-0.02)</f>
        <v>-136.635514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949</v>
      </c>
      <c r="L8" s="6">
        <f t="array" ref="L8">NPV(0.0842,M3:W3)</f>
        <v>-47.38079694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950</v>
      </c>
      <c r="L9" s="6">
        <f t="array" ref="L9">NPV(0.0842,M16:W16)</f>
        <v>-56.15134489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951</v>
      </c>
      <c r="L10" s="6">
        <f>L8 + L9</f>
        <v>-103.5321418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952</v>
      </c>
      <c r="L12" s="6">
        <f>L10 - L11</f>
        <v>-97.53214182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953</v>
      </c>
      <c r="L13" s="1">
        <v>120.0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-0.8127678485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-136.635514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-18.0</v>
      </c>
      <c r="C3" s="1">
        <v>1.0</v>
      </c>
      <c r="D3" s="1">
        <v>-3.0</v>
      </c>
      <c r="E3" s="1">
        <v>-12.0</v>
      </c>
      <c r="F3" s="1">
        <v>-8.0</v>
      </c>
      <c r="G3" s="1">
        <v>-9.0</v>
      </c>
      <c r="H3" s="1">
        <v>42.0</v>
      </c>
      <c r="I3" s="1">
        <v>-15.0</v>
      </c>
      <c r="J3" s="1">
        <v>-4.0</v>
      </c>
      <c r="K3" s="1">
        <v>-6.0</v>
      </c>
      <c r="L3" s="1">
        <f>IF(K3*FORECAST(L2,B3:K3,B2:K2)&gt;0,FORECAST(L2,B3:K3,B2:K2),K3)*$X$1</f>
        <v>-6</v>
      </c>
      <c r="M3" s="1">
        <f>IF(L3*FORECAST(M2,B3:L3,B2:L2)&gt;0,FORECAST(M2,B3:L3,B2:L2),L3)*$X$1</f>
        <v>-6</v>
      </c>
      <c r="N3" s="1">
        <f>IF(M3*FORECAST(N2,B3:M3,B2:M2)&gt;0,FORECAST(N2,B3:M3,B2:M2),M3)*$X$1</f>
        <v>-0.9848484848</v>
      </c>
      <c r="O3" s="1">
        <f>IF(N3*FORECAST(O2,B3:N3,B2:N2)&gt;0,FORECAST(O2,B3:N3,B2:N2),N3)*$X$1</f>
        <v>-0.5722610723</v>
      </c>
      <c r="P3" s="1">
        <f>IF(O3*FORECAST(P2,B3:O3,B2:O2)&gt;0,FORECAST(P2,B3:O3,B2:O2),O3)*$X$1</f>
        <v>-0.1596736597</v>
      </c>
      <c r="Q3" s="1">
        <f>IF(P3*FORECAST(Q2,B3:P3,B2:P2)&gt;0,FORECAST(Q2,B3:P3,B2:P2),P3)*$X$1</f>
        <v>-0.1596736597</v>
      </c>
      <c r="R3" s="1">
        <f>IF(Q3*FORECAST(R2,B3:Q3,B2:Q2)&gt;0,FORECAST(R2,B3:Q3,B2:Q2),Q3)*$X$1</f>
        <v>-0.1596736597</v>
      </c>
      <c r="S3" s="5">
        <f>IF(R3*FORECAST(S2,B3:R3,B2:R2)&gt;0,FORECAST(S2,B3:R3,B2:R2),R3)*$X$1</f>
        <v>-0.1596736597</v>
      </c>
      <c r="T3" s="5">
        <f>IF(S3*FORECAST(T2,B3:S3,B2:S2)&gt;0,FORECAST(T2,B3:S3,B2:S2),S3)*$X$1</f>
        <v>-0.1596736597</v>
      </c>
      <c r="U3" s="5">
        <f>IF(T3*FORECAST(U2,B3:T3,B2:T2)&gt;0,FORECAST(U2,B3:T3,B2:T2),T3)*$X$1</f>
        <v>-0.1596736597</v>
      </c>
      <c r="V3" s="5">
        <f>IF(U3*FORECAST(V2,B3:U3,B2:U2)&gt;0,FORECAST(V2,B3:U3,B2:U2),U3)*$X$1</f>
        <v>-0.1596736597</v>
      </c>
      <c r="W3" s="5">
        <f>IF(V3*FORECAST(W2,B3:V3,B2:V2)&gt;0,FORECAST(W2,B3:V3,B2:V2),V3)*$X$1</f>
        <v>-0.1596736597</v>
      </c>
      <c r="X3" s="2"/>
      <c r="Y3" s="2"/>
      <c r="Z3" s="2"/>
    </row>
    <row r="4">
      <c r="A4" s="3" t="s">
        <v>93</v>
      </c>
      <c r="B4" s="1">
        <v>-10.0</v>
      </c>
      <c r="C4" s="1">
        <v>-14.0</v>
      </c>
      <c r="D4" s="1">
        <v>-28.0</v>
      </c>
      <c r="E4" s="1">
        <v>-20.0</v>
      </c>
      <c r="F4" s="1">
        <v>-13.0</v>
      </c>
      <c r="G4" s="1">
        <v>-8.0</v>
      </c>
      <c r="H4" s="1">
        <v>-8.0</v>
      </c>
      <c r="I4" s="1">
        <v>-13.0</v>
      </c>
      <c r="J4" s="1">
        <v>-8.0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947</v>
      </c>
      <c r="B5" s="1">
        <v>82.0</v>
      </c>
      <c r="C5" s="1">
        <v>83.0</v>
      </c>
      <c r="D5" s="1">
        <v>89.0</v>
      </c>
      <c r="E5" s="1">
        <v>98.0</v>
      </c>
      <c r="F5" s="1">
        <v>99.0</v>
      </c>
      <c r="G5" s="1">
        <v>101.0</v>
      </c>
      <c r="H5" s="1">
        <v>104.0</v>
      </c>
      <c r="I5" s="1">
        <v>110.0</v>
      </c>
      <c r="J5" s="1">
        <v>118.0</v>
      </c>
      <c r="K5" s="1">
        <v>120.0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948</v>
      </c>
      <c r="L7" s="1">
        <f>IF(W3*FORECAST(W2,B3:W3,B2:W2)&gt;0,FORECAST(W2,B3:W3,B2:W2),V3)*$X$1 * (1+0.02)/(0.0842-0.02)</f>
        <v>-2.536871228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949</v>
      </c>
      <c r="L8" s="6">
        <f t="array" ref="L8">NPV(0.0842,M3:W3)</f>
        <v>-7.529516855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950</v>
      </c>
      <c r="L9" s="6">
        <f t="array" ref="L9">NPV(0.0842,M16:W16)</f>
        <v>-1.042545434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951</v>
      </c>
      <c r="L10" s="6">
        <f>L8 + L9</f>
        <v>-8.572062289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952</v>
      </c>
      <c r="L12" s="6">
        <f>L10 - L11</f>
        <v>-2.572062289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953</v>
      </c>
      <c r="L13" s="1">
        <v>120.0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-0.02143385241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-2.536871228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