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<sst xmlns="http://schemas.openxmlformats.org/spreadsheetml/2006/main" count="840" uniqueCount="739">
  <si>
    <t>ticker</t>
  </si>
  <si>
    <t>VFS</t>
  </si>
  <si>
    <t>nombre</t>
  </si>
  <si>
    <t>VINFAST AUTO LTD</t>
  </si>
  <si>
    <t>empresa</t>
  </si>
  <si>
    <t>Auto &amp; Truck Manufacturers</t>
  </si>
  <si>
    <t>Open</t>
  </si>
  <si>
    <t>Target Price</t>
  </si>
  <si>
    <t>Upside</t>
  </si>
  <si>
    <t>-1954.59%</t>
  </si>
  <si>
    <t>Country</t>
  </si>
  <si>
    <t>Vietnam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</si>
  <si>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</si>
  <si>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</si>
  <si>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</si>
  <si>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</si>
  <si>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</si>
  <si>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</si>
  <si>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</si>
  <si>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</si>
  <si>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</si>
  <si>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</si>
  <si>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</si>
  <si>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</si>
  <si>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</si>
  <si>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</si>
  <si>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</si>
  <si>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</si>
  <si>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</si>
  <si>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</si>
  <si>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</si>
  <si>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</si>
  <si>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</si>
  <si>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</si>
  <si>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</si>
  <si>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</si>
  <si>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</si>
  <si>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</si>
  <si>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</si>
  <si>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</si>
  <si>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</si>
  <si>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</si>
  <si>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</si>
  <si>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</si>
  <si>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</si>
  <si>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</si>
  <si>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</si>
  <si>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</si>
  <si>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</si>
  <si>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</si>
  <si>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</si>
  <si>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</si>
  <si>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</si>
  <si>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</si>
  <si>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</si>
  <si>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</si>
  <si>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</si>
  <si>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</si>
  <si>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</si>
  <si>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</si>
  <si>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</si>
  <si>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</si>
  <si>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</si>
  <si>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</si>
  <si>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</si>
  <si>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</si>
  <si>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</si>
  <si>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</si>
  <si>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</si>
  <si>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</si>
  <si>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</si>
  <si>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</si>
  <si>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</si>
  <si>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</si>
  <si>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</si>
  <si>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</si>
  <si>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</si>
  <si>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</si>
  <si>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</si>
  <si>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</si>
  <si>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</si>
  <si>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</si>
  <si>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</si>
  <si>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</si>
  <si>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</si>
  <si>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</si>
  <si>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</si>
  <si>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</si>
  <si>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</si>
  <si>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</si>
  <si>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</si>
  <si>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</si>
  <si>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</si>
  <si>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</si>
  <si>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</si>
  <si>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</si>
  <si>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</si>
  <si>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</si>
  <si>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</si>
  <si>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</si>
  <si>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</si>
  <si>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</si>
  <si>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</si>
  <si>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</si>
  <si>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</si>
  <si>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</si>
  <si>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</si>
  <si>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</si>
  <si>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</si>
  <si>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</si>
  <si>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</si>
  <si>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</si>
  <si>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</si>
  <si>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</si>
  <si>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</si>
  <si>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</si>
  <si>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</si>
  <si>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</si>
  <si>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</si>
  <si>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</si>
  <si>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</si>
  <si>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</si>
  <si>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</si>
  <si>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</si>
  <si>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</si>
  <si>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</si>
  <si>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</si>
  <si>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</si>
  <si>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Assets on Operating Lease - Gross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</si>
  <si>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</si>
  <si>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</si>
  <si>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</si>
  <si>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</si>
  <si>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</si>
  <si>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</si>
  <si>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</si>
  <si>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</si>
  <si>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</si>
  <si>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</si>
  <si>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</si>
  <si>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</si>
  <si>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</si>
  <si>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</si>
  <si>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</si>
  <si>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</si>
  <si>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</si>
  <si>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</si>
  <si>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</si>
  <si>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</si>
  <si>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</si>
  <si>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</si>
  <si>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</si>
  <si>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</si>
  <si>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</si>
  <si>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</si>
  <si>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</si>
  <si>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</si>
  <si>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</si>
  <si>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</si>
  <si>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</si>
  <si>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</si>
  <si>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</si>
  <si>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Normalized Diluted EPS</t>
  </si>
  <si>
    <t>Payout Ratio</t>
  </si>
  <si>
    <t>-1.55</t>
  </si>
  <si>
    <t>EBITDA</t>
  </si>
  <si>
    <t>EBITA</t>
  </si>
  <si>
    <t>EBIT</t>
  </si>
  <si>
    <t>EBITDAR</t>
  </si>
  <si>
    <t>Total Revenues (As Reported)</t>
  </si>
  <si>
    <t>Effective Tax Rate - (Ratio)</t>
  </si>
  <si>
    <t>-0.47</t>
  </si>
  <si>
    <t>-0.65</t>
  </si>
  <si>
    <t>-1.94</t>
  </si>
  <si>
    <t>-0.16</t>
  </si>
  <si>
    <t>Total Current Taxes</t>
  </si>
  <si>
    <t>Deferred Domestic Taxes</t>
  </si>
  <si>
    <t>Total Deferred Taxes</t>
  </si>
  <si>
    <t>Normalized Net Income</t>
  </si>
  <si>
    <t>Interest Capitalized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</si>
  <si>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</si>
  <si>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</si>
  <si>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</si>
  <si>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</si>
  <si>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</si>
  <si>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</si>
  <si>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</si>
  <si>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</si>
  <si>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</si>
  <si>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</si>
  <si>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</si>
  <si>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</si>
  <si>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-16.17</t>
  </si>
  <si>
    <t>-25.96</t>
  </si>
  <si>
    <t>-19.77</t>
  </si>
  <si>
    <t>Return on Total Capital</t>
  </si>
  <si>
    <t>-45.81</t>
  </si>
  <si>
    <t>-158.24</t>
  </si>
  <si>
    <t>-57.84</t>
  </si>
  <si>
    <t>Return On Equity %</t>
  </si>
  <si>
    <t>91.06</t>
  </si>
  <si>
    <t>87.75</t>
  </si>
  <si>
    <t>111.94</t>
  </si>
  <si>
    <t>Return on Common Equity</t>
  </si>
  <si>
    <t>90.94</t>
  </si>
  <si>
    <t>52.12</t>
  </si>
  <si>
    <t>44.58</t>
  </si>
  <si>
    <t>Margin Analysis</t>
  </si>
  <si>
    <t>Gross Profit Margin %</t>
  </si>
  <si>
    <t>-48.9</t>
  </si>
  <si>
    <t>-57.75</t>
  </si>
  <si>
    <t>-81.97</t>
  </si>
  <si>
    <t>-46.07</t>
  </si>
  <si>
    <t>SG&amp;A Margin</t>
  </si>
  <si>
    <t>18.65</t>
  </si>
  <si>
    <t>28.88</t>
  </si>
  <si>
    <t>61.63</t>
  </si>
  <si>
    <t>38.58</t>
  </si>
  <si>
    <t>EBITDA Margin %</t>
  </si>
  <si>
    <t>-65.71</t>
  </si>
  <si>
    <t>-113.37</t>
  </si>
  <si>
    <t>-234.22</t>
  </si>
  <si>
    <t>-112.96</t>
  </si>
  <si>
    <t>EBITA Margin %</t>
  </si>
  <si>
    <t>-91.87</t>
  </si>
  <si>
    <t>-138.29</t>
  </si>
  <si>
    <t>-260.44</t>
  </si>
  <si>
    <t>-133.33</t>
  </si>
  <si>
    <t>EBIT Margin %</t>
  </si>
  <si>
    <t>-97.13</t>
  </si>
  <si>
    <t>-143.89</t>
  </si>
  <si>
    <t>-276.09</t>
  </si>
  <si>
    <t>-134.95</t>
  </si>
  <si>
    <t>Income From Continuing Operations Margin %</t>
  </si>
  <si>
    <t>-138.42</t>
  </si>
  <si>
    <t>-201.01</t>
  </si>
  <si>
    <t>-333.09</t>
  </si>
  <si>
    <t>-200.17</t>
  </si>
  <si>
    <t>Net Income Margin %</t>
  </si>
  <si>
    <t>-200.79</t>
  </si>
  <si>
    <t>-332.66</t>
  </si>
  <si>
    <t>-199.91</t>
  </si>
  <si>
    <t>Net Avail. For Common Margin %</t>
  </si>
  <si>
    <t>Normalized Net Income Margin</t>
  </si>
  <si>
    <t>-85.99</t>
  </si>
  <si>
    <t>-107.23</t>
  </si>
  <si>
    <t>-203.34</t>
  </si>
  <si>
    <t>-122.05</t>
  </si>
  <si>
    <t>Levered Free Cash Flow Margin</t>
  </si>
  <si>
    <t>226.73</t>
  </si>
  <si>
    <t>-513.31</t>
  </si>
  <si>
    <t>-153.78</t>
  </si>
  <si>
    <t>Unlevered Free Cash Flow Margin</t>
  </si>
  <si>
    <t>240.16</t>
  </si>
  <si>
    <t>-488.74</t>
  </si>
  <si>
    <t>-134.28</t>
  </si>
  <si>
    <t>Asset Turnover</t>
  </si>
  <si>
    <t>0.18</t>
  </si>
  <si>
    <t>0.15</t>
  </si>
  <si>
    <t>0.23</t>
  </si>
  <si>
    <t>Fixed Assets Turnover</t>
  </si>
  <si>
    <t>0.3</t>
  </si>
  <si>
    <t>0.26</t>
  </si>
  <si>
    <t>0.42</t>
  </si>
  <si>
    <t>Receivables Turnover (Average Receivables)</t>
  </si>
  <si>
    <t>43.99</t>
  </si>
  <si>
    <t>27.53</t>
  </si>
  <si>
    <t>47.44</t>
  </si>
  <si>
    <t>Inventory Turnover (Average Inventory)</t>
  </si>
  <si>
    <t>4.18</t>
  </si>
  <si>
    <t>1.93</t>
  </si>
  <si>
    <t>1.67</t>
  </si>
  <si>
    <t>Short Term Liquidity</t>
  </si>
  <si>
    <t>Current Ratio</t>
  </si>
  <si>
    <t>1.02</t>
  </si>
  <si>
    <t>0.31</t>
  </si>
  <si>
    <t>0.68</t>
  </si>
  <si>
    <t>0.35</t>
  </si>
  <si>
    <t>Quick Ratio</t>
  </si>
  <si>
    <t>0.09</t>
  </si>
  <si>
    <t>0.05</t>
  </si>
  <si>
    <t>0.11</t>
  </si>
  <si>
    <t>0.06</t>
  </si>
  <si>
    <t>Operating Cash Flow to Current Liabilities</t>
  </si>
  <si>
    <t>-0.33</t>
  </si>
  <si>
    <t>-0.54</t>
  </si>
  <si>
    <t>-0.39</t>
  </si>
  <si>
    <t>Days Sales Outstanding (Average Receivables)</t>
  </si>
  <si>
    <t>8.3</t>
  </si>
  <si>
    <t>13.26</t>
  </si>
  <si>
    <t>7.69</t>
  </si>
  <si>
    <t>Days Outstanding Inventory (Average Inventory)</t>
  </si>
  <si>
    <t>87.34</t>
  </si>
  <si>
    <t>189.59</t>
  </si>
  <si>
    <t>218.77</t>
  </si>
  <si>
    <t>Average Days Payable Outstanding</t>
  </si>
  <si>
    <t>46.86</t>
  </si>
  <si>
    <t>135.13</t>
  </si>
  <si>
    <t>147.39</t>
  </si>
  <si>
    <t>Cash Conversion Cycle (Average Days)</t>
  </si>
  <si>
    <t>48.77</t>
  </si>
  <si>
    <t>67.72</t>
  </si>
  <si>
    <t>79.07</t>
  </si>
  <si>
    <t>Long Term Solvency</t>
  </si>
  <si>
    <t>Total Debt/Equity</t>
  </si>
  <si>
    <t>905.05</t>
  </si>
  <si>
    <t>-101.06</t>
  </si>
  <si>
    <t>-186.79</t>
  </si>
  <si>
    <t>-178.63</t>
  </si>
  <si>
    <t>Total Debt / Total Capital</t>
  </si>
  <si>
    <t>90.05</t>
  </si>
  <si>
    <t>215.22</t>
  </si>
  <si>
    <t>227.17</t>
  </si>
  <si>
    <t>LT Debt/Equity</t>
  </si>
  <si>
    <t>768.92</t>
  </si>
  <si>
    <t>-78.17</t>
  </si>
  <si>
    <t>-142.97</t>
  </si>
  <si>
    <t>-57.39</t>
  </si>
  <si>
    <t>Long-Term Debt / Total Capital</t>
  </si>
  <si>
    <t>76.51</t>
  </si>
  <si>
    <t>164.73</t>
  </si>
  <si>
    <t>72.99</t>
  </si>
  <si>
    <t>Total Liabilities / Total Assets</t>
  </si>
  <si>
    <t>93.35</t>
  </si>
  <si>
    <t>190.18</t>
  </si>
  <si>
    <t>132.28</t>
  </si>
  <si>
    <t>150.26</t>
  </si>
  <si>
    <t>EBIT / Interest Expense</t>
  </si>
  <si>
    <t>-3.59</t>
  </si>
  <si>
    <t>-6.7</t>
  </si>
  <si>
    <t>-7.02</t>
  </si>
  <si>
    <t>-4.33</t>
  </si>
  <si>
    <t>EBITDA / Interest Expense</t>
  </si>
  <si>
    <t>-2.39</t>
  </si>
  <si>
    <t>-5.18</t>
  </si>
  <si>
    <t>-5.83</t>
  </si>
  <si>
    <t>-3.43</t>
  </si>
  <si>
    <t>(EBITDA - Capex) / Interest Expense</t>
  </si>
  <si>
    <t>-6.93</t>
  </si>
  <si>
    <t>-8.83</t>
  </si>
  <si>
    <t>-6.21</t>
  </si>
  <si>
    <t>Total Debt / EBITDA</t>
  </si>
  <si>
    <t>-6.33</t>
  </si>
  <si>
    <t>-4.36</t>
  </si>
  <si>
    <t>-3.84</t>
  </si>
  <si>
    <t>Net Debt / EBITDA</t>
  </si>
  <si>
    <t>-6.24</t>
  </si>
  <si>
    <t>-4.19</t>
  </si>
  <si>
    <t>-1.86</t>
  </si>
  <si>
    <t>-3.69</t>
  </si>
  <si>
    <t>Total Debt / (EBITDA - Capex)</t>
  </si>
  <si>
    <t>-3.02</t>
  </si>
  <si>
    <t>-3.26</t>
  </si>
  <si>
    <t>-1.32</t>
  </si>
  <si>
    <t>-2.12</t>
  </si>
  <si>
    <t>Net Debt / (EBITDA - Capex)</t>
  </si>
  <si>
    <t>-2.98</t>
  </si>
  <si>
    <t>-3.13</t>
  </si>
  <si>
    <t>-1.23</t>
  </si>
  <si>
    <t>-2.04</t>
  </si>
  <si>
    <t>Growth Over Prior Year</t>
  </si>
  <si>
    <t>Total Revenues, 1 Yr. Growth %</t>
  </si>
  <si>
    <t>17.08</t>
  </si>
  <si>
    <t>-6.63</t>
  </si>
  <si>
    <t>91.85</t>
  </si>
  <si>
    <t>Gross Profit, 1 Yr. Growth %</t>
  </si>
  <si>
    <t>38.25</t>
  </si>
  <si>
    <t>32.53</t>
  </si>
  <si>
    <t>7.82</t>
  </si>
  <si>
    <t>EBITDA, 1 Yr. Growth %</t>
  </si>
  <si>
    <t>101.99</t>
  </si>
  <si>
    <t>92.9</t>
  </si>
  <si>
    <t>-7.48</t>
  </si>
  <si>
    <t>EBITA, 1 Yr. Growth %</t>
  </si>
  <si>
    <t>76.23</t>
  </si>
  <si>
    <t>75.85</t>
  </si>
  <si>
    <t>-1.79</t>
  </si>
  <si>
    <t>EBIT, 1 Yr. Growth %</t>
  </si>
  <si>
    <t>73.43</t>
  </si>
  <si>
    <t>79.16</t>
  </si>
  <si>
    <t>-6.22</t>
  </si>
  <si>
    <t>Earnings From Cont. Operations, 1 Yr. Growth %</t>
  </si>
  <si>
    <t>70.02</t>
  </si>
  <si>
    <t>54.72</t>
  </si>
  <si>
    <t>15.29</t>
  </si>
  <si>
    <t>Net Income, 1 Yr. Growth %</t>
  </si>
  <si>
    <t>69.84</t>
  </si>
  <si>
    <t>54.69</t>
  </si>
  <si>
    <t>Normalized Net Income, 1 Yr. Growth %</t>
  </si>
  <si>
    <t>77.05</t>
  </si>
  <si>
    <t>15.16</t>
  </si>
  <si>
    <t>Diluted EPS Before Extra, 1 Yr. Growth %</t>
  </si>
  <si>
    <t>6.22</t>
  </si>
  <si>
    <t>14.7</t>
  </si>
  <si>
    <t>Accounts Receivable, 1 Yr. Growth %</t>
  </si>
  <si>
    <t>42.93</t>
  </si>
  <si>
    <t>53.55</t>
  </si>
  <si>
    <t>-16.14</t>
  </si>
  <si>
    <t>Inventory, 1 Yr. Growth %</t>
  </si>
  <si>
    <t>23.39</t>
  </si>
  <si>
    <t>223.28</t>
  </si>
  <si>
    <t>32.67</t>
  </si>
  <si>
    <t>Net Property, Plant and Equip., 1 Yr. Growth %</t>
  </si>
  <si>
    <t>2.47</t>
  </si>
  <si>
    <t>14.09</t>
  </si>
  <si>
    <t>21.06</t>
  </si>
  <si>
    <t>Total Assets, 1 Yr. Growth %</t>
  </si>
  <si>
    <t>-8.16</t>
  </si>
  <si>
    <t>33.15</t>
  </si>
  <si>
    <t>15.61</t>
  </si>
  <si>
    <t>Tangible Book Value, 1 Yr. Growth %</t>
  </si>
  <si>
    <t>44.15</t>
  </si>
  <si>
    <t>24.88</t>
  </si>
  <si>
    <t>Common Equity, 1 Yr. Growth %</t>
  </si>
  <si>
    <t>48.34</t>
  </si>
  <si>
    <t>25.65</t>
  </si>
  <si>
    <t>Cash From Operations, 1 Yr. Growth %</t>
  </si>
  <si>
    <t>209.86</t>
  </si>
  <si>
    <t>22.99</t>
  </si>
  <si>
    <t>50.58</t>
  </si>
  <si>
    <t>Capital Expenditures, 1 Yr. Growth %</t>
  </si>
  <si>
    <t>-37.88</t>
  </si>
  <si>
    <t>194.31</t>
  </si>
  <si>
    <t>41.13</t>
  </si>
  <si>
    <t>Levered Free Cash Flow, 1 Yr. Growth %</t>
  </si>
  <si>
    <t>-311.38</t>
  </si>
  <si>
    <t>-42.52</t>
  </si>
  <si>
    <t>Unlevered Free Cash Flow, 1 Yr. Growth %</t>
  </si>
  <si>
    <t>-290.02</t>
  </si>
  <si>
    <t>-47.29</t>
  </si>
  <si>
    <t>Compound Annual Growth Rate Over Two Years</t>
  </si>
  <si>
    <t>Total Revenues, 2 Yr. CAGR %</t>
  </si>
  <si>
    <t>4.55</t>
  </si>
  <si>
    <t>33.84</t>
  </si>
  <si>
    <t>Gross Profit, 2 Yr. CAGR %</t>
  </si>
  <si>
    <t>35.36</t>
  </si>
  <si>
    <t>19.54</t>
  </si>
  <si>
    <t>EBITDA, 2 Yr. CAGR %</t>
  </si>
  <si>
    <t>97.4</t>
  </si>
  <si>
    <t>33.6</t>
  </si>
  <si>
    <t>EBITA, 2 Yr. CAGR %</t>
  </si>
  <si>
    <t>76.04</t>
  </si>
  <si>
    <t>31.42</t>
  </si>
  <si>
    <t>EBIT, 2 Yr. CAGR %</t>
  </si>
  <si>
    <t>76.27</t>
  </si>
  <si>
    <t>29.62</t>
  </si>
  <si>
    <t>Earnings From Cont. Operations, 2 Yr. CAGR %</t>
  </si>
  <si>
    <t>62.19</t>
  </si>
  <si>
    <t>33.56</t>
  </si>
  <si>
    <t>Net Income, 2 Yr. CAGR %</t>
  </si>
  <si>
    <t>62.08</t>
  </si>
  <si>
    <t>33.54</t>
  </si>
  <si>
    <t>Normalized Net Income, 2 Yr. CAGR %</t>
  </si>
  <si>
    <t>60.78</t>
  </si>
  <si>
    <t>42.79</t>
  </si>
  <si>
    <t>Diluted EPS Before Extra, 2 Yr. CAGR %</t>
  </si>
  <si>
    <t>10.38</t>
  </si>
  <si>
    <t>Accounts Receivable, 2 Yr. CAGR %</t>
  </si>
  <si>
    <t>48.14</t>
  </si>
  <si>
    <t>13.47</t>
  </si>
  <si>
    <t>Inventory, 2 Yr. CAGR %</t>
  </si>
  <si>
    <t>99.72</t>
  </si>
  <si>
    <t>107.1</t>
  </si>
  <si>
    <t>Net Property, Plant and Equip., 2 Yr. CAGR %</t>
  </si>
  <si>
    <t>8.13</t>
  </si>
  <si>
    <t>17.53</t>
  </si>
  <si>
    <t>Total Assets, 2 Yr. CAGR %</t>
  </si>
  <si>
    <t>10.58</t>
  </si>
  <si>
    <t>24.07</t>
  </si>
  <si>
    <t>Tangible Book Value, 2 Yr. CAGR %</t>
  </si>
  <si>
    <t>745.94</t>
  </si>
  <si>
    <t>34.17</t>
  </si>
  <si>
    <t>Common Equity, 2 Yr. CAGR %</t>
  </si>
  <si>
    <t>330.74</t>
  </si>
  <si>
    <t>36.52</t>
  </si>
  <si>
    <t>Cash From Operations, 2 Yr. CAGR %</t>
  </si>
  <si>
    <t>95.21</t>
  </si>
  <si>
    <t>36.09</t>
  </si>
  <si>
    <t>Capital Expenditures, 2 Yr. CAGR %</t>
  </si>
  <si>
    <t>35.21</t>
  </si>
  <si>
    <t>103.8</t>
  </si>
  <si>
    <t>Levered Free Cash Flow, 2 Yr. CAGR %</t>
  </si>
  <si>
    <t>10.23</t>
  </si>
  <si>
    <t>Unlevered Free Cash Flow, 2 Yr. CAGR %</t>
  </si>
  <si>
    <t>0.08</t>
  </si>
  <si>
    <t>Compound Annual Growth Rate Over Three Years</t>
  </si>
  <si>
    <t>Total Revenues, 3 Yr. CAGR %</t>
  </si>
  <si>
    <t>Gross Profit, 3 Yr. CAGR %</t>
  </si>
  <si>
    <t>25.48</t>
  </si>
  <si>
    <t>EBITDA, 3 Yr. CAGR %</t>
  </si>
  <si>
    <t>53.34</t>
  </si>
  <si>
    <t>EBITA, 3 Yr. CAGR %</t>
  </si>
  <si>
    <t>44.92</t>
  </si>
  <si>
    <t>EBIT, 3 Yr. CAGR %</t>
  </si>
  <si>
    <t>42.83</t>
  </si>
  <si>
    <t>Earnings From Cont. Operations, 3 Yr. CAGR %</t>
  </si>
  <si>
    <t>44.75</t>
  </si>
  <si>
    <t>Net Income, 3 Yr. CAGR %</t>
  </si>
  <si>
    <t>44.69</t>
  </si>
  <si>
    <t>Normalized Net Income, 3 Yr. CAGR %</t>
  </si>
  <si>
    <t>43.85</t>
  </si>
  <si>
    <t>Accounts Receivable, 3 Yr. CAGR %</t>
  </si>
  <si>
    <t>22.55</t>
  </si>
  <si>
    <t>Inventory, 3 Yr. CAGR %</t>
  </si>
  <si>
    <t>74.26</t>
  </si>
  <si>
    <t>Net Property, Plant and Equip., 3 Yr. CAGR %</t>
  </si>
  <si>
    <t>12.28</t>
  </si>
  <si>
    <t>Total Assets, 3 Yr. CAGR %</t>
  </si>
  <si>
    <t>12.23</t>
  </si>
  <si>
    <t>Tangible Book Value, 3 Yr. CAGR %</t>
  </si>
  <si>
    <t>347.09</t>
  </si>
  <si>
    <t>Common Equity, 3 Yr. CAGR %</t>
  </si>
  <si>
    <t>185.67</t>
  </si>
  <si>
    <t>Cash From Operations, 3 Yr. CAGR %</t>
  </si>
  <si>
    <t>79.03</t>
  </si>
  <si>
    <t>Capital Expenditures, 3 Yr. CAGR %</t>
  </si>
  <si>
    <t>37.15</t>
  </si>
  <si>
    <t>2022</t>
  </si>
  <si>
    <t>2023</t>
  </si>
  <si>
    <t>2024</t>
  </si>
  <si>
    <t>2025</t>
  </si>
  <si>
    <t>2026</t>
  </si>
  <si>
    <t>Capitalization
                                    1</t>
  </si>
  <si>
    <t>4,986,606</t>
  </si>
  <si>
    <t>473,671,236</t>
  </si>
  <si>
    <t>245,685,844</t>
  </si>
  <si>
    <t>-</t>
  </si>
  <si>
    <t>Change</t>
  </si>
  <si>
    <t>9,398.87%</t>
  </si>
  <si>
    <t>-48.13%</t>
  </si>
  <si>
    <t>0%</t>
  </si>
  <si>
    <t>Enterprise Value (EV)</t>
  </si>
  <si>
    <t>P/E ratio</t>
  </si>
  <si>
    <t>-11.5x</t>
  </si>
  <si>
    <t>-8.05x</t>
  </si>
  <si>
    <t>-4.02x</t>
  </si>
  <si>
    <t>-5.35x</t>
  </si>
  <si>
    <t>-6.27x</t>
  </si>
  <si>
    <t>PBR</t>
  </si>
  <si>
    <t>PEG</t>
  </si>
  <si>
    <t>-0.4x</t>
  </si>
  <si>
    <t>4.18x</t>
  </si>
  <si>
    <t>0.2x</t>
  </si>
  <si>
    <t>0.4x</t>
  </si>
  <si>
    <t>Capitalization / Revenue</t>
  </si>
  <si>
    <t>16.1x</t>
  </si>
  <si>
    <t>5.31x</t>
  </si>
  <si>
    <t>3.52x</t>
  </si>
  <si>
    <t>2.08x</t>
  </si>
  <si>
    <t>EV / Revenue</t>
  </si>
  <si>
    <t>0x</t>
  </si>
  <si>
    <t>EV / EBITDA</t>
  </si>
  <si>
    <t>-0x</t>
  </si>
  <si>
    <t>-7.58x</t>
  </si>
  <si>
    <t>-13.7x</t>
  </si>
  <si>
    <t>-16.3x</t>
  </si>
  <si>
    <t>EV / EBIT</t>
  </si>
  <si>
    <t>-5.98x</t>
  </si>
  <si>
    <t>-7.8x</t>
  </si>
  <si>
    <t>-7.96x</t>
  </si>
  <si>
    <t>EV / FCF</t>
  </si>
  <si>
    <t>-5.82x</t>
  </si>
  <si>
    <t>-5,049,015x</t>
  </si>
  <si>
    <t>-6,556,496x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</si>
  <si>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</si>
  <si>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</si>
  <si>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</si>
  <si>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</si>
  <si>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</si>
  <si>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-0.8715</t>
  </si>
  <si>
    <t>-1.04</t>
  </si>
  <si>
    <t>-1.03</t>
  </si>
  <si>
    <t>-0.7733</t>
  </si>
  <si>
    <t>-0.66</t>
  </si>
  <si>
    <t>Distribution rate</t>
  </si>
  <si>
    <t>Net sales
                                    1</t>
  </si>
  <si>
    <t>29,469,708</t>
  </si>
  <si>
    <t>46,264,165</t>
  </si>
  <si>
    <t>69,872,367</t>
  </si>
  <si>
    <t>118,269,574</t>
  </si>
  <si>
    <t>EBITDA
                                    1</t>
  </si>
  <si>
    <t>-34,973,557</t>
  </si>
  <si>
    <t>-32,404,873</t>
  </si>
  <si>
    <t>-17,951,818</t>
  </si>
  <si>
    <t>-15,092,270</t>
  </si>
  <si>
    <t>EBIT
                                    1</t>
  </si>
  <si>
    <t>-41,459,775</t>
  </si>
  <si>
    <t>-41,111,195</t>
  </si>
  <si>
    <t>-31,484,337</t>
  </si>
  <si>
    <t>-30,871,880</t>
  </si>
  <si>
    <t>Net income
                                    1</t>
  </si>
  <si>
    <t>-49,783,795</t>
  </si>
  <si>
    <t>-58,845,739</t>
  </si>
  <si>
    <t>-61,293,367</t>
  </si>
  <si>
    <t>-48,005,072</t>
  </si>
  <si>
    <t>-44,373,483</t>
  </si>
  <si>
    <t>Reference price
                                    2</t>
  </si>
  <si>
    <t>10.000</t>
  </si>
  <si>
    <t>8.370</t>
  </si>
  <si>
    <t>4.140</t>
  </si>
  <si>
    <t>Nbr of stocks (in thousands)</t>
  </si>
  <si>
    <t>21,125</t>
  </si>
  <si>
    <t>2,332,229</t>
  </si>
  <si>
    <t>2,338,696</t>
  </si>
  <si>
    <t>Announcement Date</t>
  </si>
  <si>
    <t>3/9/23</t>
  </si>
  <si>
    <t>2/22/24</t>
  </si>
  <si>
    <t>address1</t>
  </si>
  <si>
    <t>Dinh Vu – Cat Hai Economic Zone</t>
  </si>
  <si>
    <t>address2</t>
  </si>
  <si>
    <t>Cat Hai Islands, Cat Hai Town Cat Hai District</t>
  </si>
  <si>
    <t>city</t>
  </si>
  <si>
    <t>Hai Phong City</t>
  </si>
  <si>
    <t>country</t>
  </si>
  <si>
    <t>phone</t>
  </si>
  <si>
    <t>84 2 2539 69999</t>
  </si>
  <si>
    <t>website</t>
  </si>
  <si>
    <t>https://www.vinfastauto.us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</si>
  <si>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</si>
  <si>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</si>
  <si>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</si>
  <si>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</si>
  <si>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</si>
  <si>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</si>
  <si>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</si>
  <si>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</si>
  <si>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</si>
  <si>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</si>
  <si>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</si>
  <si>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VinFast Auto Ltd. engages in the design and manufacture of electric vehicles (EV), e-scooters, and e-buses in Vietnam, Canada, and the United States. The company operates through three segments: Automobiles, E-scooter, and Spare Parts &amp; Aftermarket Services. The Automobiles segment offers design, development, manufacturing, and sale of cars and electric buses, and related battery lease and battery charging services for electric cars and buses. The E-scooter segment provides design, development, manufacturing, and sales of e-scooters, and related battery lease and battery charging service for e-scooters. The Spare Parts, and Aftermarket Services segment engages in sale of spare parts and aftermarket services for automobiles and e-scooters. VinFast Auto Ltd. is based in Hai Phong City, Vietnam. VinFast Auto Ltd. is a subsidiary of Vingroup Joint Stock Company.</t>
  </si>
  <si>
    <t>fullTimeEmployees</t>
  </si>
  <si>
    <t>companyOfficers</t>
  </si>
  <si>
    <t>[{'maxAge': 1, 'name': 'Mr. Vuong Nhat Pham', 'age': 54, 'title': 'MD, CEO &amp; Director', 'yearBorn': 1969, 'exercisedValue': 0, 'unexercisedValue': 0}, {'maxAge': 1, 'name': 'Ms. Anh Thi Lan Nguyen', 'age': 37, 'title': 'CFO &amp; Director', 'yearBorn': 1986,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</si>
  <si>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</si>
  <si>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</si>
  <si>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</si>
  <si>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</si>
  <si>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</si>
  <si>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</si>
  <si>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</si>
  <si>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</si>
  <si>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</si>
  <si>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</si>
  <si>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</si>
  <si>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</si>
  <si>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</si>
  <si>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</si>
  <si>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</si>
  <si>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</si>
  <si>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</si>
  <si>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</si>
  <si>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</si>
  <si>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</si>
  <si>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</si>
  <si>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</si>
  <si>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</si>
  <si>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</si>
  <si>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</si>
  <si>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</si>
  <si>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</si>
  <si>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</si>
  <si>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</si>
  <si>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</si>
  <si>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</si>
  <si>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</si>
  <si>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</si>
  <si>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</si>
  <si>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</si>
  <si>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</si>
  <si>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</si>
  <si>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</si>
  <si>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</si>
  <si>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</si>
  <si>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</si>
  <si>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</si>
  <si>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</si>
  <si>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</si>
  <si>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</si>
  <si>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</si>
  <si>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</si>
  <si>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</si>
  <si>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</si>
  <si>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</si>
  <si>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</si>
  <si>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</si>
  <si>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</si>
  <si>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</si>
  <si>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</si>
  <si>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</si>
  <si>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</si>
  <si>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</si>
  <si>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</si>
  <si>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</si>
  <si>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</si>
  <si>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VinFast Auto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</si>
  <si>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</si>
  <si>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</si>
  <si>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</si>
  <si>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</si>
  <si>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</si>
  <si>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</si>
  <si>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</si>
  <si>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296c58c4-afa6-36c1-9159-f7d0d6cc864c</t>
  </si>
  <si>
    <t>messageBoardId</t>
  </si>
  <si>
    <t>finmb_1780007243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</si>
  <si>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</si>
  <si>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</si>
  <si>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</si>
  <si>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</si>
  <si>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</si>
  <si>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</si>
  <si>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</si>
  <si>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</si>
  <si>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</si>
  <si>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</si>
  <si>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</si>
  <si>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</si>
  <si>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</si>
  <si>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</si>
  <si>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</si>
  <si>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</si>
  <si>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</si>
  <si>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</si>
  <si>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</si>
  <si>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</si>
  <si>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</si>
  <si>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</si>
  <si>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</si>
  <si>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</si>
  <si>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</si>
  <si>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VND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</si>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</sst>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infastauto.us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-75.48165630999645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9.740685312E9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-61312.617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-5.3857994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-739.05</v>
      </c>
      <c r="C2" s="1">
        <v>-1255.176</v>
      </c>
      <c r="D2" s="1">
        <v>-1941.576</v>
      </c>
      <c r="E2" s="1">
        <v>-2238.483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139.698</v>
      </c>
      <c r="C3" s="1">
        <v>155.766</v>
      </c>
      <c r="D3" s="1">
        <v>153.075</v>
      </c>
      <c r="E3" s="1">
        <v>228.111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28.119</v>
      </c>
      <c r="C4" s="1">
        <v>35.022</v>
      </c>
      <c r="D4" s="1">
        <v>91.338</v>
      </c>
      <c r="E4" s="1">
        <v>18.174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167.778</v>
      </c>
      <c r="C5" s="1">
        <v>190.749</v>
      </c>
      <c r="D5" s="1">
        <v>244.413</v>
      </c>
      <c r="E5" s="1">
        <v>246.324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4.407</v>
      </c>
      <c r="D6" s="1">
        <v>0.0</v>
      </c>
      <c r="E6" s="1">
        <v>3.16524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49.53</v>
      </c>
      <c r="C7" s="1">
        <v>29.367</v>
      </c>
      <c r="D7" s="1">
        <v>-47.073</v>
      </c>
      <c r="E7" s="1">
        <v>190.32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6.435</v>
      </c>
      <c r="D8" s="1">
        <v>44.226</v>
      </c>
      <c r="E8" s="1">
        <v>50.856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1.63683</v>
      </c>
      <c r="C9" s="1">
        <v>1.43481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5.85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8.034</v>
      </c>
      <c r="D11" s="1">
        <v>6.747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133.38</v>
      </c>
      <c r="C12" s="1">
        <v>296.79</v>
      </c>
      <c r="D12" s="1">
        <v>392.496</v>
      </c>
      <c r="E12" s="1">
        <v>521.235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-6.591</v>
      </c>
      <c r="C13" s="1">
        <v>-288.834</v>
      </c>
      <c r="D13" s="1">
        <v>24.297</v>
      </c>
      <c r="E13" s="1">
        <v>51.246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158.925</v>
      </c>
      <c r="C14" s="1">
        <v>-150.462</v>
      </c>
      <c r="D14" s="1">
        <v>-789.438</v>
      </c>
      <c r="E14" s="1">
        <v>-489.138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-114.66</v>
      </c>
      <c r="C15" s="1">
        <v>29.64</v>
      </c>
      <c r="D15" s="1">
        <v>693.927</v>
      </c>
      <c r="E15" s="1">
        <v>-376.779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-15.561</v>
      </c>
      <c r="C16" s="1">
        <v>-2.25537</v>
      </c>
      <c r="D16" s="1">
        <v>-17.472</v>
      </c>
      <c r="E16" s="1">
        <v>-56.901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-364.611</v>
      </c>
      <c r="C17" s="1">
        <v>-1129.791</v>
      </c>
      <c r="D17" s="1">
        <v>-1389.492</v>
      </c>
      <c r="E17" s="1">
        <v>-2092.311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-377.208</v>
      </c>
      <c r="C18" s="1">
        <v>-234.312</v>
      </c>
      <c r="D18" s="1">
        <v>-689.598</v>
      </c>
      <c r="E18" s="1">
        <v>-973.167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1.29129</v>
      </c>
      <c r="C19" s="1">
        <v>1.9032</v>
      </c>
      <c r="D19" s="1">
        <v>55.107</v>
      </c>
      <c r="E19" s="1">
        <v>39.156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-1.38528</v>
      </c>
      <c r="C20" s="1">
        <v>-3.0069</v>
      </c>
      <c r="D20" s="1">
        <v>0.0</v>
      </c>
      <c r="E20" s="1">
        <v>-0.2691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16.536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663.39</v>
      </c>
      <c r="C22" s="1">
        <v>7.644</v>
      </c>
      <c r="D22" s="1">
        <v>-31.239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-357.786</v>
      </c>
      <c r="C23" s="1">
        <v>305.565</v>
      </c>
      <c r="D23" s="1">
        <v>40.209</v>
      </c>
      <c r="E23" s="1">
        <v>21.255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15.366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-71.721</v>
      </c>
      <c r="C25" s="1">
        <v>94.38</v>
      </c>
      <c r="D25" s="1">
        <v>-625.521</v>
      </c>
      <c r="E25" s="1">
        <v>-897.663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776.295</v>
      </c>
      <c r="C26" s="1">
        <v>1483.677</v>
      </c>
      <c r="D26" s="1">
        <v>3418.74</v>
      </c>
      <c r="E26" s="1">
        <v>3951.285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776.295</v>
      </c>
      <c r="C27" s="1">
        <v>1483.677</v>
      </c>
      <c r="D27" s="1">
        <v>3418.74</v>
      </c>
      <c r="E27" s="1">
        <v>3951.285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-753.207</v>
      </c>
      <c r="C28" s="1">
        <v>-728.403</v>
      </c>
      <c r="D28" s="1">
        <v>-1623.843</v>
      </c>
      <c r="E28" s="1">
        <v>-1978.197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-753.207</v>
      </c>
      <c r="C29" s="1">
        <v>-728.403</v>
      </c>
      <c r="D29" s="1">
        <v>-1623.843</v>
      </c>
      <c r="E29" s="1">
        <v>-1978.197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384.618</v>
      </c>
      <c r="C30" s="1">
        <v>389.571</v>
      </c>
      <c r="D30" s="1">
        <v>271.596</v>
      </c>
      <c r="E30" s="1">
        <v>1046.331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-19.461</v>
      </c>
      <c r="D31" s="1">
        <v>0.0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-19.461</v>
      </c>
      <c r="D32" s="1">
        <v>0.0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-1.62435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407.706</v>
      </c>
      <c r="C34" s="1">
        <v>1125.345</v>
      </c>
      <c r="D34" s="1">
        <v>2064.855</v>
      </c>
      <c r="E34" s="1">
        <v>3019.419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1.82013</v>
      </c>
      <c r="C35" s="1">
        <v>-4.251</v>
      </c>
      <c r="D35" s="1">
        <v>-1.21758</v>
      </c>
      <c r="E35" s="1">
        <v>-10.374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-26.832</v>
      </c>
      <c r="C36" s="1">
        <v>85.68299999999999</v>
      </c>
      <c r="D36" s="1">
        <v>48.633</v>
      </c>
      <c r="E36" s="1">
        <v>19.032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143.559</v>
      </c>
      <c r="C38" s="1">
        <v>112.086</v>
      </c>
      <c r="D38" s="1">
        <v>170.781</v>
      </c>
      <c r="E38" s="1">
        <v>292.032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0.09437999999999999</v>
      </c>
      <c r="C39" s="1">
        <v>2.00499</v>
      </c>
      <c r="D39" s="1">
        <v>0.88218</v>
      </c>
      <c r="E39" s="1">
        <v>3.89181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1417.299</v>
      </c>
      <c r="D40" s="1">
        <v>-2995.941</v>
      </c>
      <c r="E40" s="1">
        <v>-1722.006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0.0</v>
      </c>
      <c r="C41" s="1">
        <v>1501.227</v>
      </c>
      <c r="D41" s="1">
        <v>-2852.538</v>
      </c>
      <c r="E41" s="1">
        <v>-1503.645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0.0</v>
      </c>
      <c r="C42" s="1">
        <v>-2106.897</v>
      </c>
      <c r="D42" s="1">
        <v>1400.217</v>
      </c>
      <c r="E42" s="1">
        <v>-161.811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23.088</v>
      </c>
      <c r="C43" s="1">
        <v>755.274</v>
      </c>
      <c r="D43" s="1">
        <v>1794.897</v>
      </c>
      <c r="E43" s="1">
        <v>1973.088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32.292</v>
      </c>
      <c r="C3" s="1">
        <v>117.975</v>
      </c>
      <c r="D3" s="1">
        <v>166.569</v>
      </c>
      <c r="E3" s="1">
        <v>156.078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0.0</v>
      </c>
      <c r="D4" s="1">
        <v>0.1521</v>
      </c>
      <c r="E4" s="1">
        <v>0.1599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0.0</v>
      </c>
      <c r="C5" s="1">
        <v>0.0</v>
      </c>
      <c r="D5" s="1">
        <v>20.787</v>
      </c>
      <c r="E5" s="1">
        <v>21.372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32.292</v>
      </c>
      <c r="C6" s="1">
        <v>117.975</v>
      </c>
      <c r="D6" s="1">
        <v>187.512</v>
      </c>
      <c r="E6" s="1">
        <v>177.606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11.7</v>
      </c>
      <c r="C7" s="1">
        <v>16.731</v>
      </c>
      <c r="D7" s="1">
        <v>25.662</v>
      </c>
      <c r="E7" s="1">
        <v>21.528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27.846</v>
      </c>
      <c r="C8" s="1">
        <v>49.413</v>
      </c>
      <c r="D8" s="1">
        <v>72.852</v>
      </c>
      <c r="E8" s="1">
        <v>139.308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330.252</v>
      </c>
      <c r="C9" s="1">
        <v>60.957</v>
      </c>
      <c r="D9" s="1">
        <v>21.255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369.837</v>
      </c>
      <c r="C10" s="1">
        <v>127.101</v>
      </c>
      <c r="D10" s="1">
        <v>119.769</v>
      </c>
      <c r="E10" s="1">
        <v>160.836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211.263</v>
      </c>
      <c r="C11" s="1">
        <v>260.676</v>
      </c>
      <c r="D11" s="1">
        <v>842.673</v>
      </c>
      <c r="E11" s="1">
        <v>1117.974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13.26</v>
      </c>
      <c r="C12" s="1">
        <v>7.644</v>
      </c>
      <c r="D12" s="1">
        <v>12.987</v>
      </c>
      <c r="E12" s="1">
        <v>14.196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4.524</v>
      </c>
      <c r="C13" s="1">
        <v>13.611</v>
      </c>
      <c r="D13" s="1">
        <v>31.551</v>
      </c>
      <c r="E13" s="1">
        <v>17.745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166.413</v>
      </c>
      <c r="C14" s="1">
        <v>514.059</v>
      </c>
      <c r="D14" s="1">
        <v>554.1899999999999</v>
      </c>
      <c r="E14" s="1">
        <v>411.957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797.511</v>
      </c>
      <c r="C15" s="1">
        <v>1041.027</v>
      </c>
      <c r="D15" s="1">
        <v>1748.721</v>
      </c>
      <c r="E15" s="1">
        <v>1900.353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2269.41</v>
      </c>
      <c r="C16" s="1">
        <v>2455.089</v>
      </c>
      <c r="D16" s="1">
        <v>2756.754</v>
      </c>
      <c r="E16" s="1">
        <v>3478.683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-209.586</v>
      </c>
      <c r="C17" s="1">
        <v>-344.409</v>
      </c>
      <c r="D17" s="1">
        <v>-348.621</v>
      </c>
      <c r="E17" s="1">
        <v>-563.316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2059.785</v>
      </c>
      <c r="C18" s="1">
        <v>2110.68</v>
      </c>
      <c r="D18" s="1">
        <v>2408.172</v>
      </c>
      <c r="E18" s="1">
        <v>2915.406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451.542</v>
      </c>
      <c r="C19" s="1">
        <v>0.20631</v>
      </c>
      <c r="D19" s="1">
        <v>27.144</v>
      </c>
      <c r="E19" s="1">
        <v>2.57868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9.165</v>
      </c>
      <c r="C20" s="1">
        <v>10.608</v>
      </c>
      <c r="D20" s="1">
        <v>10.608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167.544</v>
      </c>
      <c r="C21" s="1">
        <v>123.396</v>
      </c>
      <c r="D21" s="1">
        <v>56.979</v>
      </c>
      <c r="E21" s="1">
        <v>50.388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14.976</v>
      </c>
      <c r="C22" s="1">
        <v>7.098</v>
      </c>
      <c r="D22" s="1">
        <v>3.20034</v>
      </c>
      <c r="E22" s="1">
        <v>28.509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36.933</v>
      </c>
      <c r="C23" s="1">
        <v>0.65325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2.08182</v>
      </c>
      <c r="C24" s="1">
        <v>1.95858</v>
      </c>
      <c r="D24" s="1">
        <v>0.0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83.772</v>
      </c>
      <c r="C25" s="1">
        <v>31.941</v>
      </c>
      <c r="D25" s="1">
        <v>175.773</v>
      </c>
      <c r="E25" s="1">
        <v>224.913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3623.334</v>
      </c>
      <c r="C26" s="1">
        <v>3327.519</v>
      </c>
      <c r="D26" s="1">
        <v>4430.595</v>
      </c>
      <c r="E26" s="1">
        <v>5122.143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120.666</v>
      </c>
      <c r="C28" s="1">
        <v>145.236</v>
      </c>
      <c r="D28" s="1">
        <v>1072.149</v>
      </c>
      <c r="E28" s="1">
        <v>471.12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183.924</v>
      </c>
      <c r="C29" s="1">
        <v>173.823</v>
      </c>
      <c r="D29" s="1">
        <v>496.119</v>
      </c>
      <c r="E29" s="1">
        <v>580.008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80.34</v>
      </c>
      <c r="C30" s="1">
        <v>49.53</v>
      </c>
      <c r="D30" s="1">
        <v>272.532</v>
      </c>
      <c r="E30" s="1">
        <v>2337.114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239.343</v>
      </c>
      <c r="C31" s="1">
        <v>622.596</v>
      </c>
      <c r="D31" s="1">
        <v>324.129</v>
      </c>
      <c r="E31" s="1">
        <v>724.893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8.424</v>
      </c>
      <c r="C32" s="1">
        <v>14.625</v>
      </c>
      <c r="D32" s="1">
        <v>29.991</v>
      </c>
      <c r="E32" s="1">
        <v>59.28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34.476</v>
      </c>
      <c r="C33" s="1">
        <v>24.414</v>
      </c>
      <c r="D33" s="1">
        <v>68.523</v>
      </c>
      <c r="E33" s="1">
        <v>23.751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21.996</v>
      </c>
      <c r="C34" s="1">
        <v>52.065</v>
      </c>
      <c r="D34" s="1">
        <v>65.52</v>
      </c>
      <c r="E34" s="1">
        <v>40.482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92.352</v>
      </c>
      <c r="C35" s="1">
        <v>2322.645</v>
      </c>
      <c r="D35" s="1">
        <v>253.812</v>
      </c>
      <c r="E35" s="1">
        <v>1164.15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781.5989999999999</v>
      </c>
      <c r="C36" s="1">
        <v>3404.895</v>
      </c>
      <c r="D36" s="1">
        <v>2582.775</v>
      </c>
      <c r="E36" s="1">
        <v>5400.759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1839.123</v>
      </c>
      <c r="C37" s="1">
        <v>2294.994</v>
      </c>
      <c r="D37" s="1">
        <v>1917.708</v>
      </c>
      <c r="E37" s="1">
        <v>1269.684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14.157</v>
      </c>
      <c r="C38" s="1">
        <v>50.622</v>
      </c>
      <c r="D38" s="1">
        <v>126.984</v>
      </c>
      <c r="E38" s="1">
        <v>207.753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0.0</v>
      </c>
      <c r="C39" s="1">
        <v>1.01166</v>
      </c>
      <c r="D39" s="1">
        <v>19.461</v>
      </c>
      <c r="E39" s="1">
        <v>70.59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84.396</v>
      </c>
      <c r="C40" s="1">
        <v>2.00694</v>
      </c>
      <c r="D40" s="1">
        <v>36.972</v>
      </c>
      <c r="E40" s="1">
        <v>36.114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663.039</v>
      </c>
      <c r="C41" s="1">
        <v>574.665</v>
      </c>
      <c r="D41" s="1">
        <v>1176.825</v>
      </c>
      <c r="E41" s="1">
        <v>711.633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3382.314</v>
      </c>
      <c r="C42" s="1">
        <v>6328.257</v>
      </c>
      <c r="D42" s="1">
        <v>5860.764</v>
      </c>
      <c r="E42" s="1">
        <v>7696.532999999999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0.0</v>
      </c>
      <c r="C43" s="1">
        <v>21.606</v>
      </c>
      <c r="D43" s="1">
        <v>33.969</v>
      </c>
      <c r="E43" s="1">
        <v>384.072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1509.573</v>
      </c>
      <c r="C44" s="1">
        <v>0.0</v>
      </c>
      <c r="D44" s="1">
        <v>480.168</v>
      </c>
      <c r="E44" s="1">
        <v>1238.172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-1729.884</v>
      </c>
      <c r="C45" s="1">
        <v>-3019.263</v>
      </c>
      <c r="D45" s="1">
        <v>-4960.332</v>
      </c>
      <c r="E45" s="1">
        <v>-7198.932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460.161</v>
      </c>
      <c r="C46" s="1">
        <v>-2.47611</v>
      </c>
      <c r="D46" s="1">
        <v>-4.056</v>
      </c>
      <c r="E46" s="1">
        <v>-15.054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239.85</v>
      </c>
      <c r="C47" s="1">
        <v>-3000.153</v>
      </c>
      <c r="D47" s="1">
        <v>-4450.29</v>
      </c>
      <c r="E47" s="1">
        <v>-5591.742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1.16883</v>
      </c>
      <c r="C48" s="1">
        <v>-0.57252</v>
      </c>
      <c r="D48" s="1">
        <v>3020.121</v>
      </c>
      <c r="E48" s="1">
        <v>3017.313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241.02</v>
      </c>
      <c r="C49" s="1">
        <v>-3000.699</v>
      </c>
      <c r="D49" s="1">
        <v>-1430.13</v>
      </c>
      <c r="E49" s="1">
        <v>-2574.429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3623.334</v>
      </c>
      <c r="C50" s="1">
        <v>3327.519</v>
      </c>
      <c r="D50" s="1">
        <v>4430.595</v>
      </c>
      <c r="E50" s="1">
        <v>5122.143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0.0</v>
      </c>
      <c r="C52" s="1">
        <v>0.09399</v>
      </c>
      <c r="D52" s="1">
        <v>0.09399</v>
      </c>
      <c r="E52" s="1">
        <v>0.09126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110</v>
      </c>
      <c r="B53" s="1">
        <v>0.0</v>
      </c>
      <c r="C53" s="1">
        <v>0.09399</v>
      </c>
      <c r="D53" s="1">
        <v>0.09399</v>
      </c>
      <c r="E53" s="1">
        <v>0.09126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111</v>
      </c>
      <c r="B54" s="1">
        <v>0.0</v>
      </c>
      <c r="C54" s="1">
        <v>-1.17E-4</v>
      </c>
      <c r="D54" s="1">
        <v>-1.56E-4</v>
      </c>
      <c r="E54" s="1">
        <v>-2.34E-4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112</v>
      </c>
      <c r="B55" s="1">
        <v>63.141</v>
      </c>
      <c r="C55" s="1">
        <v>-3134.118</v>
      </c>
      <c r="D55" s="1">
        <v>-4517.876999999999</v>
      </c>
      <c r="E55" s="1">
        <v>-5642.13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113</v>
      </c>
      <c r="B56" s="1">
        <v>0.0</v>
      </c>
      <c r="C56" s="1">
        <v>-1.17E-4</v>
      </c>
      <c r="D56" s="1">
        <v>-1.56E-4</v>
      </c>
      <c r="E56" s="1">
        <v>-2.34E-4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114</v>
      </c>
      <c r="B57" s="1">
        <v>2181.387</v>
      </c>
      <c r="C57" s="1">
        <v>3032.367</v>
      </c>
      <c r="D57" s="1">
        <v>2671.383</v>
      </c>
      <c r="E57" s="1">
        <v>4598.724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115</v>
      </c>
      <c r="B58" s="1">
        <v>2149.095</v>
      </c>
      <c r="C58" s="1">
        <v>2914.392</v>
      </c>
      <c r="D58" s="1">
        <v>2483.871</v>
      </c>
      <c r="E58" s="1">
        <v>4421.117999999999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116</v>
      </c>
      <c r="B59" s="1">
        <v>50.31</v>
      </c>
      <c r="C59" s="1">
        <v>105.027</v>
      </c>
      <c r="D59" s="1">
        <v>236.418</v>
      </c>
      <c r="E59" s="1">
        <v>539.526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117</v>
      </c>
      <c r="B60" s="1">
        <v>1.16883</v>
      </c>
      <c r="C60" s="1">
        <v>-0.57252</v>
      </c>
      <c r="D60" s="1">
        <v>3020.121</v>
      </c>
      <c r="E60" s="1">
        <v>3017.313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118</v>
      </c>
      <c r="B61" s="1">
        <v>9.243</v>
      </c>
      <c r="C61" s="1">
        <v>0.0</v>
      </c>
      <c r="D61" s="1">
        <v>0.0</v>
      </c>
      <c r="E61" s="1">
        <v>0.0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119</v>
      </c>
      <c r="B62" s="1">
        <v>0.0</v>
      </c>
      <c r="C62" s="1">
        <v>2.34E-4</v>
      </c>
      <c r="D62" s="1">
        <v>2.34E-4</v>
      </c>
      <c r="E62" s="1">
        <v>2.34E-4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120</v>
      </c>
      <c r="B63" s="1">
        <v>91.64999999999999</v>
      </c>
      <c r="C63" s="1">
        <v>143.559</v>
      </c>
      <c r="D63" s="1">
        <v>471.744</v>
      </c>
      <c r="E63" s="1">
        <v>567.762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121</v>
      </c>
      <c r="B64" s="1">
        <v>26.247</v>
      </c>
      <c r="C64" s="1">
        <v>28.47</v>
      </c>
      <c r="D64" s="1">
        <v>116.103</v>
      </c>
      <c r="E64" s="1">
        <v>133.38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122</v>
      </c>
      <c r="B65" s="1">
        <v>85.176</v>
      </c>
      <c r="C65" s="1">
        <v>82.602</v>
      </c>
      <c r="D65" s="1">
        <v>247.143</v>
      </c>
      <c r="E65" s="1">
        <v>408.174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123</v>
      </c>
      <c r="B66" s="1">
        <v>5.655</v>
      </c>
      <c r="C66" s="1">
        <v>6.045</v>
      </c>
      <c r="D66" s="1">
        <v>7.683</v>
      </c>
      <c r="E66" s="1">
        <v>8.658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124</v>
      </c>
      <c r="B67" s="1">
        <v>4.095</v>
      </c>
      <c r="C67" s="1">
        <v>0.0</v>
      </c>
      <c r="D67" s="1">
        <v>72.306</v>
      </c>
      <c r="E67" s="1">
        <v>78.54599999999999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125</v>
      </c>
      <c r="B68" s="1">
        <v>597.012</v>
      </c>
      <c r="C68" s="1">
        <v>563.004</v>
      </c>
      <c r="D68" s="1">
        <v>710.307</v>
      </c>
      <c r="E68" s="1">
        <v>808.509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126</v>
      </c>
      <c r="B69" s="1">
        <v>1636.596</v>
      </c>
      <c r="C69" s="1">
        <v>1796.769</v>
      </c>
      <c r="D69" s="1">
        <v>1740.921</v>
      </c>
      <c r="E69" s="1">
        <v>2206.23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127</v>
      </c>
      <c r="B70" s="1">
        <v>0.0</v>
      </c>
      <c r="C70" s="1">
        <v>0.0</v>
      </c>
      <c r="D70" s="1">
        <v>3.9E-5</v>
      </c>
      <c r="E70" s="1">
        <v>3.9E-5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128</v>
      </c>
      <c r="B71" s="1">
        <v>0.0</v>
      </c>
      <c r="C71" s="1">
        <v>0.0</v>
      </c>
      <c r="D71" s="1">
        <v>92.937</v>
      </c>
      <c r="E71" s="1">
        <v>186.537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533.91</v>
      </c>
      <c r="C2" s="1">
        <v>625.092</v>
      </c>
      <c r="D2" s="1">
        <v>583.674</v>
      </c>
      <c r="E2" s="1">
        <v>1119.768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533.91</v>
      </c>
      <c r="C3" s="1">
        <v>625.092</v>
      </c>
      <c r="D3" s="1">
        <v>583.674</v>
      </c>
      <c r="E3" s="1">
        <v>1119.768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795.015</v>
      </c>
      <c r="C4" s="1">
        <v>986.076</v>
      </c>
      <c r="D4" s="1">
        <v>1062.048</v>
      </c>
      <c r="E4" s="1">
        <v>1635.621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-261.105</v>
      </c>
      <c r="C5" s="1">
        <v>-360.984</v>
      </c>
      <c r="D5" s="1">
        <v>-478.413</v>
      </c>
      <c r="E5" s="1">
        <v>-515.853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99.567</v>
      </c>
      <c r="C6" s="1">
        <v>180.492</v>
      </c>
      <c r="D6" s="1">
        <v>359.736</v>
      </c>
      <c r="E6" s="1">
        <v>431.964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153.27</v>
      </c>
      <c r="C7" s="1">
        <v>360.945</v>
      </c>
      <c r="D7" s="1">
        <v>777.66</v>
      </c>
      <c r="E7" s="1">
        <v>566.163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4.68</v>
      </c>
      <c r="C8" s="1">
        <v>-3.0069</v>
      </c>
      <c r="D8" s="1">
        <v>-4.368</v>
      </c>
      <c r="E8" s="1">
        <v>-2.83218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257.517</v>
      </c>
      <c r="C9" s="1">
        <v>538.473</v>
      </c>
      <c r="D9" s="1">
        <v>1133.028</v>
      </c>
      <c r="E9" s="1">
        <v>995.319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-518.622</v>
      </c>
      <c r="C10" s="1">
        <v>-899.418</v>
      </c>
      <c r="D10" s="1">
        <v>-1611.441</v>
      </c>
      <c r="E10" s="1">
        <v>-1511.133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-144.378</v>
      </c>
      <c r="C11" s="1">
        <v>-134.238</v>
      </c>
      <c r="D11" s="1">
        <v>-229.437</v>
      </c>
      <c r="E11" s="1">
        <v>-349.362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18.486</v>
      </c>
      <c r="C12" s="1">
        <v>54.483</v>
      </c>
      <c r="D12" s="1">
        <v>3.25962</v>
      </c>
      <c r="E12" s="1">
        <v>9.009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-125.892</v>
      </c>
      <c r="C13" s="1">
        <v>-79.755</v>
      </c>
      <c r="D13" s="1">
        <v>-226.161</v>
      </c>
      <c r="E13" s="1">
        <v>-340.353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-1.63683</v>
      </c>
      <c r="C14" s="1">
        <v>-1.43481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3.09114</v>
      </c>
      <c r="C15" s="1">
        <v>17.511</v>
      </c>
      <c r="D15" s="1">
        <v>-32.292</v>
      </c>
      <c r="E15" s="1">
        <v>-26.403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-91.533</v>
      </c>
      <c r="C16" s="1">
        <v>-111.54</v>
      </c>
      <c r="D16" s="1">
        <v>-32.994</v>
      </c>
      <c r="E16" s="1">
        <v>-313.482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-734.604</v>
      </c>
      <c r="C17" s="1">
        <v>-1074.684</v>
      </c>
      <c r="D17" s="1">
        <v>-1902.927</v>
      </c>
      <c r="E17" s="1">
        <v>-2191.41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-1.04091</v>
      </c>
      <c r="C18" s="1">
        <v>-4.407</v>
      </c>
      <c r="D18" s="1">
        <v>0.0</v>
      </c>
      <c r="E18" s="1">
        <v>-3.16524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-169.26</v>
      </c>
      <c r="D19" s="1">
        <v>-4.251</v>
      </c>
      <c r="E19" s="1">
        <v>-43.329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-735.6179999999999</v>
      </c>
      <c r="C20" s="1">
        <v>-1248.39</v>
      </c>
      <c r="D20" s="1">
        <v>-1907.178</v>
      </c>
      <c r="E20" s="1">
        <v>-2237.937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3.42303</v>
      </c>
      <c r="C21" s="1">
        <v>8.151</v>
      </c>
      <c r="D21" s="1">
        <v>36.933</v>
      </c>
      <c r="E21" s="1">
        <v>3.47607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-739.05</v>
      </c>
      <c r="C22" s="1">
        <v>-1256.541</v>
      </c>
      <c r="D22" s="1">
        <v>-1944.111</v>
      </c>
      <c r="E22" s="1">
        <v>-2241.408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-739.05</v>
      </c>
      <c r="C23" s="1">
        <v>-1256.541</v>
      </c>
      <c r="D23" s="1">
        <v>-1944.111</v>
      </c>
      <c r="E23" s="1">
        <v>-2241.408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106</v>
      </c>
      <c r="B24" s="1">
        <v>0.013962</v>
      </c>
      <c r="C24" s="1">
        <v>1.37397</v>
      </c>
      <c r="D24" s="1">
        <v>2.53812</v>
      </c>
      <c r="E24" s="1">
        <v>2.91759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-739.05</v>
      </c>
      <c r="C25" s="1">
        <v>-1255.176</v>
      </c>
      <c r="D25" s="1">
        <v>-1941.576</v>
      </c>
      <c r="E25" s="1">
        <v>-2238.483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-739.05</v>
      </c>
      <c r="C26" s="1">
        <v>-1255.176</v>
      </c>
      <c r="D26" s="1">
        <v>-1941.576</v>
      </c>
      <c r="E26" s="1">
        <v>-2238.483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-739.05</v>
      </c>
      <c r="C27" s="1">
        <v>-1255.176</v>
      </c>
      <c r="D27" s="1">
        <v>-1941.576</v>
      </c>
      <c r="E27" s="1">
        <v>-2238.483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0.0</v>
      </c>
      <c r="C29" s="1">
        <v>-1.0</v>
      </c>
      <c r="D29" s="1">
        <v>-2.0</v>
      </c>
      <c r="E29" s="1">
        <v>-2.0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0.0</v>
      </c>
      <c r="C30" s="1">
        <v>-1.0</v>
      </c>
      <c r="D30" s="1">
        <v>-2.0</v>
      </c>
      <c r="E30" s="1">
        <v>-2.0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>
        <v>0.0</v>
      </c>
      <c r="C31" s="1">
        <v>1660.0</v>
      </c>
      <c r="D31" s="1">
        <v>2410.0</v>
      </c>
      <c r="E31" s="1">
        <v>2310.0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>
        <v>0.0</v>
      </c>
      <c r="C32" s="1">
        <v>-1.0</v>
      </c>
      <c r="D32" s="1">
        <v>-2.0</v>
      </c>
      <c r="E32" s="1">
        <v>-2.0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>
        <v>0.0</v>
      </c>
      <c r="C33" s="1">
        <v>-1.0</v>
      </c>
      <c r="D33" s="1">
        <v>-2.0</v>
      </c>
      <c r="E33" s="1">
        <v>-2.0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0.0</v>
      </c>
      <c r="C34" s="1">
        <v>1660.0</v>
      </c>
      <c r="D34" s="1">
        <v>2410.0</v>
      </c>
      <c r="E34" s="1">
        <v>2310.0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>
        <v>0.0</v>
      </c>
      <c r="C35" s="1">
        <v>-1.0</v>
      </c>
      <c r="D35" s="1">
        <v>-1.0</v>
      </c>
      <c r="E35" s="1">
        <v>-1.0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0.0</v>
      </c>
      <c r="C36" s="1">
        <v>-1.0</v>
      </c>
      <c r="D36" s="1">
        <v>-1.0</v>
      </c>
      <c r="E36" s="1">
        <v>-1.0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>
        <v>0.0</v>
      </c>
      <c r="C37" s="1" t="s">
        <v>164</v>
      </c>
      <c r="D37" s="1">
        <v>0.0</v>
      </c>
      <c r="E37" s="1">
        <v>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-350.844</v>
      </c>
      <c r="C39" s="1">
        <v>-708.669</v>
      </c>
      <c r="D39" s="1">
        <v>-1367.028</v>
      </c>
      <c r="E39" s="1">
        <v>-1264.848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-490.542</v>
      </c>
      <c r="C40" s="1">
        <v>-864.435</v>
      </c>
      <c r="D40" s="1">
        <v>-1520.103</v>
      </c>
      <c r="E40" s="1">
        <v>-1492.959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-518.622</v>
      </c>
      <c r="C41" s="1">
        <v>-899.418</v>
      </c>
      <c r="D41" s="1">
        <v>-1611.441</v>
      </c>
      <c r="E41" s="1">
        <v>-1511.133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-344.565</v>
      </c>
      <c r="C42" s="1">
        <v>-695.526</v>
      </c>
      <c r="D42" s="1">
        <v>-1337.505</v>
      </c>
      <c r="E42" s="1">
        <v>-1197.417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0.0</v>
      </c>
      <c r="C43" s="1">
        <v>0.0</v>
      </c>
      <c r="D43" s="1">
        <v>583.674</v>
      </c>
      <c r="E43" s="1">
        <v>1119.768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 t="s">
        <v>171</v>
      </c>
      <c r="C44" s="1" t="s">
        <v>172</v>
      </c>
      <c r="D44" s="1" t="s">
        <v>173</v>
      </c>
      <c r="E44" s="1" t="s">
        <v>174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175</v>
      </c>
      <c r="B45" s="1">
        <v>0.0</v>
      </c>
      <c r="C45" s="1">
        <v>0.0</v>
      </c>
      <c r="D45" s="1">
        <v>0.0</v>
      </c>
      <c r="E45" s="1">
        <v>4.329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176</v>
      </c>
      <c r="B46" s="1">
        <v>0.0</v>
      </c>
      <c r="C46" s="1">
        <v>0.0</v>
      </c>
      <c r="D46" s="1">
        <v>36.933</v>
      </c>
      <c r="E46" s="1">
        <v>0.0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177</v>
      </c>
      <c r="B47" s="1">
        <v>0.0</v>
      </c>
      <c r="C47" s="1">
        <v>0.0</v>
      </c>
      <c r="D47" s="1">
        <v>36.933</v>
      </c>
      <c r="E47" s="1">
        <v>-0.86931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178</v>
      </c>
      <c r="B48" s="1">
        <v>-459.108</v>
      </c>
      <c r="C48" s="1">
        <v>-670.293</v>
      </c>
      <c r="D48" s="1">
        <v>-1186.77</v>
      </c>
      <c r="E48" s="1">
        <v>-1366.716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179</v>
      </c>
      <c r="B49" s="1">
        <v>8.346</v>
      </c>
      <c r="C49" s="1">
        <v>12.597</v>
      </c>
      <c r="D49" s="1">
        <v>13.923</v>
      </c>
      <c r="E49" s="1">
        <v>26.091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181</v>
      </c>
      <c r="B51" s="1">
        <v>0.0</v>
      </c>
      <c r="C51" s="1">
        <v>0.0</v>
      </c>
      <c r="D51" s="1">
        <v>0.0</v>
      </c>
      <c r="E51" s="1">
        <v>49.374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182</v>
      </c>
      <c r="B52" s="1">
        <v>52.533</v>
      </c>
      <c r="C52" s="1">
        <v>85.956</v>
      </c>
      <c r="D52" s="1">
        <v>203.346</v>
      </c>
      <c r="E52" s="1">
        <v>226.473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183</v>
      </c>
      <c r="B53" s="1">
        <v>47.073</v>
      </c>
      <c r="C53" s="1">
        <v>94.575</v>
      </c>
      <c r="D53" s="1">
        <v>156.39</v>
      </c>
      <c r="E53" s="1">
        <v>205.53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184</v>
      </c>
      <c r="B54" s="1">
        <v>153.27</v>
      </c>
      <c r="C54" s="1">
        <v>360.945</v>
      </c>
      <c r="D54" s="1">
        <v>777.66</v>
      </c>
      <c r="E54" s="1">
        <v>566.163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185</v>
      </c>
      <c r="B55" s="1">
        <v>6.279</v>
      </c>
      <c r="C55" s="1">
        <v>13.143</v>
      </c>
      <c r="D55" s="1">
        <v>29.562</v>
      </c>
      <c r="E55" s="1">
        <v>67.431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186</v>
      </c>
      <c r="B56" s="1">
        <v>0.0</v>
      </c>
      <c r="C56" s="1">
        <v>5.928</v>
      </c>
      <c r="D56" s="1">
        <v>20.163</v>
      </c>
      <c r="E56" s="1">
        <v>55.731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187</v>
      </c>
      <c r="B57" s="1">
        <v>0.0</v>
      </c>
      <c r="C57" s="1">
        <v>7.215</v>
      </c>
      <c r="D57" s="1">
        <v>9.36</v>
      </c>
      <c r="E57" s="1">
        <v>11.7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188</v>
      </c>
      <c r="B58" s="1">
        <v>0.0</v>
      </c>
      <c r="C58" s="1">
        <v>0.0</v>
      </c>
      <c r="D58" s="1">
        <v>0.0</v>
      </c>
      <c r="E58" s="1">
        <v>5.85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189</v>
      </c>
      <c r="B59" s="1">
        <v>0.0</v>
      </c>
      <c r="C59" s="1">
        <v>0.0</v>
      </c>
      <c r="D59" s="1">
        <v>0.0</v>
      </c>
      <c r="E59" s="1">
        <v>5.85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>
        <v>0.0</v>
      </c>
      <c r="C3" s="1" t="s">
        <v>192</v>
      </c>
      <c r="D3" s="1" t="s">
        <v>193</v>
      </c>
      <c r="E3" s="1" t="s">
        <v>194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195</v>
      </c>
      <c r="B4" s="1">
        <v>0.0</v>
      </c>
      <c r="C4" s="1" t="s">
        <v>196</v>
      </c>
      <c r="D4" s="1" t="s">
        <v>197</v>
      </c>
      <c r="E4" s="1" t="s">
        <v>198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199</v>
      </c>
      <c r="B5" s="1">
        <v>0.0</v>
      </c>
      <c r="C5" s="1" t="s">
        <v>200</v>
      </c>
      <c r="D5" s="1" t="s">
        <v>201</v>
      </c>
      <c r="E5" s="1" t="s">
        <v>202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203</v>
      </c>
      <c r="B6" s="1">
        <v>0.0</v>
      </c>
      <c r="C6" s="1" t="s">
        <v>204</v>
      </c>
      <c r="D6" s="1" t="s">
        <v>205</v>
      </c>
      <c r="E6" s="1" t="s">
        <v>206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208</v>
      </c>
      <c r="B8" s="1" t="s">
        <v>209</v>
      </c>
      <c r="C8" s="1" t="s">
        <v>210</v>
      </c>
      <c r="D8" s="1" t="s">
        <v>211</v>
      </c>
      <c r="E8" s="1" t="s">
        <v>212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213</v>
      </c>
      <c r="B9" s="1" t="s">
        <v>214</v>
      </c>
      <c r="C9" s="1" t="s">
        <v>215</v>
      </c>
      <c r="D9" s="1" t="s">
        <v>216</v>
      </c>
      <c r="E9" s="1" t="s">
        <v>217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218</v>
      </c>
      <c r="B10" s="1" t="s">
        <v>219</v>
      </c>
      <c r="C10" s="1" t="s">
        <v>220</v>
      </c>
      <c r="D10" s="1" t="s">
        <v>221</v>
      </c>
      <c r="E10" s="1" t="s">
        <v>222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223</v>
      </c>
      <c r="B11" s="1" t="s">
        <v>224</v>
      </c>
      <c r="C11" s="1" t="s">
        <v>225</v>
      </c>
      <c r="D11" s="1" t="s">
        <v>226</v>
      </c>
      <c r="E11" s="1" t="s">
        <v>227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228</v>
      </c>
      <c r="B12" s="1" t="s">
        <v>229</v>
      </c>
      <c r="C12" s="1" t="s">
        <v>230</v>
      </c>
      <c r="D12" s="1" t="s">
        <v>231</v>
      </c>
      <c r="E12" s="1" t="s">
        <v>232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233</v>
      </c>
      <c r="B13" s="1" t="s">
        <v>234</v>
      </c>
      <c r="C13" s="1" t="s">
        <v>235</v>
      </c>
      <c r="D13" s="1" t="s">
        <v>236</v>
      </c>
      <c r="E13" s="1" t="s">
        <v>237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238</v>
      </c>
      <c r="B14" s="1" t="s">
        <v>234</v>
      </c>
      <c r="C14" s="1" t="s">
        <v>239</v>
      </c>
      <c r="D14" s="1" t="s">
        <v>240</v>
      </c>
      <c r="E14" s="1" t="s">
        <v>241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242</v>
      </c>
      <c r="B15" s="1" t="s">
        <v>234</v>
      </c>
      <c r="C15" s="1" t="s">
        <v>239</v>
      </c>
      <c r="D15" s="1" t="s">
        <v>240</v>
      </c>
      <c r="E15" s="1" t="s">
        <v>241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243</v>
      </c>
      <c r="B16" s="1" t="s">
        <v>244</v>
      </c>
      <c r="C16" s="1" t="s">
        <v>245</v>
      </c>
      <c r="D16" s="1" t="s">
        <v>246</v>
      </c>
      <c r="E16" s="1" t="s">
        <v>247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248</v>
      </c>
      <c r="B17" s="1">
        <v>0.0</v>
      </c>
      <c r="C17" s="1" t="s">
        <v>249</v>
      </c>
      <c r="D17" s="1" t="s">
        <v>250</v>
      </c>
      <c r="E17" s="1" t="s">
        <v>251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252</v>
      </c>
      <c r="B18" s="1">
        <v>0.0</v>
      </c>
      <c r="C18" s="1" t="s">
        <v>253</v>
      </c>
      <c r="D18" s="1" t="s">
        <v>254</v>
      </c>
      <c r="E18" s="1" t="s">
        <v>255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256</v>
      </c>
      <c r="B20" s="1">
        <v>0.0</v>
      </c>
      <c r="C20" s="1" t="s">
        <v>257</v>
      </c>
      <c r="D20" s="1" t="s">
        <v>258</v>
      </c>
      <c r="E20" s="1" t="s">
        <v>259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260</v>
      </c>
      <c r="B21" s="1">
        <v>0.0</v>
      </c>
      <c r="C21" s="1" t="s">
        <v>261</v>
      </c>
      <c r="D21" s="1" t="s">
        <v>262</v>
      </c>
      <c r="E21" s="1" t="s">
        <v>263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264</v>
      </c>
      <c r="B22" s="1">
        <v>0.0</v>
      </c>
      <c r="C22" s="1" t="s">
        <v>265</v>
      </c>
      <c r="D22" s="1" t="s">
        <v>266</v>
      </c>
      <c r="E22" s="1" t="s">
        <v>267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268</v>
      </c>
      <c r="B23" s="1">
        <v>0.0</v>
      </c>
      <c r="C23" s="1" t="s">
        <v>269</v>
      </c>
      <c r="D23" s="1" t="s">
        <v>270</v>
      </c>
      <c r="E23" s="1" t="s">
        <v>271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273</v>
      </c>
      <c r="B25" s="1" t="s">
        <v>274</v>
      </c>
      <c r="C25" s="1" t="s">
        <v>275</v>
      </c>
      <c r="D25" s="1" t="s">
        <v>276</v>
      </c>
      <c r="E25" s="1" t="s">
        <v>277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278</v>
      </c>
      <c r="B26" s="1" t="s">
        <v>279</v>
      </c>
      <c r="C26" s="1" t="s">
        <v>280</v>
      </c>
      <c r="D26" s="1" t="s">
        <v>281</v>
      </c>
      <c r="E26" s="1" t="s">
        <v>282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283</v>
      </c>
      <c r="B27" s="1" t="s">
        <v>171</v>
      </c>
      <c r="C27" s="1" t="s">
        <v>284</v>
      </c>
      <c r="D27" s="1" t="s">
        <v>285</v>
      </c>
      <c r="E27" s="1" t="s">
        <v>286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287</v>
      </c>
      <c r="B28" s="1">
        <v>0.0</v>
      </c>
      <c r="C28" s="1" t="s">
        <v>288</v>
      </c>
      <c r="D28" s="1" t="s">
        <v>289</v>
      </c>
      <c r="E28" s="1" t="s">
        <v>290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291</v>
      </c>
      <c r="B29" s="1">
        <v>0.0</v>
      </c>
      <c r="C29" s="1" t="s">
        <v>292</v>
      </c>
      <c r="D29" s="1" t="s">
        <v>293</v>
      </c>
      <c r="E29" s="1" t="s">
        <v>294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295</v>
      </c>
      <c r="B30" s="1">
        <v>0.0</v>
      </c>
      <c r="C30" s="1" t="s">
        <v>296</v>
      </c>
      <c r="D30" s="1" t="s">
        <v>297</v>
      </c>
      <c r="E30" s="1" t="s">
        <v>298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299</v>
      </c>
      <c r="B31" s="1">
        <v>0.0</v>
      </c>
      <c r="C31" s="1" t="s">
        <v>300</v>
      </c>
      <c r="D31" s="1" t="s">
        <v>301</v>
      </c>
      <c r="E31" s="1" t="s">
        <v>302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304</v>
      </c>
      <c r="B33" s="1" t="s">
        <v>305</v>
      </c>
      <c r="C33" s="1" t="s">
        <v>306</v>
      </c>
      <c r="D33" s="1" t="s">
        <v>307</v>
      </c>
      <c r="E33" s="1" t="s">
        <v>308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309</v>
      </c>
      <c r="B34" s="1" t="s">
        <v>310</v>
      </c>
      <c r="C34" s="1">
        <v>0.0</v>
      </c>
      <c r="D34" s="1" t="s">
        <v>311</v>
      </c>
      <c r="E34" s="1" t="s">
        <v>312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313</v>
      </c>
      <c r="B35" s="1" t="s">
        <v>314</v>
      </c>
      <c r="C35" s="1" t="s">
        <v>315</v>
      </c>
      <c r="D35" s="1" t="s">
        <v>316</v>
      </c>
      <c r="E35" s="1" t="s">
        <v>317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318</v>
      </c>
      <c r="B36" s="1" t="s">
        <v>319</v>
      </c>
      <c r="C36" s="1">
        <v>0.0</v>
      </c>
      <c r="D36" s="1" t="s">
        <v>320</v>
      </c>
      <c r="E36" s="1" t="s">
        <v>321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322</v>
      </c>
      <c r="B37" s="1" t="s">
        <v>323</v>
      </c>
      <c r="C37" s="1" t="s">
        <v>324</v>
      </c>
      <c r="D37" s="1" t="s">
        <v>325</v>
      </c>
      <c r="E37" s="1" t="s">
        <v>326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327</v>
      </c>
      <c r="B38" s="1" t="s">
        <v>328</v>
      </c>
      <c r="C38" s="1" t="s">
        <v>329</v>
      </c>
      <c r="D38" s="1" t="s">
        <v>330</v>
      </c>
      <c r="E38" s="1" t="s">
        <v>331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332</v>
      </c>
      <c r="B39" s="1" t="s">
        <v>333</v>
      </c>
      <c r="C39" s="1" t="s">
        <v>334</v>
      </c>
      <c r="D39" s="1" t="s">
        <v>335</v>
      </c>
      <c r="E39" s="1" t="s">
        <v>336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337</v>
      </c>
      <c r="B40" s="1">
        <v>-1.95E-4</v>
      </c>
      <c r="C40" s="1" t="s">
        <v>338</v>
      </c>
      <c r="D40" s="1" t="s">
        <v>339</v>
      </c>
      <c r="E40" s="1" t="s">
        <v>340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341</v>
      </c>
      <c r="B41" s="1" t="s">
        <v>342</v>
      </c>
      <c r="C41" s="1" t="s">
        <v>343</v>
      </c>
      <c r="D41" s="1">
        <v>-7.8E-5</v>
      </c>
      <c r="E41" s="1" t="s">
        <v>344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345</v>
      </c>
      <c r="B42" s="1" t="s">
        <v>346</v>
      </c>
      <c r="C42" s="1" t="s">
        <v>347</v>
      </c>
      <c r="D42" s="1" t="s">
        <v>348</v>
      </c>
      <c r="E42" s="1" t="s">
        <v>349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350</v>
      </c>
      <c r="B43" s="1" t="s">
        <v>351</v>
      </c>
      <c r="C43" s="1" t="s">
        <v>352</v>
      </c>
      <c r="D43" s="1" t="s">
        <v>353</v>
      </c>
      <c r="E43" s="1" t="s">
        <v>354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355</v>
      </c>
      <c r="B44" s="1" t="s">
        <v>356</v>
      </c>
      <c r="C44" s="1" t="s">
        <v>357</v>
      </c>
      <c r="D44" s="1" t="s">
        <v>358</v>
      </c>
      <c r="E44" s="1" t="s">
        <v>359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361</v>
      </c>
      <c r="B46" s="1">
        <v>0.0</v>
      </c>
      <c r="C46" s="1" t="s">
        <v>362</v>
      </c>
      <c r="D46" s="1" t="s">
        <v>363</v>
      </c>
      <c r="E46" s="1" t="s">
        <v>364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365</v>
      </c>
      <c r="B47" s="1">
        <v>0.0</v>
      </c>
      <c r="C47" s="1" t="s">
        <v>366</v>
      </c>
      <c r="D47" s="1" t="s">
        <v>367</v>
      </c>
      <c r="E47" s="1" t="s">
        <v>368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369</v>
      </c>
      <c r="B48" s="1">
        <v>0.0</v>
      </c>
      <c r="C48" s="1" t="s">
        <v>370</v>
      </c>
      <c r="D48" s="1" t="s">
        <v>371</v>
      </c>
      <c r="E48" s="1" t="s">
        <v>372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373</v>
      </c>
      <c r="B49" s="1">
        <v>0.0</v>
      </c>
      <c r="C49" s="1" t="s">
        <v>374</v>
      </c>
      <c r="D49" s="1" t="s">
        <v>375</v>
      </c>
      <c r="E49" s="1" t="s">
        <v>376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377</v>
      </c>
      <c r="B50" s="1">
        <v>0.0</v>
      </c>
      <c r="C50" s="1" t="s">
        <v>378</v>
      </c>
      <c r="D50" s="1" t="s">
        <v>379</v>
      </c>
      <c r="E50" s="1" t="s">
        <v>380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381</v>
      </c>
      <c r="B51" s="1">
        <v>0.0</v>
      </c>
      <c r="C51" s="1" t="s">
        <v>382</v>
      </c>
      <c r="D51" s="1" t="s">
        <v>383</v>
      </c>
      <c r="E51" s="1" t="s">
        <v>384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385</v>
      </c>
      <c r="B52" s="1">
        <v>0.0</v>
      </c>
      <c r="C52" s="1" t="s">
        <v>386</v>
      </c>
      <c r="D52" s="1" t="s">
        <v>387</v>
      </c>
      <c r="E52" s="1" t="s">
        <v>384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388</v>
      </c>
      <c r="B53" s="1">
        <v>0.0</v>
      </c>
      <c r="C53" s="1">
        <v>0.001794</v>
      </c>
      <c r="D53" s="1" t="s">
        <v>389</v>
      </c>
      <c r="E53" s="1" t="s">
        <v>390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391</v>
      </c>
      <c r="B54" s="1">
        <v>0.0</v>
      </c>
      <c r="C54" s="1">
        <v>0.0</v>
      </c>
      <c r="D54" s="1" t="s">
        <v>392</v>
      </c>
      <c r="E54" s="1" t="s">
        <v>393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394</v>
      </c>
      <c r="B55" s="1">
        <v>0.0</v>
      </c>
      <c r="C55" s="1" t="s">
        <v>395</v>
      </c>
      <c r="D55" s="1" t="s">
        <v>396</v>
      </c>
      <c r="E55" s="1" t="s">
        <v>397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398</v>
      </c>
      <c r="B56" s="1">
        <v>0.0</v>
      </c>
      <c r="C56" s="1" t="s">
        <v>399</v>
      </c>
      <c r="D56" s="1" t="s">
        <v>400</v>
      </c>
      <c r="E56" s="1" t="s">
        <v>401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402</v>
      </c>
      <c r="B57" s="1">
        <v>0.0</v>
      </c>
      <c r="C57" s="1" t="s">
        <v>403</v>
      </c>
      <c r="D57" s="1" t="s">
        <v>404</v>
      </c>
      <c r="E57" s="1" t="s">
        <v>405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406</v>
      </c>
      <c r="B58" s="1">
        <v>0.0</v>
      </c>
      <c r="C58" s="1" t="s">
        <v>407</v>
      </c>
      <c r="D58" s="1" t="s">
        <v>408</v>
      </c>
      <c r="E58" s="1" t="s">
        <v>409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410</v>
      </c>
      <c r="B59" s="1">
        <v>0.0</v>
      </c>
      <c r="C59" s="1">
        <v>0.0</v>
      </c>
      <c r="D59" s="1" t="s">
        <v>411</v>
      </c>
      <c r="E59" s="1" t="s">
        <v>412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413</v>
      </c>
      <c r="B60" s="1">
        <v>0.0</v>
      </c>
      <c r="C60" s="1">
        <v>0.0</v>
      </c>
      <c r="D60" s="1" t="s">
        <v>414</v>
      </c>
      <c r="E60" s="1" t="s">
        <v>415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416</v>
      </c>
      <c r="B61" s="1">
        <v>0.0</v>
      </c>
      <c r="C61" s="1" t="s">
        <v>417</v>
      </c>
      <c r="D61" s="1" t="s">
        <v>418</v>
      </c>
      <c r="E61" s="1" t="s">
        <v>419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420</v>
      </c>
      <c r="B62" s="1">
        <v>0.0</v>
      </c>
      <c r="C62" s="1" t="s">
        <v>421</v>
      </c>
      <c r="D62" s="1" t="s">
        <v>422</v>
      </c>
      <c r="E62" s="1" t="s">
        <v>423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424</v>
      </c>
      <c r="B63" s="1">
        <v>0.0</v>
      </c>
      <c r="C63" s="1">
        <v>0.0</v>
      </c>
      <c r="D63" s="1" t="s">
        <v>425</v>
      </c>
      <c r="E63" s="1" t="s">
        <v>426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427</v>
      </c>
      <c r="B64" s="1">
        <v>0.0</v>
      </c>
      <c r="C64" s="1">
        <v>0.0</v>
      </c>
      <c r="D64" s="1" t="s">
        <v>428</v>
      </c>
      <c r="E64" s="1" t="s">
        <v>429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431</v>
      </c>
      <c r="B66" s="1">
        <v>0.0</v>
      </c>
      <c r="C66" s="1">
        <v>0.0</v>
      </c>
      <c r="D66" s="1" t="s">
        <v>432</v>
      </c>
      <c r="E66" s="1" t="s">
        <v>433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434</v>
      </c>
      <c r="B67" s="1">
        <v>0.0</v>
      </c>
      <c r="C67" s="1">
        <v>0.0</v>
      </c>
      <c r="D67" s="1" t="s">
        <v>435</v>
      </c>
      <c r="E67" s="1" t="s">
        <v>436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437</v>
      </c>
      <c r="B68" s="1">
        <v>0.0</v>
      </c>
      <c r="C68" s="1">
        <v>0.0</v>
      </c>
      <c r="D68" s="1" t="s">
        <v>438</v>
      </c>
      <c r="E68" s="1" t="s">
        <v>439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440</v>
      </c>
      <c r="B69" s="1">
        <v>0.0</v>
      </c>
      <c r="C69" s="1">
        <v>0.0</v>
      </c>
      <c r="D69" s="1" t="s">
        <v>441</v>
      </c>
      <c r="E69" s="1" t="s">
        <v>442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443</v>
      </c>
      <c r="B70" s="1">
        <v>0.0</v>
      </c>
      <c r="C70" s="1">
        <v>0.0</v>
      </c>
      <c r="D70" s="1" t="s">
        <v>444</v>
      </c>
      <c r="E70" s="1" t="s">
        <v>445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446</v>
      </c>
      <c r="B71" s="1">
        <v>0.0</v>
      </c>
      <c r="C71" s="1">
        <v>0.0</v>
      </c>
      <c r="D71" s="1" t="s">
        <v>447</v>
      </c>
      <c r="E71" s="1" t="s">
        <v>448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449</v>
      </c>
      <c r="B72" s="1">
        <v>0.0</v>
      </c>
      <c r="C72" s="1">
        <v>0.0</v>
      </c>
      <c r="D72" s="1" t="s">
        <v>450</v>
      </c>
      <c r="E72" s="1" t="s">
        <v>451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452</v>
      </c>
      <c r="B73" s="1">
        <v>0.0</v>
      </c>
      <c r="C73" s="1">
        <v>0.0</v>
      </c>
      <c r="D73" s="1" t="s">
        <v>453</v>
      </c>
      <c r="E73" s="1" t="s">
        <v>454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455</v>
      </c>
      <c r="B74" s="1">
        <v>0.0</v>
      </c>
      <c r="C74" s="1">
        <v>0.0</v>
      </c>
      <c r="D74" s="1">
        <v>0.0</v>
      </c>
      <c r="E74" s="1" t="s">
        <v>456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457</v>
      </c>
      <c r="B75" s="1">
        <v>0.0</v>
      </c>
      <c r="C75" s="1">
        <v>0.0</v>
      </c>
      <c r="D75" s="1" t="s">
        <v>458</v>
      </c>
      <c r="E75" s="1" t="s">
        <v>459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460</v>
      </c>
      <c r="B76" s="1">
        <v>0.0</v>
      </c>
      <c r="C76" s="1">
        <v>0.0</v>
      </c>
      <c r="D76" s="1" t="s">
        <v>461</v>
      </c>
      <c r="E76" s="1" t="s">
        <v>462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463</v>
      </c>
      <c r="B77" s="1">
        <v>0.0</v>
      </c>
      <c r="C77" s="1">
        <v>0.0</v>
      </c>
      <c r="D77" s="1" t="s">
        <v>464</v>
      </c>
      <c r="E77" s="1" t="s">
        <v>465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466</v>
      </c>
      <c r="B78" s="1">
        <v>0.0</v>
      </c>
      <c r="C78" s="1">
        <v>0.0</v>
      </c>
      <c r="D78" s="1" t="s">
        <v>467</v>
      </c>
      <c r="E78" s="1" t="s">
        <v>468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469</v>
      </c>
      <c r="B79" s="1">
        <v>0.0</v>
      </c>
      <c r="C79" s="1">
        <v>0.0</v>
      </c>
      <c r="D79" s="1" t="s">
        <v>470</v>
      </c>
      <c r="E79" s="1" t="s">
        <v>471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472</v>
      </c>
      <c r="B80" s="1">
        <v>0.0</v>
      </c>
      <c r="C80" s="1">
        <v>0.0</v>
      </c>
      <c r="D80" s="1" t="s">
        <v>473</v>
      </c>
      <c r="E80" s="1" t="s">
        <v>474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475</v>
      </c>
      <c r="B81" s="1">
        <v>0.0</v>
      </c>
      <c r="C81" s="1">
        <v>0.0</v>
      </c>
      <c r="D81" s="1" t="s">
        <v>476</v>
      </c>
      <c r="E81" s="1" t="s">
        <v>477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478</v>
      </c>
      <c r="B82" s="1">
        <v>0.0</v>
      </c>
      <c r="C82" s="1">
        <v>0.0</v>
      </c>
      <c r="D82" s="1" t="s">
        <v>479</v>
      </c>
      <c r="E82" s="1" t="s">
        <v>480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481</v>
      </c>
      <c r="B83" s="1">
        <v>0.0</v>
      </c>
      <c r="C83" s="1">
        <v>0.0</v>
      </c>
      <c r="D83" s="1">
        <v>0.0</v>
      </c>
      <c r="E83" s="1" t="s">
        <v>482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483</v>
      </c>
      <c r="B84" s="1">
        <v>0.0</v>
      </c>
      <c r="C84" s="1">
        <v>0.0</v>
      </c>
      <c r="D84" s="1">
        <v>0.0</v>
      </c>
      <c r="E84" s="1" t="s">
        <v>484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485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486</v>
      </c>
      <c r="B86" s="1">
        <v>0.0</v>
      </c>
      <c r="C86" s="1">
        <v>0.0</v>
      </c>
      <c r="D86" s="1">
        <v>0.0</v>
      </c>
      <c r="E86" s="1">
        <v>0.001092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487</v>
      </c>
      <c r="B87" s="1">
        <v>0.0</v>
      </c>
      <c r="C87" s="1">
        <v>0.0</v>
      </c>
      <c r="D87" s="1">
        <v>0.0</v>
      </c>
      <c r="E87" s="1" t="s">
        <v>488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489</v>
      </c>
      <c r="B88" s="1">
        <v>0.0</v>
      </c>
      <c r="C88" s="1">
        <v>0.0</v>
      </c>
      <c r="D88" s="1">
        <v>0.0</v>
      </c>
      <c r="E88" s="1" t="s">
        <v>490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491</v>
      </c>
      <c r="B89" s="1">
        <v>0.0</v>
      </c>
      <c r="C89" s="1">
        <v>0.0</v>
      </c>
      <c r="D89" s="1">
        <v>0.0</v>
      </c>
      <c r="E89" s="1" t="s">
        <v>492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493</v>
      </c>
      <c r="B90" s="1">
        <v>0.0</v>
      </c>
      <c r="C90" s="1">
        <v>0.0</v>
      </c>
      <c r="D90" s="1">
        <v>0.0</v>
      </c>
      <c r="E90" s="1" t="s">
        <v>494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495</v>
      </c>
      <c r="B91" s="1">
        <v>0.0</v>
      </c>
      <c r="C91" s="1">
        <v>0.0</v>
      </c>
      <c r="D91" s="1">
        <v>0.0</v>
      </c>
      <c r="E91" s="1" t="s">
        <v>496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497</v>
      </c>
      <c r="B92" s="1">
        <v>0.0</v>
      </c>
      <c r="C92" s="1">
        <v>0.0</v>
      </c>
      <c r="D92" s="1">
        <v>0.0</v>
      </c>
      <c r="E92" s="1" t="s">
        <v>498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499</v>
      </c>
      <c r="B93" s="1">
        <v>0.0</v>
      </c>
      <c r="C93" s="1">
        <v>0.0</v>
      </c>
      <c r="D93" s="1">
        <v>0.0</v>
      </c>
      <c r="E93" s="1" t="s">
        <v>500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501</v>
      </c>
      <c r="B94" s="1">
        <v>0.0</v>
      </c>
      <c r="C94" s="1">
        <v>0.0</v>
      </c>
      <c r="D94" s="1">
        <v>0.0</v>
      </c>
      <c r="E94" s="1" t="s">
        <v>502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503</v>
      </c>
      <c r="B95" s="1">
        <v>0.0</v>
      </c>
      <c r="C95" s="1">
        <v>0.0</v>
      </c>
      <c r="D95" s="1">
        <v>0.0</v>
      </c>
      <c r="E95" s="1" t="s">
        <v>504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505</v>
      </c>
      <c r="B96" s="1">
        <v>0.0</v>
      </c>
      <c r="C96" s="1">
        <v>0.0</v>
      </c>
      <c r="D96" s="1">
        <v>0.0</v>
      </c>
      <c r="E96" s="1" t="s">
        <v>506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507</v>
      </c>
      <c r="B97" s="1">
        <v>0.0</v>
      </c>
      <c r="C97" s="1">
        <v>0.0</v>
      </c>
      <c r="D97" s="1">
        <v>0.0</v>
      </c>
      <c r="E97" s="1" t="s">
        <v>508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509</v>
      </c>
      <c r="B98" s="1">
        <v>0.0</v>
      </c>
      <c r="C98" s="1">
        <v>0.0</v>
      </c>
      <c r="D98" s="1">
        <v>0.0</v>
      </c>
      <c r="E98" s="1" t="s">
        <v>510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511</v>
      </c>
      <c r="B99" s="1">
        <v>0.0</v>
      </c>
      <c r="C99" s="1">
        <v>0.0</v>
      </c>
      <c r="D99" s="1">
        <v>0.0</v>
      </c>
      <c r="E99" s="1" t="s">
        <v>512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513</v>
      </c>
      <c r="B100" s="1">
        <v>0.0</v>
      </c>
      <c r="C100" s="1">
        <v>0.0</v>
      </c>
      <c r="D100" s="1">
        <v>0.0</v>
      </c>
      <c r="E100" s="1" t="s">
        <v>514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515</v>
      </c>
      <c r="B101" s="1">
        <v>0.0</v>
      </c>
      <c r="C101" s="1">
        <v>0.0</v>
      </c>
      <c r="D101" s="1">
        <v>0.0</v>
      </c>
      <c r="E101" s="1" t="s">
        <v>516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517</v>
      </c>
      <c r="C1" s="1" t="s">
        <v>518</v>
      </c>
      <c r="D1" s="1" t="s">
        <v>519</v>
      </c>
      <c r="E1" s="1" t="s">
        <v>520</v>
      </c>
      <c r="F1" s="1" t="s">
        <v>521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522</v>
      </c>
      <c r="B2" s="1" t="s">
        <v>523</v>
      </c>
      <c r="C2" s="1" t="s">
        <v>524</v>
      </c>
      <c r="D2" s="1" t="s">
        <v>525</v>
      </c>
      <c r="E2" s="1" t="s">
        <v>525</v>
      </c>
      <c r="F2" s="1" t="s">
        <v>526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527</v>
      </c>
      <c r="B3" s="1" t="s">
        <v>526</v>
      </c>
      <c r="C3" s="1" t="s">
        <v>528</v>
      </c>
      <c r="D3" s="1" t="s">
        <v>529</v>
      </c>
      <c r="E3" s="1" t="s">
        <v>530</v>
      </c>
      <c r="F3" s="1" t="s">
        <v>526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531</v>
      </c>
      <c r="B4" s="1" t="s">
        <v>523</v>
      </c>
      <c r="C4" s="1" t="s">
        <v>524</v>
      </c>
      <c r="D4" s="1" t="s">
        <v>525</v>
      </c>
      <c r="E4" s="1" t="s">
        <v>525</v>
      </c>
      <c r="F4" s="1" t="s">
        <v>525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527</v>
      </c>
      <c r="B5" s="1" t="s">
        <v>526</v>
      </c>
      <c r="C5" s="1" t="s">
        <v>528</v>
      </c>
      <c r="D5" s="1" t="s">
        <v>529</v>
      </c>
      <c r="E5" s="1" t="s">
        <v>530</v>
      </c>
      <c r="F5" s="1" t="s">
        <v>530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532</v>
      </c>
      <c r="B6" s="1" t="s">
        <v>533</v>
      </c>
      <c r="C6" s="1" t="s">
        <v>534</v>
      </c>
      <c r="D6" s="1" t="s">
        <v>535</v>
      </c>
      <c r="E6" s="1" t="s">
        <v>536</v>
      </c>
      <c r="F6" s="1" t="s">
        <v>537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538</v>
      </c>
      <c r="B7" s="1" t="s">
        <v>526</v>
      </c>
      <c r="C7" s="1" t="s">
        <v>526</v>
      </c>
      <c r="D7" s="1" t="s">
        <v>526</v>
      </c>
      <c r="E7" s="1" t="s">
        <v>526</v>
      </c>
      <c r="F7" s="1" t="s">
        <v>526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539</v>
      </c>
      <c r="B8" s="1" t="s">
        <v>526</v>
      </c>
      <c r="C8" s="1" t="s">
        <v>540</v>
      </c>
      <c r="D8" s="1" t="s">
        <v>541</v>
      </c>
      <c r="E8" s="1" t="s">
        <v>542</v>
      </c>
      <c r="F8" s="1" t="s">
        <v>543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544</v>
      </c>
      <c r="B9" s="1" t="s">
        <v>526</v>
      </c>
      <c r="C9" s="1" t="s">
        <v>545</v>
      </c>
      <c r="D9" s="1" t="s">
        <v>546</v>
      </c>
      <c r="E9" s="1" t="s">
        <v>547</v>
      </c>
      <c r="F9" s="1" t="s">
        <v>548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549</v>
      </c>
      <c r="B10" s="1" t="s">
        <v>526</v>
      </c>
      <c r="C10" s="1" t="s">
        <v>550</v>
      </c>
      <c r="D10" s="1" t="s">
        <v>546</v>
      </c>
      <c r="E10" s="1" t="s">
        <v>547</v>
      </c>
      <c r="F10" s="1" t="s">
        <v>548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551</v>
      </c>
      <c r="B11" s="1" t="s">
        <v>526</v>
      </c>
      <c r="C11" s="1" t="s">
        <v>552</v>
      </c>
      <c r="D11" s="1" t="s">
        <v>553</v>
      </c>
      <c r="E11" s="1" t="s">
        <v>554</v>
      </c>
      <c r="F11" s="1" t="s">
        <v>555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556</v>
      </c>
      <c r="B12" s="1" t="s">
        <v>526</v>
      </c>
      <c r="C12" s="1" t="s">
        <v>552</v>
      </c>
      <c r="D12" s="1" t="s">
        <v>557</v>
      </c>
      <c r="E12" s="1" t="s">
        <v>558</v>
      </c>
      <c r="F12" s="1" t="s">
        <v>559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560</v>
      </c>
      <c r="B13" s="1" t="s">
        <v>526</v>
      </c>
      <c r="C13" s="1" t="s">
        <v>561</v>
      </c>
      <c r="D13" s="1" t="s">
        <v>526</v>
      </c>
      <c r="E13" s="1" t="s">
        <v>562</v>
      </c>
      <c r="F13" s="1" t="s">
        <v>563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564</v>
      </c>
      <c r="B14" s="1" t="s">
        <v>526</v>
      </c>
      <c r="C14" s="1" t="s">
        <v>565</v>
      </c>
      <c r="D14" s="1" t="s">
        <v>526</v>
      </c>
      <c r="E14" s="1" t="s">
        <v>565</v>
      </c>
      <c r="F14" s="1" t="s">
        <v>565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566</v>
      </c>
      <c r="B15" s="1" t="s">
        <v>526</v>
      </c>
      <c r="C15" s="1" t="s">
        <v>526</v>
      </c>
      <c r="D15" s="1" t="s">
        <v>526</v>
      </c>
      <c r="E15" s="1" t="s">
        <v>526</v>
      </c>
      <c r="F15" s="1" t="s">
        <v>526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567</v>
      </c>
      <c r="B16" s="1" t="s">
        <v>526</v>
      </c>
      <c r="C16" s="1" t="s">
        <v>526</v>
      </c>
      <c r="D16" s="1" t="s">
        <v>526</v>
      </c>
      <c r="E16" s="1" t="s">
        <v>526</v>
      </c>
      <c r="F16" s="1" t="s">
        <v>526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568</v>
      </c>
      <c r="B17" s="1" t="s">
        <v>569</v>
      </c>
      <c r="C17" s="1" t="s">
        <v>570</v>
      </c>
      <c r="D17" s="1" t="s">
        <v>571</v>
      </c>
      <c r="E17" s="1" t="s">
        <v>572</v>
      </c>
      <c r="F17" s="1" t="s">
        <v>573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574</v>
      </c>
      <c r="B18" s="1" t="s">
        <v>526</v>
      </c>
      <c r="C18" s="1" t="s">
        <v>526</v>
      </c>
      <c r="D18" s="1" t="s">
        <v>526</v>
      </c>
      <c r="E18" s="1" t="s">
        <v>526</v>
      </c>
      <c r="F18" s="1" t="s">
        <v>526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575</v>
      </c>
      <c r="B19" s="1" t="s">
        <v>526</v>
      </c>
      <c r="C19" s="1" t="s">
        <v>576</v>
      </c>
      <c r="D19" s="1" t="s">
        <v>577</v>
      </c>
      <c r="E19" s="1" t="s">
        <v>578</v>
      </c>
      <c r="F19" s="1" t="s">
        <v>579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580</v>
      </c>
      <c r="B20" s="1" t="s">
        <v>526</v>
      </c>
      <c r="C20" s="1" t="s">
        <v>581</v>
      </c>
      <c r="D20" s="1" t="s">
        <v>582</v>
      </c>
      <c r="E20" s="1" t="s">
        <v>583</v>
      </c>
      <c r="F20" s="1" t="s">
        <v>584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585</v>
      </c>
      <c r="B21" s="1" t="s">
        <v>526</v>
      </c>
      <c r="C21" s="1" t="s">
        <v>586</v>
      </c>
      <c r="D21" s="1" t="s">
        <v>587</v>
      </c>
      <c r="E21" s="1" t="s">
        <v>588</v>
      </c>
      <c r="F21" s="1" t="s">
        <v>589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590</v>
      </c>
      <c r="B22" s="1" t="s">
        <v>591</v>
      </c>
      <c r="C22" s="1" t="s">
        <v>592</v>
      </c>
      <c r="D22" s="1" t="s">
        <v>593</v>
      </c>
      <c r="E22" s="1" t="s">
        <v>594</v>
      </c>
      <c r="F22" s="1" t="s">
        <v>595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 t="s">
        <v>526</v>
      </c>
      <c r="C23" s="1" t="s">
        <v>526</v>
      </c>
      <c r="D23" s="1" t="s">
        <v>526</v>
      </c>
      <c r="E23" s="1" t="s">
        <v>526</v>
      </c>
      <c r="F23" s="1" t="s">
        <v>526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596</v>
      </c>
      <c r="B24" s="1" t="s">
        <v>597</v>
      </c>
      <c r="C24" s="1" t="s">
        <v>598</v>
      </c>
      <c r="D24" s="1" t="s">
        <v>599</v>
      </c>
      <c r="E24" s="1" t="s">
        <v>599</v>
      </c>
      <c r="F24" s="1" t="s">
        <v>599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600</v>
      </c>
      <c r="B25" s="1" t="s">
        <v>601</v>
      </c>
      <c r="C25" s="1" t="s">
        <v>602</v>
      </c>
      <c r="D25" s="1" t="s">
        <v>603</v>
      </c>
      <c r="E25" s="1" t="s">
        <v>603</v>
      </c>
      <c r="F25" s="1" t="s">
        <v>526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604</v>
      </c>
      <c r="B26" s="1" t="s">
        <v>605</v>
      </c>
      <c r="C26" s="1" t="s">
        <v>606</v>
      </c>
      <c r="D26" s="1" t="s">
        <v>526</v>
      </c>
      <c r="E26" s="1" t="s">
        <v>526</v>
      </c>
      <c r="F26" s="1" t="s">
        <v>526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607</v>
      </c>
      <c r="B2" s="1" t="s">
        <v>608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609</v>
      </c>
      <c r="B3" s="1" t="s">
        <v>610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611</v>
      </c>
      <c r="B4" s="1" t="s">
        <v>612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613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614</v>
      </c>
      <c r="B6" s="1" t="s">
        <v>615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616</v>
      </c>
      <c r="B7" s="4" t="s">
        <v>617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618</v>
      </c>
      <c r="B8" s="1" t="s">
        <v>619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620</v>
      </c>
      <c r="B9" s="1" t="s">
        <v>621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622</v>
      </c>
      <c r="B10" s="1" t="s">
        <v>619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623</v>
      </c>
      <c r="B11" s="1" t="s">
        <v>624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625</v>
      </c>
      <c r="B12" s="1" t="s">
        <v>626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627</v>
      </c>
      <c r="B13" s="1" t="s">
        <v>624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628</v>
      </c>
      <c r="B14" s="1" t="s">
        <v>629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630</v>
      </c>
      <c r="B15" s="1">
        <v>15022.0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631</v>
      </c>
      <c r="B16" s="1" t="s">
        <v>632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633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634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635</v>
      </c>
      <c r="B19" s="1">
        <v>4.14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636</v>
      </c>
      <c r="B20" s="1">
        <v>4.07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637</v>
      </c>
      <c r="B21" s="1">
        <v>4.03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638</v>
      </c>
      <c r="B22" s="1">
        <v>4.205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639</v>
      </c>
      <c r="B23" s="1">
        <v>4.14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640</v>
      </c>
      <c r="B24" s="1">
        <v>4.07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641</v>
      </c>
      <c r="B25" s="1">
        <v>4.03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642</v>
      </c>
      <c r="B26" s="1">
        <v>4.205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643</v>
      </c>
      <c r="B27" s="1">
        <v>1.184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644</v>
      </c>
      <c r="B28" s="1">
        <v>-5.3857994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645</v>
      </c>
      <c r="B29" s="1">
        <v>374712.0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646</v>
      </c>
      <c r="B30" s="1">
        <v>374712.0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647</v>
      </c>
      <c r="B31" s="1">
        <v>1006570.0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648</v>
      </c>
      <c r="B32" s="1">
        <v>878190.0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649</v>
      </c>
      <c r="B33" s="1">
        <v>878190.0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650</v>
      </c>
      <c r="B34" s="1">
        <v>4.16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651</v>
      </c>
      <c r="B35" s="1">
        <v>4.22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652</v>
      </c>
      <c r="B36" s="1">
        <v>200.0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653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654</v>
      </c>
      <c r="B38" s="1">
        <v>9.740685312E9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655</v>
      </c>
      <c r="B39" s="1">
        <v>2.255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656</v>
      </c>
      <c r="B40" s="1">
        <v>6.95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657</v>
      </c>
      <c r="B41" s="1">
        <v>2.9351044E-4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658</v>
      </c>
      <c r="B42" s="1">
        <v>4.1554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659</v>
      </c>
      <c r="B43" s="1">
        <v>3.9935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660</v>
      </c>
      <c r="B44" s="1" t="s">
        <v>661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662</v>
      </c>
      <c r="B45" s="1">
        <v>2.18851635625984E14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663</v>
      </c>
      <c r="B46" s="1">
        <v>-0.17522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664</v>
      </c>
      <c r="B47" s="1">
        <v>4.9650512E7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665</v>
      </c>
      <c r="B48" s="1">
        <v>2.338700032E9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666</v>
      </c>
      <c r="B49" s="1">
        <v>3687644.0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667</v>
      </c>
      <c r="B50" s="1">
        <v>3774666.0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668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669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670</v>
      </c>
      <c r="B53" s="1">
        <v>0.0016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671</v>
      </c>
      <c r="B54" s="1">
        <v>0.97877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672</v>
      </c>
      <c r="B55" s="1">
        <v>0.0014200001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673</v>
      </c>
      <c r="B56" s="1">
        <v>4.72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674</v>
      </c>
      <c r="B57" s="1">
        <v>0.0743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675</v>
      </c>
      <c r="B58" s="1">
        <v>2.338700032E9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676</v>
      </c>
      <c r="B59" s="1">
        <v>-61312.617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677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678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679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680</v>
      </c>
      <c r="B63" s="1">
        <v>-5.815113089024E12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681</v>
      </c>
      <c r="B64" s="1">
        <v>-1.03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682</v>
      </c>
      <c r="B65" s="1">
        <v>-0.77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683</v>
      </c>
      <c r="B66" s="1">
        <v>6.595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684</v>
      </c>
      <c r="B67" s="1">
        <v>-6.588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685</v>
      </c>
      <c r="B68" s="1">
        <v>-0.3717754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686</v>
      </c>
      <c r="B69" s="1">
        <v>0.23713636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687</v>
      </c>
      <c r="B70" s="1" t="s">
        <v>688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689</v>
      </c>
      <c r="B71" s="1" t="s">
        <v>690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691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692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693</v>
      </c>
      <c r="B74" s="1" t="s">
        <v>694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695</v>
      </c>
      <c r="B75" s="1" t="s">
        <v>694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696</v>
      </c>
      <c r="B76" s="1">
        <v>1.6920198E9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697</v>
      </c>
      <c r="B77" s="1" t="s">
        <v>698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699</v>
      </c>
      <c r="B78" s="1" t="s">
        <v>700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701</v>
      </c>
      <c r="B79" s="1" t="s">
        <v>702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703</v>
      </c>
      <c r="B80" s="1" t="s">
        <v>704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705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706</v>
      </c>
      <c r="B82" s="1">
        <v>4.165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707</v>
      </c>
      <c r="B83" s="1">
        <v>8.0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708</v>
      </c>
      <c r="B84" s="1">
        <v>5.0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709</v>
      </c>
      <c r="B85" s="1">
        <v>6.33333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710</v>
      </c>
      <c r="B86" s="1">
        <v>6.0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711</v>
      </c>
      <c r="B87" s="1" t="s">
        <v>712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713</v>
      </c>
      <c r="B88" s="1">
        <v>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714</v>
      </c>
      <c r="B89" s="1">
        <v>3.25916295168E12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715</v>
      </c>
      <c r="B90" s="1">
        <v>1393.581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716</v>
      </c>
      <c r="B91" s="1">
        <v>-3.3222052282368E13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717</v>
      </c>
      <c r="B92" s="1">
        <v>1.44776619884544E14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718</v>
      </c>
      <c r="B93" s="1">
        <v>0.027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719</v>
      </c>
      <c r="B94" s="1">
        <v>0.322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720</v>
      </c>
      <c r="B95" s="1">
        <v>3.3186845294592E13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721</v>
      </c>
      <c r="B96" s="1">
        <v>14244.141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722</v>
      </c>
      <c r="B97" s="1">
        <v>-0.19418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723</v>
      </c>
      <c r="B98" s="1">
        <v>-3.4646716841984E13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724</v>
      </c>
      <c r="B99" s="1">
        <v>-5.6652350881792E13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725</v>
      </c>
      <c r="B100" s="1">
        <v>0.092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726</v>
      </c>
      <c r="B101" s="1">
        <v>-0.47733003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727</v>
      </c>
      <c r="B102" s="1">
        <v>-1.00106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728</v>
      </c>
      <c r="B103" s="1">
        <v>-1.54511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729</v>
      </c>
      <c r="B104" s="1" t="s">
        <v>730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731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1501.227</v>
      </c>
      <c r="D3" s="1">
        <v>-2852.538</v>
      </c>
      <c r="E3" s="1">
        <v>-1503.645</v>
      </c>
      <c r="F3" s="1">
        <f>IF(E3*FORECAST(F2,B3:E3,B2:E2)&gt;0,FORECAST(F2,B3:E3,B2:E2),E3)*$X$1</f>
        <v>-2929.914</v>
      </c>
      <c r="G3" s="1">
        <f>IF(F3*FORECAST(G2,B3:F3,B2:F2)&gt;0,FORECAST(G2,B3:F3,B2:F2),F3)*$X$1</f>
        <v>-3816.384</v>
      </c>
      <c r="H3" s="1">
        <f>IF(G3*FORECAST(H2,B3:G3,B2:G2)&gt;0,FORECAST(H2,B3:G3,B2:G2),G3)*$X$1</f>
        <v>-4702.854</v>
      </c>
      <c r="I3" s="1">
        <f>IF(H3*FORECAST(I2,B3:H3,B2:H2)&gt;0,FORECAST(I2,B3:H3,B2:H2),H3)*$X$1</f>
        <v>-5589.324</v>
      </c>
      <c r="J3" s="1">
        <f>IF(I3*FORECAST(J2,B3:I3,B2:I2)&gt;0,FORECAST(J2,B3:I3,B2:I2),I3)*$X$1</f>
        <v>-6475.794</v>
      </c>
      <c r="K3" s="1">
        <f>IF(J3*FORECAST(K2,B3:J3,B2:J2)&gt;0,FORECAST(K2,B3:J3,B2:J2),J3)*$X$1</f>
        <v>-7362.264</v>
      </c>
      <c r="L3" s="1">
        <f>IF(K3*FORECAST(L2,B3:K3,B2:K2)&gt;0,FORECAST(L2,B3:K3,B2:K2),K3)*$X$1</f>
        <v>-8248.734</v>
      </c>
      <c r="M3" s="5">
        <f>IF(L3*FORECAST(M2,B3:L3,B2:L2)&gt;0,FORECAST(M2,B3:L3,B2:L2),L3)*$X$1</f>
        <v>-9135.204</v>
      </c>
      <c r="N3" s="5">
        <f>IF(M3*FORECAST(N2,B3:M3,B2:M2)&gt;0,FORECAST(N2,B3:M3,B2:M2),M3)*$X$1</f>
        <v>-10021.674</v>
      </c>
      <c r="O3" s="5">
        <f>IF(N3*FORECAST(O2,B3:N3,B2:N2)&gt;0,FORECAST(O2,B3:N3,B2:N2),N3)*$X$1</f>
        <v>-10908.144</v>
      </c>
      <c r="P3" s="5">
        <f>IF(O3*FORECAST(P2,B3:O3,B2:O2)&gt;0,FORECAST(P2,B3:O3,B2:O2),O3)*$X$1</f>
        <v>-11794.614</v>
      </c>
      <c r="Q3" s="5">
        <f>IF(P3*FORECAST(Q2,B3:P3,B2:P2)&gt;0,FORECAST(Q2,B3:P3,B2:P2),P3)*$X$1</f>
        <v>-12681.084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2149.095</v>
      </c>
      <c r="C4" s="1">
        <v>2914.392</v>
      </c>
      <c r="D4" s="1">
        <v>2483.871</v>
      </c>
      <c r="E4" s="1">
        <v>4421.117999999999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732</v>
      </c>
      <c r="B5" s="1">
        <v>0.0</v>
      </c>
      <c r="C5" s="1">
        <v>1660.0</v>
      </c>
      <c r="D5" s="1">
        <v>2410.0</v>
      </c>
      <c r="E5" s="1">
        <v>2310.0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733</v>
      </c>
      <c r="L7" s="1">
        <f>IF(Q3*FORECAST(Q2,B3:Q3,B2:Q2)&gt;0,FORECAST(Q2,B3:Q3,B2:Q2),P3)*$X$1 * (1+0.02)/(0.0762-0.02)</f>
        <v>-230154.9053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734</v>
      </c>
      <c r="L8" s="6">
        <f t="array" ref="L8">NPV(0.0762,G3:Q3)</f>
        <v>-55305.45237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735</v>
      </c>
      <c r="L9" s="6">
        <f t="array" ref="L9">NPV(0.0762,G16:Q16)</f>
        <v>-102611.8153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736</v>
      </c>
      <c r="L10" s="6">
        <f>L8 + L9</f>
        <v>-157917.2677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4421.117999999999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737</v>
      </c>
      <c r="L12" s="6">
        <f>L10 - L11</f>
        <v>-162338.3857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738</v>
      </c>
      <c r="L13" s="1">
        <v>2310.0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-70.27635743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(1+0.02)/(0.0762-0.02)</f>
        <v>-230154.9053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-739.05</v>
      </c>
      <c r="C3" s="1">
        <v>-1256.541</v>
      </c>
      <c r="D3" s="1">
        <v>-1944.111</v>
      </c>
      <c r="E3" s="1">
        <v>-2241.408</v>
      </c>
      <c r="F3" s="1">
        <f>IF(E3*FORECAST(F2,B3:E3,B2:E2)&gt;0,FORECAST(F2,B3:E3,B2:E2),E3)*$X$1</f>
        <v>-2843.9385</v>
      </c>
      <c r="G3" s="1">
        <f>IF(F3*FORECAST(G2,B3:F3,B2:F2)&gt;0,FORECAST(G2,B3:F3,B2:F2),F3)*$X$1</f>
        <v>-3363.4029</v>
      </c>
      <c r="H3" s="1">
        <f>IF(G3*FORECAST(H2,B3:G3,B2:G2)&gt;0,FORECAST(H2,B3:G3,B2:G2),G3)*$X$1</f>
        <v>-3882.8673</v>
      </c>
      <c r="I3" s="1">
        <f>IF(H3*FORECAST(I2,B3:H3,B2:H2)&gt;0,FORECAST(I2,B3:H3,B2:H2),H3)*$X$1</f>
        <v>-4402.3317</v>
      </c>
      <c r="J3" s="1">
        <f>IF(I3*FORECAST(J2,B3:I3,B2:I2)&gt;0,FORECAST(J2,B3:I3,B2:I2),I3)*$X$1</f>
        <v>-4921.7961</v>
      </c>
      <c r="K3" s="1">
        <f>IF(J3*FORECAST(K2,B3:J3,B2:J2)&gt;0,FORECAST(K2,B3:J3,B2:J2),J3)*$X$1</f>
        <v>-5441.2605</v>
      </c>
      <c r="L3" s="1">
        <f>IF(K3*FORECAST(L2,B3:K3,B2:K2)&gt;0,FORECAST(L2,B3:K3,B2:K2),K3)*$X$1</f>
        <v>-5960.7249</v>
      </c>
      <c r="M3" s="5">
        <f>IF(L3*FORECAST(M2,B3:L3,B2:L2)&gt;0,FORECAST(M2,B3:L3,B2:L2),L3)*$X$1</f>
        <v>-6480.1893</v>
      </c>
      <c r="N3" s="5">
        <f>IF(M3*FORECAST(N2,B3:M3,B2:M2)&gt;0,FORECAST(N2,B3:M3,B2:M2),M3)*$X$1</f>
        <v>-6999.6537</v>
      </c>
      <c r="O3" s="5">
        <f>IF(N3*FORECAST(O2,B3:N3,B2:N2)&gt;0,FORECAST(O2,B3:N3,B2:N2),N3)*$X$1</f>
        <v>-7519.1181</v>
      </c>
      <c r="P3" s="5">
        <f>IF(O3*FORECAST(P2,B3:O3,B2:O2)&gt;0,FORECAST(P2,B3:O3,B2:O2),O3)*$X$1</f>
        <v>-8038.5825</v>
      </c>
      <c r="Q3" s="5">
        <f>IF(P3*FORECAST(Q2,B3:P3,B2:P2)&gt;0,FORECAST(Q2,B3:P3,B2:P2),P3)*$X$1</f>
        <v>-8558.0469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2149.095</v>
      </c>
      <c r="C4" s="1">
        <v>2914.392</v>
      </c>
      <c r="D4" s="1">
        <v>2483.871</v>
      </c>
      <c r="E4" s="1">
        <v>4421.117999999999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732</v>
      </c>
      <c r="B5" s="1">
        <v>0.0</v>
      </c>
      <c r="C5" s="1">
        <v>1660.0</v>
      </c>
      <c r="D5" s="1">
        <v>2410.0</v>
      </c>
      <c r="E5" s="1">
        <v>2310.0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733</v>
      </c>
      <c r="L7" s="1">
        <f>IF(Q3*FORECAST(Q2,B3:Q3,B2:Q2)&gt;0,FORECAST(Q2,B3:Q3,B2:Q2),P3)*$X$1 * (1+0.02)/(0.0762-0.02)</f>
        <v>-155323.9829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734</v>
      </c>
      <c r="L8" s="6">
        <f t="array" ref="L8">NPV(0.0762,G3:Q3)</f>
        <v>-40604.86027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735</v>
      </c>
      <c r="L9" s="6">
        <f t="array" ref="L9">NPV(0.0762,G16:Q16)</f>
        <v>-69249.34239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736</v>
      </c>
      <c r="L10" s="6">
        <f>L8 + L9</f>
        <v>-109854.2027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4421.117999999999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737</v>
      </c>
      <c r="L12" s="6">
        <f>L10 - L11</f>
        <v>-114275.3207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738</v>
      </c>
      <c r="L13" s="1">
        <v>2310.0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-49.46983578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(1+0.02)/(0.0762-0.02)</f>
        <v>-155323.9829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