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<sst xmlns="http://schemas.openxmlformats.org/spreadsheetml/2006/main" count="1139" uniqueCount="993">
  <si>
    <t>ticker</t>
  </si>
  <si>
    <t>VERX</t>
  </si>
  <si>
    <t>nombre</t>
  </si>
  <si>
    <t>VERTEX INC</t>
  </si>
  <si>
    <t>empresa</t>
  </si>
  <si>
    <t>Software</t>
  </si>
  <si>
    <t>Open</t>
  </si>
  <si>
    <t>Target Price</t>
  </si>
  <si>
    <t>Upside</t>
  </si>
  <si>
    <t>-86.27%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</si>
  <si>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</si>
  <si>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</si>
  <si>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</si>
  <si>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</si>
  <si>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</si>
  <si>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</si>
  <si>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</si>
  <si>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</si>
  <si>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</si>
  <si>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</si>
  <si>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</si>
  <si>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</si>
  <si>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</si>
  <si>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</si>
  <si>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</si>
  <si>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</si>
  <si>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</si>
  <si>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</si>
  <si>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</si>
  <si>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</si>
  <si>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</si>
  <si>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</si>
  <si>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</si>
  <si>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</si>
  <si>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</si>
  <si>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</si>
  <si>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</si>
  <si>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</si>
  <si>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</si>
  <si>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</si>
  <si>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</si>
  <si>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</si>
  <si>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</si>
  <si>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</si>
  <si>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</si>
  <si>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</si>
  <si>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</si>
  <si>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</si>
  <si>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</si>
  <si>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</si>
  <si>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</si>
  <si>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</si>
  <si>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</si>
  <si>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</si>
  <si>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</si>
  <si>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</si>
  <si>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</si>
  <si>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</si>
  <si>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</si>
  <si>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</si>
  <si>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</si>
  <si>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</si>
  <si>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</si>
  <si>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</si>
  <si>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</si>
  <si>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</si>
  <si>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</si>
  <si>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</si>
  <si>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</si>
  <si>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</si>
  <si>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</si>
  <si>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</si>
  <si>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</si>
  <si>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</si>
  <si>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</si>
  <si>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</si>
  <si>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</si>
  <si>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</si>
  <si>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</si>
  <si>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</si>
  <si>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</si>
  <si>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</si>
  <si>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</si>
  <si>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</si>
  <si>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</si>
  <si>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</si>
  <si>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</si>
  <si>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</si>
  <si>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</si>
  <si>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</si>
  <si>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</si>
  <si>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</si>
  <si>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</si>
  <si>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</si>
  <si>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</si>
  <si>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</si>
  <si>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</si>
  <si>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</si>
  <si>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</si>
  <si>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</si>
  <si>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</si>
  <si>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-1.05</t>
  </si>
  <si>
    <t>-1.08</t>
  </si>
  <si>
    <t>1.54</t>
  </si>
  <si>
    <t>1.53</t>
  </si>
  <si>
    <t>1.65</t>
  </si>
  <si>
    <t>Tangible Book Value</t>
  </si>
  <si>
    <t>Tangible Book Value Per Share</t>
  </si>
  <si>
    <t>-1.24</t>
  </si>
  <si>
    <t>-1.34</t>
  </si>
  <si>
    <t>-1.03</t>
  </si>
  <si>
    <t>-1.09</t>
  </si>
  <si>
    <t>-0.88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</si>
  <si>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</si>
  <si>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</si>
  <si>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</si>
  <si>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</si>
  <si>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</si>
  <si>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</si>
  <si>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</si>
  <si>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</si>
  <si>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</si>
  <si>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</si>
  <si>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</si>
  <si>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</si>
  <si>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</si>
  <si>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</si>
  <si>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</si>
  <si>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</si>
  <si>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</si>
  <si>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</si>
  <si>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</si>
  <si>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</si>
  <si>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</si>
  <si>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</si>
  <si>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</si>
  <si>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</si>
  <si>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</si>
  <si>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</si>
  <si>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</si>
  <si>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</si>
  <si>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</si>
  <si>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</si>
  <si>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</si>
  <si>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</si>
  <si>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</si>
  <si>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</si>
  <si>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-0.05</t>
  </si>
  <si>
    <t>0.26</t>
  </si>
  <si>
    <t>-0.6</t>
  </si>
  <si>
    <t>-0.01</t>
  </si>
  <si>
    <t>-0.08</t>
  </si>
  <si>
    <t>-0.09</t>
  </si>
  <si>
    <t>Basic EPS - Continuing Operations</t>
  </si>
  <si>
    <t>Basic Weighted Average Shares Outstanding</t>
  </si>
  <si>
    <t>Net EPS - Diluted</t>
  </si>
  <si>
    <t>0.25</t>
  </si>
  <si>
    <t>Diluted EPS - Continuing Operations</t>
  </si>
  <si>
    <t>Diluted Weighted Average Shares Outstanding</t>
  </si>
  <si>
    <t>Normalized Basic EPS</t>
  </si>
  <si>
    <t>0.15</t>
  </si>
  <si>
    <t>0.16</t>
  </si>
  <si>
    <t>-0.51</t>
  </si>
  <si>
    <t>0.03</t>
  </si>
  <si>
    <t>-0.02</t>
  </si>
  <si>
    <t>Normalized Diluted EPS</t>
  </si>
  <si>
    <t>Payout Ratio</t>
  </si>
  <si>
    <t>-458.96</t>
  </si>
  <si>
    <t>91.98</t>
  </si>
  <si>
    <t>-185.1</t>
  </si>
  <si>
    <t>EBITDA</t>
  </si>
  <si>
    <t>EBITA</t>
  </si>
  <si>
    <t>EBIT</t>
  </si>
  <si>
    <t>EBITDAR</t>
  </si>
  <si>
    <t>Total Revenues (As Reported)</t>
  </si>
  <si>
    <t>Effective Tax Rate - (Ratio)</t>
  </si>
  <si>
    <t>-37.93</t>
  </si>
  <si>
    <t>-0.5</t>
  </si>
  <si>
    <t>26.82</t>
  </si>
  <si>
    <t>62.33</t>
  </si>
  <si>
    <t>-21.46</t>
  </si>
  <si>
    <t>39.59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</si>
  <si>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</si>
  <si>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</si>
  <si>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</si>
  <si>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</si>
  <si>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</si>
  <si>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</si>
  <si>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</si>
  <si>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</si>
  <si>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</si>
  <si>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</si>
  <si>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</si>
  <si>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</si>
  <si>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</si>
  <si>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</si>
  <si>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</si>
  <si>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</si>
  <si>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</si>
  <si>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</si>
  <si>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</si>
  <si>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</si>
  <si>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</si>
  <si>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</si>
  <si>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</si>
  <si>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8.45</t>
  </si>
  <si>
    <t>-15.95</t>
  </si>
  <si>
    <t>0.78</t>
  </si>
  <si>
    <t>-0.38</t>
  </si>
  <si>
    <t>-0.63</t>
  </si>
  <si>
    <t>Return on Total Capital</t>
  </si>
  <si>
    <t>-27.09</t>
  </si>
  <si>
    <t>-88.17</t>
  </si>
  <si>
    <t>1.96</t>
  </si>
  <si>
    <t>-0.93</t>
  </si>
  <si>
    <t>-1.49</t>
  </si>
  <si>
    <t>Return On Equity %</t>
  </si>
  <si>
    <t>-24.26</t>
  </si>
  <si>
    <t>-164.95</t>
  </si>
  <si>
    <t>-0.64</t>
  </si>
  <si>
    <t>-5.35</t>
  </si>
  <si>
    <t>-5.42</t>
  </si>
  <si>
    <t>Return on Common Equity</t>
  </si>
  <si>
    <t>Margin Analysis</t>
  </si>
  <si>
    <t>Gross Profit Margin %</t>
  </si>
  <si>
    <t>64.87</t>
  </si>
  <si>
    <t>65.67</t>
  </si>
  <si>
    <t>55.86</t>
  </si>
  <si>
    <t>61.96</t>
  </si>
  <si>
    <t>60.72</t>
  </si>
  <si>
    <t>60.9</t>
  </si>
  <si>
    <t>SG&amp;A Margin</t>
  </si>
  <si>
    <t>42.53</t>
  </si>
  <si>
    <t>43.12</t>
  </si>
  <si>
    <t>66.32</t>
  </si>
  <si>
    <t>47.06</t>
  </si>
  <si>
    <t>50.06</t>
  </si>
  <si>
    <t>49.37</t>
  </si>
  <si>
    <t>EBITDA Margin %</t>
  </si>
  <si>
    <t>18.22</t>
  </si>
  <si>
    <t>15.37</t>
  </si>
  <si>
    <t>-25.51</t>
  </si>
  <si>
    <t>4.01</t>
  </si>
  <si>
    <t>1.5</t>
  </si>
  <si>
    <t>0.34</t>
  </si>
  <si>
    <t>EBITA Margin %</t>
  </si>
  <si>
    <t>11.01</t>
  </si>
  <si>
    <t>10.09</t>
  </si>
  <si>
    <t>-27.8</t>
  </si>
  <si>
    <t>2.05</t>
  </si>
  <si>
    <t>-0.03</t>
  </si>
  <si>
    <t>-0.79</t>
  </si>
  <si>
    <t>EBIT Margin %</t>
  </si>
  <si>
    <t>-27.92</t>
  </si>
  <si>
    <t>1.8</t>
  </si>
  <si>
    <t>-0.85</t>
  </si>
  <si>
    <t>-1.3</t>
  </si>
  <si>
    <t>Income From Continuing Operations Margin %</t>
  </si>
  <si>
    <t>-2.24</t>
  </si>
  <si>
    <t>9.66</t>
  </si>
  <si>
    <t>-21.07</t>
  </si>
  <si>
    <t>-0.35</t>
  </si>
  <si>
    <t>-2.5</t>
  </si>
  <si>
    <t>-2.29</t>
  </si>
  <si>
    <t>Net Income Margin %</t>
  </si>
  <si>
    <t>Net Avail. For Common Margin %</t>
  </si>
  <si>
    <t>Normalized Net Income Margin</t>
  </si>
  <si>
    <t>6.49</t>
  </si>
  <si>
    <t>6.11</t>
  </si>
  <si>
    <t>-17.76</t>
  </si>
  <si>
    <t>1.01</t>
  </si>
  <si>
    <t>-0.75</t>
  </si>
  <si>
    <t>-1.28</t>
  </si>
  <si>
    <t>Levered Free Cash Flow Margin</t>
  </si>
  <si>
    <t>16.51</t>
  </si>
  <si>
    <t>21.35</t>
  </si>
  <si>
    <t>19.13</t>
  </si>
  <si>
    <t>4.16</t>
  </si>
  <si>
    <t>3.86</t>
  </si>
  <si>
    <t>Unlevered Free Cash Flow Margin</t>
  </si>
  <si>
    <t>16.82</t>
  </si>
  <si>
    <t>21.17</t>
  </si>
  <si>
    <t>19.23</t>
  </si>
  <si>
    <t>4.25</t>
  </si>
  <si>
    <t>4.27</t>
  </si>
  <si>
    <t>Asset Turnover</t>
  </si>
  <si>
    <t>1.34</t>
  </si>
  <si>
    <t>0.91</t>
  </si>
  <si>
    <t>0.69</t>
  </si>
  <si>
    <t>0.71</t>
  </si>
  <si>
    <t>0.77</t>
  </si>
  <si>
    <t>Fixed Assets Turnover</t>
  </si>
  <si>
    <t>6.17</t>
  </si>
  <si>
    <t>12.5</t>
  </si>
  <si>
    <t>12.29</t>
  </si>
  <si>
    <t>12.88</t>
  </si>
  <si>
    <t>18.76</t>
  </si>
  <si>
    <t>Receivables Turnover (Average Receivables)</t>
  </si>
  <si>
    <t>4.85</t>
  </si>
  <si>
    <t>5.08</t>
  </si>
  <si>
    <t>5.52</t>
  </si>
  <si>
    <t>5.47</t>
  </si>
  <si>
    <t>4.68</t>
  </si>
  <si>
    <t>Short Term Liquidity</t>
  </si>
  <si>
    <t>Current Ratio</t>
  </si>
  <si>
    <t>0.55</t>
  </si>
  <si>
    <t>0.49</t>
  </si>
  <si>
    <t>1.38</t>
  </si>
  <si>
    <t>0.53</t>
  </si>
  <si>
    <t>0.6</t>
  </si>
  <si>
    <t>Quick Ratio</t>
  </si>
  <si>
    <t>0.44</t>
  </si>
  <si>
    <t>1.3</t>
  </si>
  <si>
    <t>0.41</t>
  </si>
  <si>
    <t>0.51</t>
  </si>
  <si>
    <t>0.5</t>
  </si>
  <si>
    <t>Operating Cash Flow to Current Liabilities</t>
  </si>
  <si>
    <t>0.28</t>
  </si>
  <si>
    <t>0.2</t>
  </si>
  <si>
    <t>0.19</t>
  </si>
  <si>
    <t>0.17</t>
  </si>
  <si>
    <t>Days Sales Outstanding (Average Receivables)</t>
  </si>
  <si>
    <t>75.27</t>
  </si>
  <si>
    <t>72.06</t>
  </si>
  <si>
    <t>66.08</t>
  </si>
  <si>
    <t>66.75</t>
  </si>
  <si>
    <t>Average Days Payable Outstanding</t>
  </si>
  <si>
    <t>29.08</t>
  </si>
  <si>
    <t>21.69</t>
  </si>
  <si>
    <t>24.66</t>
  </si>
  <si>
    <t>25.82</t>
  </si>
  <si>
    <t>30.92</t>
  </si>
  <si>
    <t>Long Term Solvency</t>
  </si>
  <si>
    <t>Total Debt/Equity</t>
  </si>
  <si>
    <t>-43.46</t>
  </si>
  <si>
    <t>-39.67</t>
  </si>
  <si>
    <t>12.43</t>
  </si>
  <si>
    <t>26.47</t>
  </si>
  <si>
    <t>Total Debt / Total Capital</t>
  </si>
  <si>
    <t>-76.87</t>
  </si>
  <si>
    <t>-65.76</t>
  </si>
  <si>
    <t>11.06</t>
  </si>
  <si>
    <t>24.24</t>
  </si>
  <si>
    <t>20.93</t>
  </si>
  <si>
    <t>LT Debt/Equity</t>
  </si>
  <si>
    <t>-39.57</t>
  </si>
  <si>
    <t>-0.53</t>
  </si>
  <si>
    <t>0.1</t>
  </si>
  <si>
    <t>10.6</t>
  </si>
  <si>
    <t>29.23</t>
  </si>
  <si>
    <t>23.98</t>
  </si>
  <si>
    <t>Long-Term Debt / Total Capital</t>
  </si>
  <si>
    <t>-0.87</t>
  </si>
  <si>
    <t>9.43</t>
  </si>
  <si>
    <t>22.14</t>
  </si>
  <si>
    <t>18.96</t>
  </si>
  <si>
    <t>Total Liabilities / Total Assets</t>
  </si>
  <si>
    <t>158.71</t>
  </si>
  <si>
    <t>149.04</t>
  </si>
  <si>
    <t>59.37</t>
  </si>
  <si>
    <t>68.06</t>
  </si>
  <si>
    <t>66.71</t>
  </si>
  <si>
    <t>EBIT / Interest Expense</t>
  </si>
  <si>
    <t>14.14</t>
  </si>
  <si>
    <t>15.93</t>
  </si>
  <si>
    <t>-60.67</t>
  </si>
  <si>
    <t>7.78</t>
  </si>
  <si>
    <t>-2.49</t>
  </si>
  <si>
    <t>-1.78</t>
  </si>
  <si>
    <t>EBITDA / Interest Expense</t>
  </si>
  <si>
    <t>23.41</t>
  </si>
  <si>
    <t>24.27</t>
  </si>
  <si>
    <t>-55.44</t>
  </si>
  <si>
    <t>22.21</t>
  </si>
  <si>
    <t>6.6</t>
  </si>
  <si>
    <t>1.43</t>
  </si>
  <si>
    <t>(EBITDA - Capex) / Interest Expense</t>
  </si>
  <si>
    <t>13.48</t>
  </si>
  <si>
    <t>14.28</t>
  </si>
  <si>
    <t>-67.6</t>
  </si>
  <si>
    <t>-11.72</t>
  </si>
  <si>
    <t>-28.28</t>
  </si>
  <si>
    <t>-10.4</t>
  </si>
  <si>
    <t>Total Debt / EBITDA</t>
  </si>
  <si>
    <t>1.11</t>
  </si>
  <si>
    <t>1.04</t>
  </si>
  <si>
    <t>1.31</t>
  </si>
  <si>
    <t>6.63</t>
  </si>
  <si>
    <t>11.28</t>
  </si>
  <si>
    <t>Net Debt / EBITDA</t>
  </si>
  <si>
    <t>-0.49</t>
  </si>
  <si>
    <t>3.16</t>
  </si>
  <si>
    <t>-2.05</t>
  </si>
  <si>
    <t>-2.66</t>
  </si>
  <si>
    <t>-1.81</t>
  </si>
  <si>
    <t>Total Debt / (EBITDA - Capex)</t>
  </si>
  <si>
    <t>1.92</t>
  </si>
  <si>
    <t>1.77</t>
  </si>
  <si>
    <t>-2.48</t>
  </si>
  <si>
    <t>-1.55</t>
  </si>
  <si>
    <t>Net Debt / (EBITDA - Capex)</t>
  </si>
  <si>
    <t>-0.84</t>
  </si>
  <si>
    <t>2.59</t>
  </si>
  <si>
    <t>3.88</t>
  </si>
  <si>
    <t>0.62</t>
  </si>
  <si>
    <t>Growth Over Prior Year</t>
  </si>
  <si>
    <t>Total Revenues, 1 Yr. Growth %</t>
  </si>
  <si>
    <t>18.02</t>
  </si>
  <si>
    <t>16.54</t>
  </si>
  <si>
    <t>13.58</t>
  </si>
  <si>
    <t>15.53</t>
  </si>
  <si>
    <t>16.43</t>
  </si>
  <si>
    <t>Gross Profit, 1 Yr. Growth %</t>
  </si>
  <si>
    <t>19.48</t>
  </si>
  <si>
    <t>25.98</t>
  </si>
  <si>
    <t>13.21</t>
  </si>
  <si>
    <t>16.78</t>
  </si>
  <si>
    <t>EBITDA, 1 Yr. Growth %</t>
  </si>
  <si>
    <t>-0.41</t>
  </si>
  <si>
    <t>-336.63</t>
  </si>
  <si>
    <t>-118.46</t>
  </si>
  <si>
    <t>-55.55</t>
  </si>
  <si>
    <t>-79.53</t>
  </si>
  <si>
    <t>EBITA, 1 Yr. Growth %</t>
  </si>
  <si>
    <t>8.22</t>
  </si>
  <si>
    <t>-421.06</t>
  </si>
  <si>
    <t>-108.63</t>
  </si>
  <si>
    <t>-101.92</t>
  </si>
  <si>
    <t>-346.42</t>
  </si>
  <si>
    <t>EBIT, 1 Yr. Growth %</t>
  </si>
  <si>
    <t>-422.42</t>
  </si>
  <si>
    <t>-107.54</t>
  </si>
  <si>
    <t>-158.29</t>
  </si>
  <si>
    <t>241.92</t>
  </si>
  <si>
    <t>Earnings From Cont. Operations, 1 Yr. Growth %</t>
  </si>
  <si>
    <t>-608.63</t>
  </si>
  <si>
    <t>-354.17</t>
  </si>
  <si>
    <t>-98.03</t>
  </si>
  <si>
    <t>731.91</t>
  </si>
  <si>
    <t>6.41</t>
  </si>
  <si>
    <t>Net Income, 1 Yr. Growth %</t>
  </si>
  <si>
    <t>Normalized Net Income, 1 Yr. Growth %</t>
  </si>
  <si>
    <t>11.11</t>
  </si>
  <si>
    <t>-439.05</t>
  </si>
  <si>
    <t>-106.63</t>
  </si>
  <si>
    <t>-192.65</t>
  </si>
  <si>
    <t>200.9</t>
  </si>
  <si>
    <t>Diluted EPS Before Extra, 1 Yr. Growth %</t>
  </si>
  <si>
    <t>-593.74</t>
  </si>
  <si>
    <t>-332.96</t>
  </si>
  <si>
    <t>-98.25</t>
  </si>
  <si>
    <t>721.55</t>
  </si>
  <si>
    <t>4.86</t>
  </si>
  <si>
    <t>Accounts Receivable, 1 Yr. Growth %</t>
  </si>
  <si>
    <t>13.07</t>
  </si>
  <si>
    <t>9.65</t>
  </si>
  <si>
    <t>-0.3</t>
  </si>
  <si>
    <t>33.74</t>
  </si>
  <si>
    <t>37.78</t>
  </si>
  <si>
    <t>Net Property, Plant and Equip., 1 Yr. Growth %</t>
  </si>
  <si>
    <t>-14.88</t>
  </si>
  <si>
    <t>51.16</t>
  </si>
  <si>
    <t>-16.82</t>
  </si>
  <si>
    <t>-23.93</t>
  </si>
  <si>
    <t>Total Assets, 1 Yr. Growth %</t>
  </si>
  <si>
    <t>23.04</t>
  </si>
  <si>
    <t>109.71</t>
  </si>
  <si>
    <t>19.94</t>
  </si>
  <si>
    <t>7.31</t>
  </si>
  <si>
    <t>5.66</t>
  </si>
  <si>
    <t>Tangible Book Value, 1 Yr. Growth %</t>
  </si>
  <si>
    <t>8.38</t>
  </si>
  <si>
    <t>-179.16</t>
  </si>
  <si>
    <t>-202.25</t>
  </si>
  <si>
    <t>7.56</t>
  </si>
  <si>
    <t>-9.96</t>
  </si>
  <si>
    <t>Common Equity, 1 Yr. Growth %</t>
  </si>
  <si>
    <t>2.77</t>
  </si>
  <si>
    <t>-273.75</t>
  </si>
  <si>
    <t>0.32</t>
  </si>
  <si>
    <t>-0.16</t>
  </si>
  <si>
    <t>10.12</t>
  </si>
  <si>
    <t>Cash From Operations, 1 Yr. Growth %</t>
  </si>
  <si>
    <t>14.98</t>
  </si>
  <si>
    <t>-35.63</t>
  </si>
  <si>
    <t>54.46</t>
  </si>
  <si>
    <t>-16.44</t>
  </si>
  <si>
    <t>16.42</t>
  </si>
  <si>
    <t>Capital Expenditures, 1 Yr. Growth %</t>
  </si>
  <si>
    <t>-3.39</t>
  </si>
  <si>
    <t>3.03</t>
  </si>
  <si>
    <t>59.32</t>
  </si>
  <si>
    <t>75.31</t>
  </si>
  <si>
    <t>8.19</t>
  </si>
  <si>
    <t>Levered Free Cash Flow, 1 Yr. Growth %</t>
  </si>
  <si>
    <t>48.83</t>
  </si>
  <si>
    <t>-0.59</t>
  </si>
  <si>
    <t>-74.76</t>
  </si>
  <si>
    <t>-32.54</t>
  </si>
  <si>
    <t>Unlevered Free Cash Flow, 1 Yr. Growth %</t>
  </si>
  <si>
    <t>46.66</t>
  </si>
  <si>
    <t>0.75</t>
  </si>
  <si>
    <t>-74.36</t>
  </si>
  <si>
    <t>-26.39</t>
  </si>
  <si>
    <t>Compound Annual Growth Rate Over Two Years</t>
  </si>
  <si>
    <t>Total Revenues, 2 Yr. CAGR %</t>
  </si>
  <si>
    <t>17.28</t>
  </si>
  <si>
    <t>15.05</t>
  </si>
  <si>
    <t>14.55</t>
  </si>
  <si>
    <t>15.98</t>
  </si>
  <si>
    <t>Gross Profit, 2 Yr. CAGR %</t>
  </si>
  <si>
    <t>8.83</t>
  </si>
  <si>
    <t>11.75</t>
  </si>
  <si>
    <t>19.43</t>
  </si>
  <si>
    <t>EBITDA, 2 Yr. CAGR %</t>
  </si>
  <si>
    <t>60.08</t>
  </si>
  <si>
    <t>-34.56</t>
  </si>
  <si>
    <t>-72.23</t>
  </si>
  <si>
    <t>-57.39</t>
  </si>
  <si>
    <t>EBITA, 2 Yr. CAGR %</t>
  </si>
  <si>
    <t>86.4</t>
  </si>
  <si>
    <t>-47.73</t>
  </si>
  <si>
    <t>-96.11</t>
  </si>
  <si>
    <t>43.31</t>
  </si>
  <si>
    <t>EBIT, 2 Yr. CAGR %</t>
  </si>
  <si>
    <t>86.79</t>
  </si>
  <si>
    <t>-51.03</t>
  </si>
  <si>
    <t>-80.03</t>
  </si>
  <si>
    <t>154.73</t>
  </si>
  <si>
    <t>Earnings From Cont. Operations, 2 Yr. CAGR %</t>
  </si>
  <si>
    <t>259.55</t>
  </si>
  <si>
    <t>-78.18</t>
  </si>
  <si>
    <t>-59.52</t>
  </si>
  <si>
    <t>197.53</t>
  </si>
  <si>
    <t>Net Income, 2 Yr. CAGR %</t>
  </si>
  <si>
    <t>Normalized Net Income, 2 Yr. CAGR %</t>
  </si>
  <si>
    <t>94.09</t>
  </si>
  <si>
    <t>-52.89</t>
  </si>
  <si>
    <t>-76.49</t>
  </si>
  <si>
    <t>483.94</t>
  </si>
  <si>
    <t>Diluted EPS Before Extra, 2 Yr. CAGR %</t>
  </si>
  <si>
    <t>244.36</t>
  </si>
  <si>
    <t>-80.29</t>
  </si>
  <si>
    <t>-62.05</t>
  </si>
  <si>
    <t>193.51</t>
  </si>
  <si>
    <t>Accounts Receivable, 2 Yr. CAGR %</t>
  </si>
  <si>
    <t>11.35</t>
  </si>
  <si>
    <t>4.56</t>
  </si>
  <si>
    <t>15.47</t>
  </si>
  <si>
    <t>35.74</t>
  </si>
  <si>
    <t>Net Property, Plant and Equip., 2 Yr. CAGR %</t>
  </si>
  <si>
    <t>-25.35</t>
  </si>
  <si>
    <t>13.43</t>
  </si>
  <si>
    <t>12.13</t>
  </si>
  <si>
    <t>-20.45</t>
  </si>
  <si>
    <t>Total Assets, 2 Yr. CAGR %</t>
  </si>
  <si>
    <t>60.63</t>
  </si>
  <si>
    <t>59.14</t>
  </si>
  <si>
    <t>13.45</t>
  </si>
  <si>
    <t>6.48</t>
  </si>
  <si>
    <t>Tangible Book Value, 2 Yr. CAGR %</t>
  </si>
  <si>
    <t>-1.19</t>
  </si>
  <si>
    <t>-8.85</t>
  </si>
  <si>
    <t>4.87</t>
  </si>
  <si>
    <t>-6.07</t>
  </si>
  <si>
    <t>Common Equity, 2 Yr. CAGR %</t>
  </si>
  <si>
    <t>33.63</t>
  </si>
  <si>
    <t>33.15</t>
  </si>
  <si>
    <t>0.08</t>
  </si>
  <si>
    <t>Cash From Operations, 2 Yr. CAGR %</t>
  </si>
  <si>
    <t>-13.97</t>
  </si>
  <si>
    <t>-0.29</t>
  </si>
  <si>
    <t>13.6</t>
  </si>
  <si>
    <t>-9.27</t>
  </si>
  <si>
    <t>Capital Expenditures, 2 Yr. CAGR %</t>
  </si>
  <si>
    <t>-0.23</t>
  </si>
  <si>
    <t>28.12</t>
  </si>
  <si>
    <t>67.13</t>
  </si>
  <si>
    <t>24.65</t>
  </si>
  <si>
    <t>Levered Free Cash Flow, 2 Yr. CAGR %</t>
  </si>
  <si>
    <t>23.43</t>
  </si>
  <si>
    <t>-49.42</t>
  </si>
  <si>
    <t>-47.12</t>
  </si>
  <si>
    <t>Unlevered Free Cash Flow, 2 Yr. CAGR %</t>
  </si>
  <si>
    <t>23.36</t>
  </si>
  <si>
    <t>-48.67</t>
  </si>
  <si>
    <t>-44.54</t>
  </si>
  <si>
    <t>Compound Annual Growth Rate Over Three Years</t>
  </si>
  <si>
    <t>Total Revenues, 3 Yr. CAGR %</t>
  </si>
  <si>
    <t>16.03</t>
  </si>
  <si>
    <t>15.21</t>
  </si>
  <si>
    <t>15.17</t>
  </si>
  <si>
    <t>Gross Profit, 3 Yr. CAGR %</t>
  </si>
  <si>
    <t>14.27</t>
  </si>
  <si>
    <t>12.24</t>
  </si>
  <si>
    <t>18.54</t>
  </si>
  <si>
    <t>EBITDA, 3 Yr. CAGR %</t>
  </si>
  <si>
    <t>-22.92</t>
  </si>
  <si>
    <t>-43.05</t>
  </si>
  <si>
    <t>-72.83</t>
  </si>
  <si>
    <t>EBITA, 3 Yr. CAGR %</t>
  </si>
  <si>
    <t>-33.73</t>
  </si>
  <si>
    <t>-82.96</t>
  </si>
  <si>
    <t>-64.81</t>
  </si>
  <si>
    <t>EBIT, 3 Yr. CAGR %</t>
  </si>
  <si>
    <t>-36.55</t>
  </si>
  <si>
    <t>-49.27</t>
  </si>
  <si>
    <t>-58.6</t>
  </si>
  <si>
    <t>Earnings From Cont. Operations, 3 Yr. CAGR %</t>
  </si>
  <si>
    <t>-37.66</t>
  </si>
  <si>
    <t>-26.56</t>
  </si>
  <si>
    <t>-44.13</t>
  </si>
  <si>
    <t>Net Income, 3 Yr. CAGR %</t>
  </si>
  <si>
    <t>Normalized Net Income, 3 Yr. CAGR %</t>
  </si>
  <si>
    <t>-37.63</t>
  </si>
  <si>
    <t>-42.46</t>
  </si>
  <si>
    <t>-52.11</t>
  </si>
  <si>
    <t>Diluted EPS Before Extra, 3 Yr. CAGR %</t>
  </si>
  <si>
    <t>-41.74</t>
  </si>
  <si>
    <t>-31.66</t>
  </si>
  <si>
    <t>-46.75</t>
  </si>
  <si>
    <t>Accounts Receivable, 3 Yr. CAGR %</t>
  </si>
  <si>
    <t>7.32</t>
  </si>
  <si>
    <t>13.5</t>
  </si>
  <si>
    <t>22.48</t>
  </si>
  <si>
    <t>Net Property, Plant and Equip., 3 Yr. CAGR %</t>
  </si>
  <si>
    <t>-5.56</t>
  </si>
  <si>
    <t>2.29</t>
  </si>
  <si>
    <t>-1.47</t>
  </si>
  <si>
    <t>Total Assets, 3 Yr. CAGR %</t>
  </si>
  <si>
    <t>46.06</t>
  </si>
  <si>
    <t>39.55</t>
  </si>
  <si>
    <t>10.79</t>
  </si>
  <si>
    <t>Tangible Book Value, 3 Yr. CAGR %</t>
  </si>
  <si>
    <t>0.81</t>
  </si>
  <si>
    <t>-3.68</t>
  </si>
  <si>
    <t>-3.38</t>
  </si>
  <si>
    <t>Common Equity, 3 Yr. CAGR %</t>
  </si>
  <si>
    <t>20.97</t>
  </si>
  <si>
    <t>3.32</t>
  </si>
  <si>
    <t>Cash From Operations, 3 Yr. CAGR %</t>
  </si>
  <si>
    <t>-5.99</t>
  </si>
  <si>
    <t>7.68</t>
  </si>
  <si>
    <t>Capital Expenditures, 3 Yr. CAGR %</t>
  </si>
  <si>
    <t>16.61</t>
  </si>
  <si>
    <t>42.24</t>
  </si>
  <si>
    <t>32.97</t>
  </si>
  <si>
    <t>Levered Free Cash Flow, 3 Yr. CAGR %</t>
  </si>
  <si>
    <t>-27.38</t>
  </si>
  <si>
    <t>-34.87</t>
  </si>
  <si>
    <t>Unlevered Free Cash Flow, 3 Yr. CAGR %</t>
  </si>
  <si>
    <t>-27.02</t>
  </si>
  <si>
    <t>-32.46</t>
  </si>
  <si>
    <t>Compound Annual Growth Rate Over Five Years</t>
  </si>
  <si>
    <t>Total Revenues, 5 Yr. CAGR %</t>
  </si>
  <si>
    <t>16.01</t>
  </si>
  <si>
    <t>Gross Profit, 5 Yr. CAGR %</t>
  </si>
  <si>
    <t>EBITDA, 5 Yr. CAGR %</t>
  </si>
  <si>
    <t>-44.76</t>
  </si>
  <si>
    <t>EBITA, 5 Yr. CAGR %</t>
  </si>
  <si>
    <t>-31.45</t>
  </si>
  <si>
    <t>EBIT, 5 Yr. CAGR %</t>
  </si>
  <si>
    <t>-24.36</t>
  </si>
  <si>
    <t>Earnings From Cont. Operations, 5 Yr. CAGR %</t>
  </si>
  <si>
    <t>16.48</t>
  </si>
  <si>
    <t>Net Income, 5 Yr. CAGR %</t>
  </si>
  <si>
    <t>Normalized Net Income, 5 Yr. CAGR %</t>
  </si>
  <si>
    <t>-16.18</t>
  </si>
  <si>
    <t>Diluted EPS Before Extra, 5 Yr. CAGR %</t>
  </si>
  <si>
    <t>11.24</t>
  </si>
  <si>
    <t>Accounts Receivable, 5 Yr. CAGR %</t>
  </si>
  <si>
    <t>17.9</t>
  </si>
  <si>
    <t>Net Property, Plant and Equip., 5 Yr. CAGR %</t>
  </si>
  <si>
    <t>-11.83</t>
  </si>
  <si>
    <t>Total Assets, 5 Yr. CAGR %</t>
  </si>
  <si>
    <t>28.72</t>
  </si>
  <si>
    <t>Tangible Book Value, 5 Yr. CAGR %</t>
  </si>
  <si>
    <t>Common Equity, 5 Yr. CAGR %</t>
  </si>
  <si>
    <t>14.91</t>
  </si>
  <si>
    <t>Cash From Operations, 5 Yr. CAGR %</t>
  </si>
  <si>
    <t>-1.57</t>
  </si>
  <si>
    <t>Capital Expenditures, 5 Yr. CAGR %</t>
  </si>
  <si>
    <t>18.53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</si>
  <si>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</si>
  <si>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</si>
  <si>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</si>
  <si>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</si>
  <si>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</si>
  <si>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</si>
  <si>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</si>
  <si>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</si>
  <si>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5,092</t>
  </si>
  <si>
    <t>2,361</t>
  </si>
  <si>
    <t>2,177</t>
  </si>
  <si>
    <t>4,137</t>
  </si>
  <si>
    <t>8,255</t>
  </si>
  <si>
    <t>-</t>
  </si>
  <si>
    <t>Change</t>
  </si>
  <si>
    <t>-53.63%</t>
  </si>
  <si>
    <t>-7.8%</t>
  </si>
  <si>
    <t>90.04%</t>
  </si>
  <si>
    <t>99.52%</t>
  </si>
  <si>
    <t>0%</t>
  </si>
  <si>
    <t>Enterprise Value (EV)
                                    1</t>
  </si>
  <si>
    <t>4,790</t>
  </si>
  <si>
    <t>2,288</t>
  </si>
  <si>
    <t>2,123</t>
  </si>
  <si>
    <t>4,106</t>
  </si>
  <si>
    <t>8,275</t>
  </si>
  <si>
    <t>8,158</t>
  </si>
  <si>
    <t>7,990</t>
  </si>
  <si>
    <t>-52.23%</t>
  </si>
  <si>
    <t>-7.22%</t>
  </si>
  <si>
    <t>93.42%</t>
  </si>
  <si>
    <t>101.52%</t>
  </si>
  <si>
    <t>-1.41%</t>
  </si>
  <si>
    <t>-2.07%</t>
  </si>
  <si>
    <t>P/E ratio</t>
  </si>
  <si>
    <t>-58.1x</t>
  </si>
  <si>
    <t>-1,587x</t>
  </si>
  <si>
    <t>-181x</t>
  </si>
  <si>
    <t>-299x</t>
  </si>
  <si>
    <t>353x</t>
  </si>
  <si>
    <t>244x</t>
  </si>
  <si>
    <t>106x</t>
  </si>
  <si>
    <t>PBR</t>
  </si>
  <si>
    <t>22.6x</t>
  </si>
  <si>
    <t>10.3x</t>
  </si>
  <si>
    <t>9.49x</t>
  </si>
  <si>
    <t>16x</t>
  </si>
  <si>
    <t>31.7x</t>
  </si>
  <si>
    <t>24.3x</t>
  </si>
  <si>
    <t>18.3x</t>
  </si>
  <si>
    <t>PEG</t>
  </si>
  <si>
    <t>16.1x</t>
  </si>
  <si>
    <t>-0x</t>
  </si>
  <si>
    <t>-23.9x</t>
  </si>
  <si>
    <t>-1x</t>
  </si>
  <si>
    <t>5.5x</t>
  </si>
  <si>
    <t>1x</t>
  </si>
  <si>
    <t>Capitalization / Revenue</t>
  </si>
  <si>
    <t>13.6x</t>
  </si>
  <si>
    <t>5.55x</t>
  </si>
  <si>
    <t>4.43x</t>
  </si>
  <si>
    <t>7.23x</t>
  </si>
  <si>
    <t>12.4x</t>
  </si>
  <si>
    <t>10.8x</t>
  </si>
  <si>
    <t>9.39x</t>
  </si>
  <si>
    <t>EV / Revenue</t>
  </si>
  <si>
    <t>12.8x</t>
  </si>
  <si>
    <t>5.38x</t>
  </si>
  <si>
    <t>4.32x</t>
  </si>
  <si>
    <t>7.17x</t>
  </si>
  <si>
    <t>10.7x</t>
  </si>
  <si>
    <t>9.09x</t>
  </si>
  <si>
    <t>EV / EBITDA</t>
  </si>
  <si>
    <t>61.1x</t>
  </si>
  <si>
    <t>29.3x</t>
  </si>
  <si>
    <t>27x</t>
  </si>
  <si>
    <t>40.7x</t>
  </si>
  <si>
    <t>55.3x</t>
  </si>
  <si>
    <t>47.7x</t>
  </si>
  <si>
    <t>35.4x</t>
  </si>
  <si>
    <t>EV / EBIT</t>
  </si>
  <si>
    <t>71.1x</t>
  </si>
  <si>
    <t>34.5x</t>
  </si>
  <si>
    <t>32.1x</t>
  </si>
  <si>
    <t>47.9x</t>
  </si>
  <si>
    <t>64.6x</t>
  </si>
  <si>
    <t>54.8x</t>
  </si>
  <si>
    <t>40.4x</t>
  </si>
  <si>
    <t>EV / FCF</t>
  </si>
  <si>
    <t>124x</t>
  </si>
  <si>
    <t>48.8x</t>
  </si>
  <si>
    <t>619x</t>
  </si>
  <si>
    <t>673x</t>
  </si>
  <si>
    <t>92.8x</t>
  </si>
  <si>
    <t>72x</t>
  </si>
  <si>
    <t>48.9x</t>
  </si>
  <si>
    <t>FCF Yield</t>
  </si>
  <si>
    <t>0.81%</t>
  </si>
  <si>
    <t>2.05%</t>
  </si>
  <si>
    <t>0.16%</t>
  </si>
  <si>
    <t>0.15%</t>
  </si>
  <si>
    <t>1.08%</t>
  </si>
  <si>
    <t>1.39%</t>
  </si>
  <si>
    <t>2.04%</t>
  </si>
  <si>
    <t>Dividend per Share
                                    2</t>
  </si>
  <si>
    <t>1.213</t>
  </si>
  <si>
    <t>Rate of return</t>
  </si>
  <si>
    <t>3.48%</t>
  </si>
  <si>
    <t>EPS
                                    2</t>
  </si>
  <si>
    <t>0.2167</t>
  </si>
  <si>
    <t>Distribution rate</t>
  </si>
  <si>
    <t>-202%</t>
  </si>
  <si>
    <t>Net sales
                                    1</t>
  </si>
  <si>
    <t>374.7</t>
  </si>
  <si>
    <t>425.5</t>
  </si>
  <si>
    <t>491.6</t>
  </si>
  <si>
    <t>572.4</t>
  </si>
  <si>
    <t>665.2</t>
  </si>
  <si>
    <t>764</t>
  </si>
  <si>
    <t>879.2</t>
  </si>
  <si>
    <t>EBITDA
                                    1</t>
  </si>
  <si>
    <t>78.39</t>
  </si>
  <si>
    <t>77.98</t>
  </si>
  <si>
    <t>78.67</t>
  </si>
  <si>
    <t>100.8</t>
  </si>
  <si>
    <t>149.5</t>
  </si>
  <si>
    <t>171</t>
  </si>
  <si>
    <t>226</t>
  </si>
  <si>
    <t>EBIT
                                    1</t>
  </si>
  <si>
    <t>67.37</t>
  </si>
  <si>
    <t>66.3</t>
  </si>
  <si>
    <t>66.23</t>
  </si>
  <si>
    <t>85.65</t>
  </si>
  <si>
    <t>128.2</t>
  </si>
  <si>
    <t>148.8</t>
  </si>
  <si>
    <t>197.5</t>
  </si>
  <si>
    <t>Net income
                                    1</t>
  </si>
  <si>
    <t>-78.94</t>
  </si>
  <si>
    <t>-1.479</t>
  </si>
  <si>
    <t>-12.3</t>
  </si>
  <si>
    <t>-13.09</t>
  </si>
  <si>
    <t>22.72</t>
  </si>
  <si>
    <t>43.45</t>
  </si>
  <si>
    <t>73.59</t>
  </si>
  <si>
    <t>Net Debt
                                    1</t>
  </si>
  <si>
    <t>-301.9</t>
  </si>
  <si>
    <t>-72.98</t>
  </si>
  <si>
    <t>-54.08</t>
  </si>
  <si>
    <t>-31.16</t>
  </si>
  <si>
    <t>19.83</t>
  </si>
  <si>
    <t>-96.75</t>
  </si>
  <si>
    <t>-265.5</t>
  </si>
  <si>
    <t>Reference price
                                    2</t>
  </si>
  <si>
    <t>34.85</t>
  </si>
  <si>
    <t>15.87</t>
  </si>
  <si>
    <t>14.51</t>
  </si>
  <si>
    <t>26.94</t>
  </si>
  <si>
    <t>52.93</t>
  </si>
  <si>
    <t>Nbr of stocks (in thousands)</t>
  </si>
  <si>
    <t>146,105</t>
  </si>
  <si>
    <t>148,790</t>
  </si>
  <si>
    <t>150,040</t>
  </si>
  <si>
    <t>153,577</t>
  </si>
  <si>
    <t>155,960</t>
  </si>
  <si>
    <t>Announcement Date</t>
  </si>
  <si>
    <t>3/10/21</t>
  </si>
  <si>
    <t>3/9/22</t>
  </si>
  <si>
    <t>3/8/23</t>
  </si>
  <si>
    <t>2/29/24</t>
  </si>
  <si>
    <t>address1</t>
  </si>
  <si>
    <t>2301 Renaissance Boulevard</t>
  </si>
  <si>
    <t>city</t>
  </si>
  <si>
    <t>King of Prussia</t>
  </si>
  <si>
    <t>state</t>
  </si>
  <si>
    <t>PA</t>
  </si>
  <si>
    <t>zip</t>
  </si>
  <si>
    <t>19406</t>
  </si>
  <si>
    <t>country</t>
  </si>
  <si>
    <t>phone</t>
  </si>
  <si>
    <t>800 355 3500</t>
  </si>
  <si>
    <t>website</t>
  </si>
  <si>
    <t>https://www.vertexinc.com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</si>
  <si>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</si>
  <si>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</si>
  <si>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</si>
  <si>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</si>
  <si>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</si>
  <si>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</si>
  <si>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</si>
  <si>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</si>
  <si>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</si>
  <si>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</si>
  <si>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</si>
  <si>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Vertex, Inc., together with its subsidiaries, provides enterprise tax technology solutions for retail trade, wholesale trade, and manufacturing industries in the United States and internationally. The company offers tax determination; compliance and reporting, including workflow management tools, role-based security, and event logging; tax data management; document management; analytics and insights; pre-built integration that includes mapping data fields, and business logic and configurations; industry-specific solutions; and technology specific solutions, such as chain flow accelerator and SAP-specific tools. It provides implementation services, such as configuration, data migration and implementation, and support and training; and managed services, including tax return preparation, filing and tax payment, and notice management. The company sells its software products through software licenses and software as a service subscription. Vertex, Inc. was founded in 1978 and is headquartered in King of Prussia, Pennsylvania.</t>
  </si>
  <si>
    <t>fullTimeEmployees</t>
  </si>
  <si>
    <t>companyOfficers</t>
  </si>
  <si>
    <t>[{'maxAge': 1, 'name': 'Mr. David  DeStefano', 'age': 61, 'title': 'CEO, President &amp; Chairman of the Board', 'yearBorn': 1963, 'fiscalYear': 2023, 'totalPay': 1281588, 'exercisedValue': 8921268, 'unexercisedValue': 39994976}, {'maxAge': 1, 'name': 'Ms. Amanda Westphal Radcliffe', 'age': 55, 'title': 'Co-Owner &amp; Independent Director', 'yearBorn': 1969, 'fiscalYear': 2023, 'totalPay': 48000, 'exercisedValue': 0, 'unexercisedValue': 0}, {'maxAge': 1, 'name': 'Ms. Stefanie Westphal-Lucas Thompson', 'age': 61, 'title': 'Co-Owner &amp; Independent Director', 'yearBorn': 1963, 'fiscalYear': 2023, 'totalPay': 42000, 'exercisedValue': 0, 'unexercisedValue': 0}, {'maxAge': 1, 'name': 'Mr. John R. Schwab', 'age': 56, 'title': 'Chief Financial Officer', 'yearBorn': 1968, 'fiscalYear': 2023, 'totalPay': 828539, 'exercisedValue': 993744, 'unexercisedValue': 3741546}, {'maxAge': 1, 'name': 'Mr. Bryan T. R. Rowland', 'age': 44, 'title': 'Senior VP, General Counsel &amp; Secretary', 'yearBorn': 1980, 'fiscalYear': 2023, 'totalPay': 507756, 'exercisedValue': 1882764, 'unexercisedValue': 0}, {'maxAge': 1, 'name': 'Mr. Ray  Westphal', 'title': 'Founder', 'fiscalYear': 2023, 'exercisedValue': 0, 'unexercisedValue': 0}, {'maxAge': 1, 'name': 'Mr. Steven  Hinckley', 'title': 'Chief Operating Officer', 'fiscalYear': 2023, 'exercisedValue': 0, 'unexercisedValue': 0}, {'maxAge': 1, 'name': 'Mr. Ryan J. Leib CPA', 'age': 46, 'title': 'Chief Accounting Officer', 'yearBorn': 1978, 'fiscalYear': 2023, 'exercisedValue': 0, 'unexercisedValue': 0}, {'maxAge': 1, 'name': 'Mr. Salvatore  Visca', 'age': 58, 'title': 'Chief Technology Officer', 'yearBorn': 1966, 'fiscalYear': 2023, 'exercisedValue': 0, 'unexercisedValue': 0}, {'maxAge': 1, 'name': 'Mr. Ben  Askin', 'title': 'Chief Information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</si>
  <si>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</si>
  <si>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</si>
  <si>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</si>
  <si>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</si>
  <si>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</si>
  <si>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</si>
  <si>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</si>
  <si>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</si>
  <si>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</si>
  <si>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</si>
  <si>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</si>
  <si>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</si>
  <si>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</si>
  <si>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</si>
  <si>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</si>
  <si>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</si>
  <si>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</si>
  <si>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</si>
  <si>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</si>
  <si>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</si>
  <si>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</si>
  <si>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</si>
  <si>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</si>
  <si>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</si>
  <si>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</si>
  <si>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</si>
  <si>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</si>
  <si>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</si>
  <si>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</si>
  <si>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</si>
  <si>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</si>
  <si>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</si>
  <si>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</si>
  <si>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</si>
  <si>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</si>
  <si>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</si>
  <si>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</si>
  <si>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</si>
  <si>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</si>
  <si>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</si>
  <si>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</si>
  <si>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</si>
  <si>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</si>
  <si>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</si>
  <si>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</si>
  <si>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</si>
  <si>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</si>
  <si>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</si>
  <si>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</si>
  <si>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</si>
  <si>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</si>
  <si>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</si>
  <si>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</si>
  <si>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</si>
  <si>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</si>
  <si>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</si>
  <si>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</si>
  <si>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</si>
  <si>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</si>
  <si>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</si>
  <si>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</si>
  <si>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</si>
  <si>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</si>
  <si>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</si>
  <si>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</si>
  <si>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</si>
  <si>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Vertex,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</si>
  <si>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</si>
  <si>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</si>
  <si>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</si>
  <si>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</si>
  <si>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</si>
  <si>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</si>
  <si>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</si>
  <si>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48a04788-f280-3c88-ae44-ec0d7e671619</t>
  </si>
  <si>
    <t>messageBoardId</t>
  </si>
  <si>
    <t>finmb_969374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</si>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</sst>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ertex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52.3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7.179826267364439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8.254962688E9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1.662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75.696465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-6.0</v>
      </c>
      <c r="C2" s="1">
        <v>31.0</v>
      </c>
      <c r="D2" s="1">
        <v>-78.0</v>
      </c>
      <c r="E2" s="1">
        <v>-1.0</v>
      </c>
      <c r="F2" s="1">
        <v>-12.0</v>
      </c>
      <c r="G2" s="1">
        <v>-13.0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19.0</v>
      </c>
      <c r="C3" s="1">
        <v>16.0</v>
      </c>
      <c r="D3" s="1">
        <v>8.0</v>
      </c>
      <c r="E3" s="1">
        <v>8.0</v>
      </c>
      <c r="F3" s="1">
        <v>7.0</v>
      </c>
      <c r="G3" s="1">
        <v>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44.0</v>
      </c>
      <c r="E4" s="1">
        <v>1.0</v>
      </c>
      <c r="F4" s="1">
        <v>4.0</v>
      </c>
      <c r="G4" s="1">
        <v>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19.0</v>
      </c>
      <c r="C5" s="1">
        <v>16.0</v>
      </c>
      <c r="D5" s="1">
        <v>9.0</v>
      </c>
      <c r="E5" s="1">
        <v>9.0</v>
      </c>
      <c r="F5" s="1">
        <v>11.0</v>
      </c>
      <c r="G5" s="1">
        <v>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5.0</v>
      </c>
      <c r="C6" s="1">
        <v>8.0</v>
      </c>
      <c r="D6" s="1">
        <v>24.0</v>
      </c>
      <c r="E6" s="1">
        <v>35.0</v>
      </c>
      <c r="F6" s="1">
        <v>50.0</v>
      </c>
      <c r="G6" s="1">
        <v>65.0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32.0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5.0</v>
      </c>
      <c r="C8" s="1">
        <v>9.0</v>
      </c>
      <c r="D8" s="1">
        <v>148.0</v>
      </c>
      <c r="E8" s="1">
        <v>26.0</v>
      </c>
      <c r="F8" s="1">
        <v>19.0</v>
      </c>
      <c r="G8" s="1">
        <v>33.0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2.0</v>
      </c>
      <c r="C9" s="1">
        <v>1.0</v>
      </c>
      <c r="D9" s="1">
        <v>-52.0</v>
      </c>
      <c r="E9" s="1">
        <v>1.0</v>
      </c>
      <c r="F9" s="1">
        <v>5.0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-16.0</v>
      </c>
      <c r="C10" s="1">
        <v>-10.0</v>
      </c>
      <c r="D10" s="1">
        <v>-6.0</v>
      </c>
      <c r="E10" s="1">
        <v>2.0</v>
      </c>
      <c r="F10" s="1">
        <v>-25.0</v>
      </c>
      <c r="G10" s="1">
        <v>-45.0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3.0</v>
      </c>
      <c r="C11" s="1">
        <v>3.0</v>
      </c>
      <c r="D11" s="1">
        <v>-1.0</v>
      </c>
      <c r="E11" s="1">
        <v>3.0</v>
      </c>
      <c r="F11" s="1">
        <v>1.0</v>
      </c>
      <c r="G11" s="1">
        <v>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34.0</v>
      </c>
      <c r="C12" s="1">
        <v>25.0</v>
      </c>
      <c r="D12" s="1">
        <v>17.0</v>
      </c>
      <c r="E12" s="1">
        <v>24.0</v>
      </c>
      <c r="F12" s="1">
        <v>30.0</v>
      </c>
      <c r="G12" s="1">
        <v>18.0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81.0</v>
      </c>
      <c r="C13" s="1">
        <v>5.0</v>
      </c>
      <c r="D13" s="1">
        <v>-18.0</v>
      </c>
      <c r="E13" s="1">
        <v>-10.0</v>
      </c>
      <c r="F13" s="1">
        <v>-4.0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80.0</v>
      </c>
      <c r="C14" s="1">
        <v>92.0</v>
      </c>
      <c r="D14" s="1">
        <v>59.0</v>
      </c>
      <c r="E14" s="1">
        <v>91.0</v>
      </c>
      <c r="F14" s="1">
        <v>76.0</v>
      </c>
      <c r="G14" s="1">
        <v>74.0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-21.0</v>
      </c>
      <c r="C15" s="1">
        <v>-20.0</v>
      </c>
      <c r="D15" s="1">
        <v>-20.0</v>
      </c>
      <c r="E15" s="1">
        <v>-33.0</v>
      </c>
      <c r="F15" s="1">
        <v>-58.0</v>
      </c>
      <c r="G15" s="1">
        <v>-49.0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-11.0</v>
      </c>
      <c r="E16" s="1">
        <v>-251.0</v>
      </c>
      <c r="F16" s="1">
        <v>-47.0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-12.0</v>
      </c>
      <c r="C17" s="1">
        <v>-17.0</v>
      </c>
      <c r="D17" s="1">
        <v>-11.0</v>
      </c>
      <c r="E17" s="1">
        <v>-11.0</v>
      </c>
      <c r="F17" s="1">
        <v>-14.0</v>
      </c>
      <c r="G17" s="1">
        <v>-18.0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-11.0</v>
      </c>
      <c r="G18" s="1">
        <v>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-33.0</v>
      </c>
      <c r="C19" s="1">
        <v>-37.0</v>
      </c>
      <c r="D19" s="1">
        <v>-44.0</v>
      </c>
      <c r="E19" s="1">
        <v>-296.0</v>
      </c>
      <c r="F19" s="1">
        <v>-85.0</v>
      </c>
      <c r="G19" s="1">
        <v>-66.0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12.0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175.0</v>
      </c>
      <c r="E21" s="1">
        <v>0.0</v>
      </c>
      <c r="F21" s="1">
        <v>50.0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188.0</v>
      </c>
      <c r="E22" s="1">
        <v>0.0</v>
      </c>
      <c r="F22" s="1">
        <v>50.0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-12.0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-3.0</v>
      </c>
      <c r="C24" s="1">
        <v>-5.0</v>
      </c>
      <c r="D24" s="1">
        <v>-226.0</v>
      </c>
      <c r="E24" s="1">
        <v>-96.0</v>
      </c>
      <c r="F24" s="1">
        <v>-2.0</v>
      </c>
      <c r="G24" s="1">
        <v>-2.0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-3.0</v>
      </c>
      <c r="C25" s="1">
        <v>-5.0</v>
      </c>
      <c r="D25" s="1">
        <v>-239.0</v>
      </c>
      <c r="E25" s="1">
        <v>-96.0</v>
      </c>
      <c r="F25" s="1">
        <v>-2.0</v>
      </c>
      <c r="G25" s="1">
        <v>-2.0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17.0</v>
      </c>
      <c r="C26" s="1">
        <v>6.0</v>
      </c>
      <c r="D26" s="1">
        <v>433.0</v>
      </c>
      <c r="E26" s="1">
        <v>3.0</v>
      </c>
      <c r="F26" s="1">
        <v>3.0</v>
      </c>
      <c r="G26" s="1">
        <v>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-1.0</v>
      </c>
      <c r="C27" s="1">
        <v>-84.0</v>
      </c>
      <c r="D27" s="1">
        <v>0.0</v>
      </c>
      <c r="E27" s="1">
        <v>-12.0</v>
      </c>
      <c r="F27" s="1">
        <v>-1.0</v>
      </c>
      <c r="G27" s="1">
        <v>-9.0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-28.0</v>
      </c>
      <c r="C28" s="1">
        <v>-28.0</v>
      </c>
      <c r="D28" s="1">
        <v>-146.0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-28.0</v>
      </c>
      <c r="C29" s="1">
        <v>-28.0</v>
      </c>
      <c r="D29" s="1">
        <v>-146.0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1.0</v>
      </c>
      <c r="C30" s="1">
        <v>4.0</v>
      </c>
      <c r="D30" s="1">
        <v>-21.0</v>
      </c>
      <c r="E30" s="1">
        <v>70.0</v>
      </c>
      <c r="F30" s="1">
        <v>-33.0</v>
      </c>
      <c r="G30" s="1">
        <v>-21.0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-30.0</v>
      </c>
      <c r="C31" s="1">
        <v>-30.0</v>
      </c>
      <c r="D31" s="1">
        <v>214.0</v>
      </c>
      <c r="E31" s="1">
        <v>-9.0</v>
      </c>
      <c r="F31" s="1">
        <v>17.0</v>
      </c>
      <c r="G31" s="1">
        <v>-26.0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-40.0</v>
      </c>
      <c r="C32" s="1">
        <v>1.0</v>
      </c>
      <c r="D32" s="1">
        <v>-2.0</v>
      </c>
      <c r="E32" s="1">
        <v>-47.0</v>
      </c>
      <c r="F32" s="1">
        <v>-35.0</v>
      </c>
      <c r="G32" s="1">
        <v>72.0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16.0</v>
      </c>
      <c r="C33" s="1">
        <v>24.0</v>
      </c>
      <c r="D33" s="1">
        <v>229.0</v>
      </c>
      <c r="E33" s="1">
        <v>-214.0</v>
      </c>
      <c r="F33" s="1">
        <v>8.0</v>
      </c>
      <c r="G33" s="1">
        <v>-17.0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1.0</v>
      </c>
      <c r="C35" s="1">
        <v>1.0</v>
      </c>
      <c r="D35" s="1">
        <v>2.0</v>
      </c>
      <c r="E35" s="1">
        <v>22.0</v>
      </c>
      <c r="F35" s="1">
        <v>2.0</v>
      </c>
      <c r="G35" s="1">
        <v>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66.0</v>
      </c>
      <c r="C36" s="1">
        <v>94.0</v>
      </c>
      <c r="D36" s="1">
        <v>58.0</v>
      </c>
      <c r="E36" s="1">
        <v>1.0</v>
      </c>
      <c r="F36" s="1">
        <v>3.0</v>
      </c>
      <c r="G36" s="1">
        <v>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53.0</v>
      </c>
      <c r="D37" s="1">
        <v>79.0</v>
      </c>
      <c r="E37" s="1">
        <v>81.0</v>
      </c>
      <c r="F37" s="1">
        <v>20.0</v>
      </c>
      <c r="G37" s="1">
        <v>22.0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54.0</v>
      </c>
      <c r="D38" s="1">
        <v>79.0</v>
      </c>
      <c r="E38" s="1">
        <v>81.0</v>
      </c>
      <c r="F38" s="1">
        <v>20.0</v>
      </c>
      <c r="G38" s="1">
        <v>24.0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-36.0</v>
      </c>
      <c r="D39" s="1">
        <v>2.0</v>
      </c>
      <c r="E39" s="1">
        <v>-51.0</v>
      </c>
      <c r="F39" s="1">
        <v>-16.0</v>
      </c>
      <c r="G39" s="1">
        <v>11.0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-3.0</v>
      </c>
      <c r="C40" s="1">
        <v>-5.0</v>
      </c>
      <c r="D40" s="1">
        <v>-51.0</v>
      </c>
      <c r="E40" s="1">
        <v>-96.0</v>
      </c>
      <c r="F40" s="1">
        <v>47.0</v>
      </c>
      <c r="G40" s="1">
        <v>-2.0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55.0</v>
      </c>
      <c r="C3" s="1">
        <v>75.0</v>
      </c>
      <c r="D3" s="1">
        <v>303.0</v>
      </c>
      <c r="E3" s="1">
        <v>73.0</v>
      </c>
      <c r="F3" s="1">
        <v>91.0</v>
      </c>
      <c r="G3" s="1">
        <v>68.0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0.0</v>
      </c>
      <c r="F4" s="1">
        <v>11.0</v>
      </c>
      <c r="G4" s="1">
        <v>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55.0</v>
      </c>
      <c r="C5" s="1">
        <v>75.0</v>
      </c>
      <c r="D5" s="1">
        <v>303.0</v>
      </c>
      <c r="E5" s="1">
        <v>73.0</v>
      </c>
      <c r="F5" s="1">
        <v>103.0</v>
      </c>
      <c r="G5" s="1">
        <v>77.0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62.0</v>
      </c>
      <c r="C6" s="1">
        <v>70.0</v>
      </c>
      <c r="D6" s="1">
        <v>77.0</v>
      </c>
      <c r="E6" s="1">
        <v>76.0</v>
      </c>
      <c r="F6" s="1">
        <v>103.0</v>
      </c>
      <c r="G6" s="1">
        <v>142.0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62.0</v>
      </c>
      <c r="C7" s="1">
        <v>70.0</v>
      </c>
      <c r="D7" s="1">
        <v>77.0</v>
      </c>
      <c r="E7" s="1">
        <v>76.0</v>
      </c>
      <c r="F7" s="1">
        <v>103.0</v>
      </c>
      <c r="G7" s="1">
        <v>142.0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10.0</v>
      </c>
      <c r="C8" s="1">
        <v>11.0</v>
      </c>
      <c r="D8" s="1">
        <v>13.0</v>
      </c>
      <c r="E8" s="1">
        <v>12.0</v>
      </c>
      <c r="F8" s="1">
        <v>8.0</v>
      </c>
      <c r="G8" s="1">
        <v>12.0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3.0</v>
      </c>
      <c r="C9" s="1">
        <v>7.0</v>
      </c>
      <c r="D9" s="1">
        <v>9.0</v>
      </c>
      <c r="E9" s="1">
        <v>24.0</v>
      </c>
      <c r="F9" s="1">
        <v>14.0</v>
      </c>
      <c r="G9" s="1">
        <v>20.0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14.0</v>
      </c>
      <c r="C10" s="1">
        <v>28.0</v>
      </c>
      <c r="D10" s="1">
        <v>0.0</v>
      </c>
      <c r="E10" s="1">
        <v>8.0</v>
      </c>
      <c r="F10" s="1">
        <v>12.0</v>
      </c>
      <c r="G10" s="1">
        <v>14.0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132.0</v>
      </c>
      <c r="C11" s="1">
        <v>166.0</v>
      </c>
      <c r="D11" s="1">
        <v>403.0</v>
      </c>
      <c r="E11" s="1">
        <v>196.0</v>
      </c>
      <c r="F11" s="1">
        <v>241.0</v>
      </c>
      <c r="G11" s="1">
        <v>267.0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136.0</v>
      </c>
      <c r="C12" s="1">
        <v>156.0</v>
      </c>
      <c r="D12" s="1">
        <v>81.0</v>
      </c>
      <c r="E12" s="1">
        <v>103.0</v>
      </c>
      <c r="F12" s="1">
        <v>96.0</v>
      </c>
      <c r="G12" s="1">
        <v>67.0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-86.0</v>
      </c>
      <c r="C13" s="1">
        <v>-102.0</v>
      </c>
      <c r="D13" s="1">
        <v>-54.0</v>
      </c>
      <c r="E13" s="1">
        <v>-60.0</v>
      </c>
      <c r="F13" s="1">
        <v>-62.0</v>
      </c>
      <c r="G13" s="1">
        <v>-41.0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49.0</v>
      </c>
      <c r="C14" s="1">
        <v>54.0</v>
      </c>
      <c r="D14" s="1">
        <v>27.0</v>
      </c>
      <c r="E14" s="1">
        <v>41.0</v>
      </c>
      <c r="F14" s="1">
        <v>34.0</v>
      </c>
      <c r="G14" s="1">
        <v>26.0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0.0</v>
      </c>
      <c r="D15" s="1">
        <v>16.0</v>
      </c>
      <c r="E15" s="1">
        <v>270.0</v>
      </c>
      <c r="F15" s="1">
        <v>252.0</v>
      </c>
      <c r="G15" s="1">
        <v>258.0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23.0</v>
      </c>
      <c r="C16" s="1">
        <v>32.0</v>
      </c>
      <c r="D16" s="1">
        <v>63.0</v>
      </c>
      <c r="E16" s="1">
        <v>113.0</v>
      </c>
      <c r="F16" s="1">
        <v>142.0</v>
      </c>
      <c r="G16" s="1">
        <v>130.0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29.0</v>
      </c>
      <c r="E17" s="1">
        <v>35.0</v>
      </c>
      <c r="F17" s="1">
        <v>30.0</v>
      </c>
      <c r="G17" s="1">
        <v>41.0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8.0</v>
      </c>
      <c r="C18" s="1">
        <v>11.0</v>
      </c>
      <c r="D18" s="1">
        <v>11.0</v>
      </c>
      <c r="E18" s="1">
        <v>12.0</v>
      </c>
      <c r="F18" s="1">
        <v>15.0</v>
      </c>
      <c r="G18" s="1">
        <v>33.0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1.0</v>
      </c>
      <c r="C19" s="1">
        <v>1.0</v>
      </c>
      <c r="D19" s="1">
        <v>3.0</v>
      </c>
      <c r="E19" s="1">
        <v>1.0</v>
      </c>
      <c r="F19" s="1">
        <v>2.0</v>
      </c>
      <c r="G19" s="1">
        <v>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215.0</v>
      </c>
      <c r="C20" s="1">
        <v>265.0</v>
      </c>
      <c r="D20" s="1">
        <v>555.0</v>
      </c>
      <c r="E20" s="1">
        <v>670.0</v>
      </c>
      <c r="F20" s="1">
        <v>719.0</v>
      </c>
      <c r="G20" s="1">
        <v>760.0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6.0</v>
      </c>
      <c r="C22" s="1">
        <v>10.0</v>
      </c>
      <c r="D22" s="1">
        <v>8.0</v>
      </c>
      <c r="E22" s="1">
        <v>13.0</v>
      </c>
      <c r="F22" s="1">
        <v>14.0</v>
      </c>
      <c r="G22" s="1">
        <v>23.0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48.0</v>
      </c>
      <c r="C23" s="1">
        <v>59.0</v>
      </c>
      <c r="D23" s="1">
        <v>60.0</v>
      </c>
      <c r="E23" s="1">
        <v>67.0</v>
      </c>
      <c r="F23" s="1">
        <v>73.0</v>
      </c>
      <c r="G23" s="1">
        <v>85.0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4.0</v>
      </c>
      <c r="C24" s="1">
        <v>50.0</v>
      </c>
      <c r="D24" s="1">
        <v>0.0</v>
      </c>
      <c r="E24" s="1">
        <v>0.0</v>
      </c>
      <c r="F24" s="1">
        <v>2.0</v>
      </c>
      <c r="G24" s="1">
        <v>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65.0</v>
      </c>
      <c r="D25" s="1">
        <v>88.0</v>
      </c>
      <c r="E25" s="1">
        <v>4.0</v>
      </c>
      <c r="F25" s="1">
        <v>4.0</v>
      </c>
      <c r="G25" s="1">
        <v>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2.0</v>
      </c>
      <c r="F26" s="1">
        <v>2.0</v>
      </c>
      <c r="G26" s="1">
        <v>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164.0</v>
      </c>
      <c r="C27" s="1">
        <v>192.0</v>
      </c>
      <c r="D27" s="1">
        <v>208.0</v>
      </c>
      <c r="E27" s="1">
        <v>237.0</v>
      </c>
      <c r="F27" s="1">
        <v>269.0</v>
      </c>
      <c r="G27" s="1">
        <v>290.0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14.0</v>
      </c>
      <c r="C28" s="1">
        <v>21.0</v>
      </c>
      <c r="D28" s="1">
        <v>13.0</v>
      </c>
      <c r="E28" s="1">
        <v>44.0</v>
      </c>
      <c r="F28" s="1">
        <v>38.0</v>
      </c>
      <c r="G28" s="1">
        <v>29.0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239.0</v>
      </c>
      <c r="C29" s="1">
        <v>335.0</v>
      </c>
      <c r="D29" s="1">
        <v>292.0</v>
      </c>
      <c r="E29" s="1">
        <v>369.0</v>
      </c>
      <c r="F29" s="1">
        <v>403.0</v>
      </c>
      <c r="G29" s="1">
        <v>441.0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49.0</v>
      </c>
      <c r="C30" s="1">
        <v>0.0</v>
      </c>
      <c r="D30" s="1">
        <v>0.0</v>
      </c>
      <c r="E30" s="1">
        <v>0.0</v>
      </c>
      <c r="F30" s="1">
        <v>46.0</v>
      </c>
      <c r="G30" s="1">
        <v>44.0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68.0</v>
      </c>
      <c r="D31" s="1">
        <v>22.0</v>
      </c>
      <c r="E31" s="1">
        <v>24.0</v>
      </c>
      <c r="F31" s="1">
        <v>20.0</v>
      </c>
      <c r="G31" s="1">
        <v>16.0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14.0</v>
      </c>
      <c r="C32" s="1">
        <v>14.0</v>
      </c>
      <c r="D32" s="1">
        <v>14.0</v>
      </c>
      <c r="E32" s="1">
        <v>11.0</v>
      </c>
      <c r="F32" s="1">
        <v>10.0</v>
      </c>
      <c r="G32" s="1">
        <v>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37.0</v>
      </c>
      <c r="C33" s="1">
        <v>45.0</v>
      </c>
      <c r="D33" s="1">
        <v>22.0</v>
      </c>
      <c r="E33" s="1">
        <v>34.0</v>
      </c>
      <c r="F33" s="1">
        <v>8.0</v>
      </c>
      <c r="G33" s="1">
        <v>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341.0</v>
      </c>
      <c r="C34" s="1">
        <v>394.0</v>
      </c>
      <c r="D34" s="1">
        <v>329.0</v>
      </c>
      <c r="E34" s="1">
        <v>440.0</v>
      </c>
      <c r="F34" s="1">
        <v>489.0</v>
      </c>
      <c r="G34" s="1">
        <v>507.0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5.0</v>
      </c>
      <c r="C35" s="1">
        <v>5.0</v>
      </c>
      <c r="D35" s="1">
        <v>14.0</v>
      </c>
      <c r="E35" s="1">
        <v>14.0</v>
      </c>
      <c r="F35" s="1">
        <v>15.0</v>
      </c>
      <c r="G35" s="1">
        <v>15.0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207.0</v>
      </c>
      <c r="E36" s="1">
        <v>223.0</v>
      </c>
      <c r="F36" s="1">
        <v>245.0</v>
      </c>
      <c r="G36" s="1">
        <v>275.0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-88.0</v>
      </c>
      <c r="C37" s="1">
        <v>-90.0</v>
      </c>
      <c r="D37" s="1">
        <v>21.0</v>
      </c>
      <c r="E37" s="1">
        <v>24.0</v>
      </c>
      <c r="F37" s="1">
        <v>12.0</v>
      </c>
      <c r="G37" s="1">
        <v>-58.0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-37.0</v>
      </c>
      <c r="C38" s="1">
        <v>-38.0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-49.0</v>
      </c>
      <c r="C39" s="1">
        <v>-49.0</v>
      </c>
      <c r="D39" s="1">
        <v>-3.0</v>
      </c>
      <c r="E39" s="1">
        <v>-17.0</v>
      </c>
      <c r="F39" s="1">
        <v>-27.0</v>
      </c>
      <c r="G39" s="1">
        <v>-21.0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-126.0</v>
      </c>
      <c r="C40" s="1">
        <v>-130.0</v>
      </c>
      <c r="D40" s="1">
        <v>225.0</v>
      </c>
      <c r="E40" s="1">
        <v>230.0</v>
      </c>
      <c r="F40" s="1">
        <v>230.0</v>
      </c>
      <c r="G40" s="1">
        <v>253.0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-126.0</v>
      </c>
      <c r="C41" s="1">
        <v>-130.0</v>
      </c>
      <c r="D41" s="1">
        <v>225.0</v>
      </c>
      <c r="E41" s="1">
        <v>230.0</v>
      </c>
      <c r="F41" s="1">
        <v>230.0</v>
      </c>
      <c r="G41" s="1">
        <v>253.0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215.0</v>
      </c>
      <c r="C42" s="1">
        <v>265.0</v>
      </c>
      <c r="D42" s="1">
        <v>555.0</v>
      </c>
      <c r="E42" s="1">
        <v>670.0</v>
      </c>
      <c r="F42" s="1">
        <v>719.0</v>
      </c>
      <c r="G42" s="1">
        <v>760.0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121.0</v>
      </c>
      <c r="C44" s="1">
        <v>120.0</v>
      </c>
      <c r="D44" s="1">
        <v>146.0</v>
      </c>
      <c r="E44" s="1">
        <v>149.0</v>
      </c>
      <c r="F44" s="1">
        <v>151.0</v>
      </c>
      <c r="G44" s="1">
        <v>154.0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121.0</v>
      </c>
      <c r="C45" s="1">
        <v>120.0</v>
      </c>
      <c r="D45" s="1">
        <v>146.0</v>
      </c>
      <c r="E45" s="1">
        <v>149.0</v>
      </c>
      <c r="F45" s="1">
        <v>150.0</v>
      </c>
      <c r="G45" s="1">
        <v>154.0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 t="s">
        <v>101</v>
      </c>
      <c r="C46" s="1" t="s">
        <v>102</v>
      </c>
      <c r="D46" s="1" t="s">
        <v>103</v>
      </c>
      <c r="E46" s="1" t="s">
        <v>103</v>
      </c>
      <c r="F46" s="1" t="s">
        <v>104</v>
      </c>
      <c r="G46" s="1" t="s">
        <v>105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-149.0</v>
      </c>
      <c r="C47" s="1">
        <v>-162.0</v>
      </c>
      <c r="D47" s="1">
        <v>146.0</v>
      </c>
      <c r="E47" s="1">
        <v>-153.0</v>
      </c>
      <c r="F47" s="1">
        <v>-165.0</v>
      </c>
      <c r="G47" s="1">
        <v>-135.0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 t="s">
        <v>108</v>
      </c>
      <c r="C48" s="1" t="s">
        <v>109</v>
      </c>
      <c r="D48" s="1">
        <v>1.0</v>
      </c>
      <c r="E48" s="1" t="s">
        <v>110</v>
      </c>
      <c r="F48" s="1" t="s">
        <v>111</v>
      </c>
      <c r="G48" s="1" t="s">
        <v>112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54.0</v>
      </c>
      <c r="C49" s="1">
        <v>51.0</v>
      </c>
      <c r="D49" s="1">
        <v>1.0</v>
      </c>
      <c r="E49" s="1">
        <v>28.0</v>
      </c>
      <c r="F49" s="1">
        <v>73.0</v>
      </c>
      <c r="G49" s="1">
        <v>66.0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-95.0</v>
      </c>
      <c r="C50" s="1">
        <v>-24.0</v>
      </c>
      <c r="D50" s="1">
        <v>-302.0</v>
      </c>
      <c r="E50" s="1">
        <v>-44.0</v>
      </c>
      <c r="F50" s="1">
        <v>-29.0</v>
      </c>
      <c r="G50" s="1">
        <v>-10.0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50.0</v>
      </c>
      <c r="C51" s="1">
        <v>51.0</v>
      </c>
      <c r="D51" s="1">
        <v>56.0</v>
      </c>
      <c r="E51" s="1">
        <v>38.0</v>
      </c>
      <c r="F51" s="1">
        <v>29.0</v>
      </c>
      <c r="G51" s="1">
        <v>32.0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>
        <v>3.0</v>
      </c>
      <c r="D52" s="1">
        <v>3.0</v>
      </c>
      <c r="E52" s="1">
        <v>3.0</v>
      </c>
      <c r="F52" s="1">
        <v>0.0</v>
      </c>
      <c r="G52" s="1">
        <v>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59.0</v>
      </c>
      <c r="C53" s="1">
        <v>72.0</v>
      </c>
      <c r="D53" s="1">
        <v>49.0</v>
      </c>
      <c r="E53" s="1">
        <v>49.0</v>
      </c>
      <c r="F53" s="1">
        <v>46.0</v>
      </c>
      <c r="G53" s="1">
        <v>29.0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5.0</v>
      </c>
      <c r="C55" s="1">
        <v>7.0</v>
      </c>
      <c r="D55" s="1">
        <v>8.0</v>
      </c>
      <c r="E55" s="1">
        <v>9.0</v>
      </c>
      <c r="F55" s="1">
        <v>9.0</v>
      </c>
      <c r="G55" s="1">
        <v>16.0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272.0</v>
      </c>
      <c r="C2" s="1">
        <v>322.0</v>
      </c>
      <c r="D2" s="1">
        <v>375.0</v>
      </c>
      <c r="E2" s="1">
        <v>426.0</v>
      </c>
      <c r="F2" s="1">
        <v>492.0</v>
      </c>
      <c r="G2" s="1">
        <v>572.0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272.0</v>
      </c>
      <c r="C3" s="1">
        <v>322.0</v>
      </c>
      <c r="D3" s="1">
        <v>375.0</v>
      </c>
      <c r="E3" s="1">
        <v>426.0</v>
      </c>
      <c r="F3" s="1">
        <v>492.0</v>
      </c>
      <c r="G3" s="1">
        <v>572.0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95.0</v>
      </c>
      <c r="C4" s="1">
        <v>110.0</v>
      </c>
      <c r="D4" s="1">
        <v>165.0</v>
      </c>
      <c r="E4" s="1">
        <v>162.0</v>
      </c>
      <c r="F4" s="1">
        <v>193.0</v>
      </c>
      <c r="G4" s="1">
        <v>224.0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177.0</v>
      </c>
      <c r="C5" s="1">
        <v>211.0</v>
      </c>
      <c r="D5" s="1">
        <v>209.0</v>
      </c>
      <c r="E5" s="1">
        <v>264.0</v>
      </c>
      <c r="F5" s="1">
        <v>298.0</v>
      </c>
      <c r="G5" s="1">
        <v>349.0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116.0</v>
      </c>
      <c r="C6" s="1">
        <v>139.0</v>
      </c>
      <c r="D6" s="1">
        <v>248.0</v>
      </c>
      <c r="E6" s="1">
        <v>200.0</v>
      </c>
      <c r="F6" s="1">
        <v>246.0</v>
      </c>
      <c r="G6" s="1">
        <v>283.0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23.0</v>
      </c>
      <c r="C7" s="1">
        <v>30.0</v>
      </c>
      <c r="D7" s="1">
        <v>54.0</v>
      </c>
      <c r="E7" s="1">
        <v>44.0</v>
      </c>
      <c r="F7" s="1">
        <v>41.0</v>
      </c>
      <c r="G7" s="1">
        <v>58.0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7.0</v>
      </c>
      <c r="C8" s="1">
        <v>9.0</v>
      </c>
      <c r="D8" s="1">
        <v>11.0</v>
      </c>
      <c r="E8" s="1">
        <v>11.0</v>
      </c>
      <c r="F8" s="1">
        <v>12.0</v>
      </c>
      <c r="G8" s="1">
        <v>15.0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-81.0</v>
      </c>
      <c r="C9" s="1">
        <v>48.0</v>
      </c>
      <c r="D9" s="1">
        <v>4.0</v>
      </c>
      <c r="E9" s="1">
        <v>2.0</v>
      </c>
      <c r="F9" s="1">
        <v>2.0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147.0</v>
      </c>
      <c r="C10" s="1">
        <v>179.0</v>
      </c>
      <c r="D10" s="1">
        <v>314.0</v>
      </c>
      <c r="E10" s="1">
        <v>256.0</v>
      </c>
      <c r="F10" s="1">
        <v>303.0</v>
      </c>
      <c r="G10" s="1">
        <v>356.0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29.0</v>
      </c>
      <c r="C11" s="1">
        <v>32.0</v>
      </c>
      <c r="D11" s="1">
        <v>-105.0</v>
      </c>
      <c r="E11" s="1">
        <v>7.0</v>
      </c>
      <c r="F11" s="1">
        <v>-4.0</v>
      </c>
      <c r="G11" s="1">
        <v>-7.0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-2.0</v>
      </c>
      <c r="C12" s="1">
        <v>-2.0</v>
      </c>
      <c r="D12" s="1">
        <v>-1.0</v>
      </c>
      <c r="E12" s="1">
        <v>-98.0</v>
      </c>
      <c r="F12" s="1">
        <v>-1.0</v>
      </c>
      <c r="G12" s="1">
        <v>-4.0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52.0</v>
      </c>
      <c r="C13" s="1">
        <v>1.0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-1.0</v>
      </c>
      <c r="C14" s="1">
        <v>-95.0</v>
      </c>
      <c r="D14" s="1">
        <v>-1.0</v>
      </c>
      <c r="E14" s="1">
        <v>-98.0</v>
      </c>
      <c r="F14" s="1">
        <v>-1.0</v>
      </c>
      <c r="G14" s="1">
        <v>-4.0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-12.0</v>
      </c>
      <c r="C15" s="1">
        <v>-8.0</v>
      </c>
      <c r="D15" s="1">
        <v>-15.0</v>
      </c>
      <c r="E15" s="1">
        <v>18.0</v>
      </c>
      <c r="F15" s="1">
        <v>-3.0</v>
      </c>
      <c r="G15" s="1">
        <v>-10.0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28.0</v>
      </c>
      <c r="C16" s="1">
        <v>31.0</v>
      </c>
      <c r="D16" s="1">
        <v>-106.0</v>
      </c>
      <c r="E16" s="1">
        <v>6.0</v>
      </c>
      <c r="F16" s="1">
        <v>-5.0</v>
      </c>
      <c r="G16" s="1">
        <v>-11.0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-50.0</v>
      </c>
      <c r="D17" s="1">
        <v>0.0</v>
      </c>
      <c r="E17" s="1">
        <v>-5.0</v>
      </c>
      <c r="F17" s="1">
        <v>-69.0</v>
      </c>
      <c r="G17" s="1">
        <v>-4.0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-32.0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0.0</v>
      </c>
      <c r="D19" s="1">
        <v>-1.0</v>
      </c>
      <c r="E19" s="1">
        <v>-5.0</v>
      </c>
      <c r="F19" s="1">
        <v>-3.0</v>
      </c>
      <c r="G19" s="1">
        <v>-5.0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-4.0</v>
      </c>
      <c r="C20" s="1">
        <v>30.0</v>
      </c>
      <c r="D20" s="1">
        <v>-108.0</v>
      </c>
      <c r="E20" s="1">
        <v>-3.0</v>
      </c>
      <c r="F20" s="1">
        <v>-10.0</v>
      </c>
      <c r="G20" s="1">
        <v>-21.0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1.0</v>
      </c>
      <c r="C21" s="1">
        <v>-15.0</v>
      </c>
      <c r="D21" s="1">
        <v>-28.0</v>
      </c>
      <c r="E21" s="1">
        <v>-2.0</v>
      </c>
      <c r="F21" s="1">
        <v>2.0</v>
      </c>
      <c r="G21" s="1">
        <v>-8.0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-6.0</v>
      </c>
      <c r="C22" s="1">
        <v>31.0</v>
      </c>
      <c r="D22" s="1">
        <v>-78.0</v>
      </c>
      <c r="E22" s="1">
        <v>-1.0</v>
      </c>
      <c r="F22" s="1">
        <v>-12.0</v>
      </c>
      <c r="G22" s="1">
        <v>-13.0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-6.0</v>
      </c>
      <c r="C23" s="1">
        <v>31.0</v>
      </c>
      <c r="D23" s="1">
        <v>-78.0</v>
      </c>
      <c r="E23" s="1">
        <v>-1.0</v>
      </c>
      <c r="F23" s="1">
        <v>-12.0</v>
      </c>
      <c r="G23" s="1">
        <v>-13.0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-6.0</v>
      </c>
      <c r="C24" s="1">
        <v>31.0</v>
      </c>
      <c r="D24" s="1">
        <v>-78.0</v>
      </c>
      <c r="E24" s="1">
        <v>-1.0</v>
      </c>
      <c r="F24" s="1">
        <v>-12.0</v>
      </c>
      <c r="G24" s="1">
        <v>-13.0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-6.0</v>
      </c>
      <c r="C25" s="1">
        <v>31.0</v>
      </c>
      <c r="D25" s="1">
        <v>-78.0</v>
      </c>
      <c r="E25" s="1">
        <v>-1.0</v>
      </c>
      <c r="F25" s="1">
        <v>-12.0</v>
      </c>
      <c r="G25" s="1">
        <v>-13.0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-6.0</v>
      </c>
      <c r="C26" s="1">
        <v>31.0</v>
      </c>
      <c r="D26" s="1">
        <v>-78.0</v>
      </c>
      <c r="E26" s="1">
        <v>-1.0</v>
      </c>
      <c r="F26" s="1">
        <v>-12.0</v>
      </c>
      <c r="G26" s="1">
        <v>-13.0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147</v>
      </c>
      <c r="C28" s="1" t="s">
        <v>148</v>
      </c>
      <c r="D28" s="1" t="s">
        <v>149</v>
      </c>
      <c r="E28" s="1" t="s">
        <v>150</v>
      </c>
      <c r="F28" s="1" t="s">
        <v>151</v>
      </c>
      <c r="G28" s="1" t="s">
        <v>152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 t="s">
        <v>147</v>
      </c>
      <c r="C29" s="1" t="s">
        <v>148</v>
      </c>
      <c r="D29" s="1" t="s">
        <v>149</v>
      </c>
      <c r="E29" s="1" t="s">
        <v>150</v>
      </c>
      <c r="F29" s="1" t="s">
        <v>151</v>
      </c>
      <c r="G29" s="1" t="s">
        <v>152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>
        <v>121.0</v>
      </c>
      <c r="C30" s="1">
        <v>121.0</v>
      </c>
      <c r="D30" s="1">
        <v>132.0</v>
      </c>
      <c r="E30" s="1">
        <v>148.0</v>
      </c>
      <c r="F30" s="1">
        <v>150.0</v>
      </c>
      <c r="G30" s="1">
        <v>152.0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 t="s">
        <v>147</v>
      </c>
      <c r="C31" s="1" t="s">
        <v>156</v>
      </c>
      <c r="D31" s="1" t="s">
        <v>149</v>
      </c>
      <c r="E31" s="1" t="s">
        <v>150</v>
      </c>
      <c r="F31" s="1" t="s">
        <v>151</v>
      </c>
      <c r="G31" s="1" t="s">
        <v>152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 t="s">
        <v>147</v>
      </c>
      <c r="C32" s="1" t="s">
        <v>156</v>
      </c>
      <c r="D32" s="1" t="s">
        <v>149</v>
      </c>
      <c r="E32" s="1" t="s">
        <v>150</v>
      </c>
      <c r="F32" s="1" t="s">
        <v>151</v>
      </c>
      <c r="G32" s="1" t="s">
        <v>152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121.0</v>
      </c>
      <c r="C33" s="1">
        <v>124.0</v>
      </c>
      <c r="D33" s="1">
        <v>132.0</v>
      </c>
      <c r="E33" s="1">
        <v>148.0</v>
      </c>
      <c r="F33" s="1">
        <v>150.0</v>
      </c>
      <c r="G33" s="1">
        <v>152.0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 t="s">
        <v>160</v>
      </c>
      <c r="C34" s="1" t="s">
        <v>161</v>
      </c>
      <c r="D34" s="1" t="s">
        <v>162</v>
      </c>
      <c r="E34" s="1" t="s">
        <v>163</v>
      </c>
      <c r="F34" s="1" t="s">
        <v>164</v>
      </c>
      <c r="G34" s="1" t="s">
        <v>147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 t="s">
        <v>160</v>
      </c>
      <c r="C35" s="1" t="s">
        <v>161</v>
      </c>
      <c r="D35" s="1" t="s">
        <v>162</v>
      </c>
      <c r="E35" s="1" t="s">
        <v>163</v>
      </c>
      <c r="F35" s="1" t="s">
        <v>164</v>
      </c>
      <c r="G35" s="1" t="s">
        <v>147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 t="s">
        <v>167</v>
      </c>
      <c r="C36" s="1" t="s">
        <v>168</v>
      </c>
      <c r="D36" s="1" t="s">
        <v>169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>
        <v>49.0</v>
      </c>
      <c r="C38" s="1">
        <v>49.0</v>
      </c>
      <c r="D38" s="1">
        <v>-95.0</v>
      </c>
      <c r="E38" s="1">
        <v>17.0</v>
      </c>
      <c r="F38" s="1">
        <v>7.0</v>
      </c>
      <c r="G38" s="1">
        <v>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171</v>
      </c>
      <c r="B39" s="1">
        <v>29.0</v>
      </c>
      <c r="C39" s="1">
        <v>32.0</v>
      </c>
      <c r="D39" s="1">
        <v>-104.0</v>
      </c>
      <c r="E39" s="1">
        <v>8.0</v>
      </c>
      <c r="F39" s="1">
        <v>-15.0</v>
      </c>
      <c r="G39" s="1">
        <v>-4.0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29.0</v>
      </c>
      <c r="C40" s="1">
        <v>32.0</v>
      </c>
      <c r="D40" s="1">
        <v>-105.0</v>
      </c>
      <c r="E40" s="1">
        <v>7.0</v>
      </c>
      <c r="F40" s="1">
        <v>-4.0</v>
      </c>
      <c r="G40" s="1">
        <v>-7.0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55.0</v>
      </c>
      <c r="C41" s="1">
        <v>55.0</v>
      </c>
      <c r="D41" s="1">
        <v>-88.0</v>
      </c>
      <c r="E41" s="1">
        <v>21.0</v>
      </c>
      <c r="F41" s="1">
        <v>11.0</v>
      </c>
      <c r="G41" s="1">
        <v>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272.0</v>
      </c>
      <c r="C42" s="1">
        <v>322.0</v>
      </c>
      <c r="D42" s="1">
        <v>375.0</v>
      </c>
      <c r="E42" s="1">
        <v>426.0</v>
      </c>
      <c r="F42" s="1">
        <v>492.0</v>
      </c>
      <c r="G42" s="1">
        <v>572.0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 t="s">
        <v>176</v>
      </c>
      <c r="C43" s="1" t="s">
        <v>177</v>
      </c>
      <c r="D43" s="1" t="s">
        <v>178</v>
      </c>
      <c r="E43" s="1" t="s">
        <v>179</v>
      </c>
      <c r="F43" s="1" t="s">
        <v>180</v>
      </c>
      <c r="G43" s="1" t="s">
        <v>181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53.0</v>
      </c>
      <c r="C44" s="1">
        <v>57.0</v>
      </c>
      <c r="D44" s="1">
        <v>61.0</v>
      </c>
      <c r="E44" s="1">
        <v>15.0</v>
      </c>
      <c r="F44" s="1">
        <v>2.0</v>
      </c>
      <c r="G44" s="1">
        <v>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29.0</v>
      </c>
      <c r="C45" s="1">
        <v>11.0</v>
      </c>
      <c r="D45" s="1">
        <v>9.0</v>
      </c>
      <c r="E45" s="1">
        <v>46.0</v>
      </c>
      <c r="F45" s="1">
        <v>57.0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83.0</v>
      </c>
      <c r="C46" s="1">
        <v>69.0</v>
      </c>
      <c r="D46" s="1">
        <v>71.0</v>
      </c>
      <c r="E46" s="1">
        <v>62.0</v>
      </c>
      <c r="F46" s="1">
        <v>3.0</v>
      </c>
      <c r="G46" s="1">
        <v>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1">
        <v>81.0</v>
      </c>
      <c r="C47" s="1">
        <v>-67.0</v>
      </c>
      <c r="D47" s="1">
        <v>-29.0</v>
      </c>
      <c r="E47" s="1">
        <v>-1.0</v>
      </c>
      <c r="F47" s="1">
        <v>97.0</v>
      </c>
      <c r="G47" s="1">
        <v>-10.0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1">
        <v>2.0</v>
      </c>
      <c r="C48" s="1">
        <v>-17.0</v>
      </c>
      <c r="D48" s="1">
        <v>6.0</v>
      </c>
      <c r="E48" s="1">
        <v>-1.0</v>
      </c>
      <c r="F48" s="1">
        <v>-2.0</v>
      </c>
      <c r="G48" s="1">
        <v>-44.0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187</v>
      </c>
      <c r="B49" s="1">
        <v>84.0</v>
      </c>
      <c r="C49" s="1">
        <v>-84.0</v>
      </c>
      <c r="D49" s="1">
        <v>-29.0</v>
      </c>
      <c r="E49" s="1">
        <v>-3.0</v>
      </c>
      <c r="F49" s="1">
        <v>-1.0</v>
      </c>
      <c r="G49" s="1">
        <v>-11.0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188</v>
      </c>
      <c r="B50" s="1">
        <v>17.0</v>
      </c>
      <c r="C50" s="1">
        <v>19.0</v>
      </c>
      <c r="D50" s="1">
        <v>-66.0</v>
      </c>
      <c r="E50" s="1">
        <v>4.0</v>
      </c>
      <c r="F50" s="1">
        <v>-3.0</v>
      </c>
      <c r="G50" s="1">
        <v>-7.0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189</v>
      </c>
      <c r="B51" s="1">
        <v>0.0</v>
      </c>
      <c r="C51" s="1">
        <v>0.0</v>
      </c>
      <c r="D51" s="1">
        <v>0.0</v>
      </c>
      <c r="E51" s="1">
        <v>1.0</v>
      </c>
      <c r="F51" s="1">
        <v>1.0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191</v>
      </c>
      <c r="B53" s="1">
        <v>8.0</v>
      </c>
      <c r="C53" s="1">
        <v>11.0</v>
      </c>
      <c r="D53" s="1">
        <v>11.0</v>
      </c>
      <c r="E53" s="1">
        <v>20.0</v>
      </c>
      <c r="F53" s="1">
        <v>26.0</v>
      </c>
      <c r="G53" s="1">
        <v>26.0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192</v>
      </c>
      <c r="B54" s="1">
        <v>56.0</v>
      </c>
      <c r="C54" s="1">
        <v>68.0</v>
      </c>
      <c r="D54" s="1">
        <v>99.0</v>
      </c>
      <c r="E54" s="1">
        <v>99.0</v>
      </c>
      <c r="F54" s="1">
        <v>125.0</v>
      </c>
      <c r="G54" s="1">
        <v>140.0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193</v>
      </c>
      <c r="B55" s="1">
        <v>52.0</v>
      </c>
      <c r="C55" s="1">
        <v>64.0</v>
      </c>
      <c r="D55" s="1">
        <v>142.0</v>
      </c>
      <c r="E55" s="1">
        <v>101.0</v>
      </c>
      <c r="F55" s="1">
        <v>121.0</v>
      </c>
      <c r="G55" s="1">
        <v>142.0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194</v>
      </c>
      <c r="B56" s="1">
        <v>23.0</v>
      </c>
      <c r="C56" s="1">
        <v>30.0</v>
      </c>
      <c r="D56" s="1">
        <v>65.0</v>
      </c>
      <c r="E56" s="1">
        <v>66.0</v>
      </c>
      <c r="F56" s="1">
        <v>74.0</v>
      </c>
      <c r="G56" s="1">
        <v>102.0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195</v>
      </c>
      <c r="B57" s="1">
        <v>6.0</v>
      </c>
      <c r="C57" s="1">
        <v>6.0</v>
      </c>
      <c r="D57" s="1">
        <v>7.0</v>
      </c>
      <c r="E57" s="1">
        <v>4.0</v>
      </c>
      <c r="F57" s="1">
        <v>3.0</v>
      </c>
      <c r="G57" s="1">
        <v>4.0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196</v>
      </c>
      <c r="B58" s="1">
        <v>0.0</v>
      </c>
      <c r="C58" s="1">
        <v>1.0</v>
      </c>
      <c r="D58" s="1">
        <v>3.0</v>
      </c>
      <c r="E58" s="1">
        <v>2.0</v>
      </c>
      <c r="F58" s="1">
        <v>97.0</v>
      </c>
      <c r="G58" s="1">
        <v>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197</v>
      </c>
      <c r="B59" s="1">
        <v>0.0</v>
      </c>
      <c r="C59" s="1">
        <v>4.0</v>
      </c>
      <c r="D59" s="1">
        <v>3.0</v>
      </c>
      <c r="E59" s="1">
        <v>2.0</v>
      </c>
      <c r="F59" s="1">
        <v>2.0</v>
      </c>
      <c r="G59" s="1">
        <v>2.0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198</v>
      </c>
      <c r="B60" s="1">
        <v>1.0</v>
      </c>
      <c r="C60" s="1">
        <v>2.0</v>
      </c>
      <c r="D60" s="1">
        <v>36.0</v>
      </c>
      <c r="E60" s="1">
        <v>4.0</v>
      </c>
      <c r="F60" s="1">
        <v>3.0</v>
      </c>
      <c r="G60" s="1">
        <v>4.0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199</v>
      </c>
      <c r="B61" s="1">
        <v>51.0</v>
      </c>
      <c r="C61" s="1">
        <v>94.0</v>
      </c>
      <c r="D61" s="1">
        <v>14.0</v>
      </c>
      <c r="E61" s="1">
        <v>2.0</v>
      </c>
      <c r="F61" s="1">
        <v>1.0</v>
      </c>
      <c r="G61" s="1">
        <v>5.0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200</v>
      </c>
      <c r="B62" s="1">
        <v>1.0</v>
      </c>
      <c r="C62" s="1">
        <v>1.0</v>
      </c>
      <c r="D62" s="1">
        <v>29.0</v>
      </c>
      <c r="E62" s="1">
        <v>6.0</v>
      </c>
      <c r="F62" s="1">
        <v>6.0</v>
      </c>
      <c r="G62" s="1">
        <v>8.0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201</v>
      </c>
      <c r="B63" s="1">
        <v>2.0</v>
      </c>
      <c r="C63" s="1">
        <v>4.0</v>
      </c>
      <c r="D63" s="1">
        <v>67.0</v>
      </c>
      <c r="E63" s="1">
        <v>12.0</v>
      </c>
      <c r="F63" s="1">
        <v>8.0</v>
      </c>
      <c r="G63" s="1">
        <v>14.0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202</v>
      </c>
      <c r="B64" s="1">
        <v>5.0</v>
      </c>
      <c r="C64" s="1">
        <v>9.0</v>
      </c>
      <c r="D64" s="1">
        <v>148.0</v>
      </c>
      <c r="E64" s="1">
        <v>26.0</v>
      </c>
      <c r="F64" s="1">
        <v>19.0</v>
      </c>
      <c r="G64" s="1">
        <v>33.0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>
        <v>0.0</v>
      </c>
      <c r="C5" s="1" t="s">
        <v>217</v>
      </c>
      <c r="D5" s="1" t="s">
        <v>218</v>
      </c>
      <c r="E5" s="1" t="s">
        <v>219</v>
      </c>
      <c r="F5" s="1" t="s">
        <v>220</v>
      </c>
      <c r="G5" s="1" t="s">
        <v>221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>
        <v>0.0</v>
      </c>
      <c r="C6" s="1" t="s">
        <v>217</v>
      </c>
      <c r="D6" s="1" t="s">
        <v>218</v>
      </c>
      <c r="E6" s="1" t="s">
        <v>219</v>
      </c>
      <c r="F6" s="1" t="s">
        <v>220</v>
      </c>
      <c r="G6" s="1" t="s">
        <v>221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 t="s">
        <v>225</v>
      </c>
      <c r="C8" s="1" t="s">
        <v>226</v>
      </c>
      <c r="D8" s="1" t="s">
        <v>227</v>
      </c>
      <c r="E8" s="1" t="s">
        <v>228</v>
      </c>
      <c r="F8" s="1" t="s">
        <v>229</v>
      </c>
      <c r="G8" s="1" t="s">
        <v>230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231</v>
      </c>
      <c r="B9" s="1" t="s">
        <v>232</v>
      </c>
      <c r="C9" s="1" t="s">
        <v>233</v>
      </c>
      <c r="D9" s="1" t="s">
        <v>234</v>
      </c>
      <c r="E9" s="1" t="s">
        <v>235</v>
      </c>
      <c r="F9" s="1" t="s">
        <v>236</v>
      </c>
      <c r="G9" s="1" t="s">
        <v>237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238</v>
      </c>
      <c r="B10" s="1" t="s">
        <v>239</v>
      </c>
      <c r="C10" s="1" t="s">
        <v>240</v>
      </c>
      <c r="D10" s="1" t="s">
        <v>241</v>
      </c>
      <c r="E10" s="1" t="s">
        <v>242</v>
      </c>
      <c r="F10" s="1" t="s">
        <v>243</v>
      </c>
      <c r="G10" s="1" t="s">
        <v>244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 t="s">
        <v>246</v>
      </c>
      <c r="C11" s="1" t="s">
        <v>247</v>
      </c>
      <c r="D11" s="1" t="s">
        <v>248</v>
      </c>
      <c r="E11" s="1" t="s">
        <v>249</v>
      </c>
      <c r="F11" s="1" t="s">
        <v>250</v>
      </c>
      <c r="G11" s="1" t="s">
        <v>251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246</v>
      </c>
      <c r="C12" s="1" t="s">
        <v>247</v>
      </c>
      <c r="D12" s="1" t="s">
        <v>253</v>
      </c>
      <c r="E12" s="1" t="s">
        <v>254</v>
      </c>
      <c r="F12" s="1" t="s">
        <v>255</v>
      </c>
      <c r="G12" s="1" t="s">
        <v>256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257</v>
      </c>
      <c r="B13" s="1" t="s">
        <v>258</v>
      </c>
      <c r="C13" s="1" t="s">
        <v>259</v>
      </c>
      <c r="D13" s="1" t="s">
        <v>260</v>
      </c>
      <c r="E13" s="1" t="s">
        <v>261</v>
      </c>
      <c r="F13" s="1" t="s">
        <v>262</v>
      </c>
      <c r="G13" s="1" t="s">
        <v>263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 t="s">
        <v>258</v>
      </c>
      <c r="C14" s="1" t="s">
        <v>259</v>
      </c>
      <c r="D14" s="1" t="s">
        <v>260</v>
      </c>
      <c r="E14" s="1" t="s">
        <v>261</v>
      </c>
      <c r="F14" s="1" t="s">
        <v>262</v>
      </c>
      <c r="G14" s="1" t="s">
        <v>263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265</v>
      </c>
      <c r="B15" s="1" t="s">
        <v>258</v>
      </c>
      <c r="C15" s="1" t="s">
        <v>259</v>
      </c>
      <c r="D15" s="1" t="s">
        <v>260</v>
      </c>
      <c r="E15" s="1" t="s">
        <v>261</v>
      </c>
      <c r="F15" s="1" t="s">
        <v>262</v>
      </c>
      <c r="G15" s="1" t="s">
        <v>263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266</v>
      </c>
      <c r="B16" s="1" t="s">
        <v>267</v>
      </c>
      <c r="C16" s="1" t="s">
        <v>268</v>
      </c>
      <c r="D16" s="1" t="s">
        <v>269</v>
      </c>
      <c r="E16" s="1" t="s">
        <v>270</v>
      </c>
      <c r="F16" s="1" t="s">
        <v>271</v>
      </c>
      <c r="G16" s="1" t="s">
        <v>272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273</v>
      </c>
      <c r="B17" s="1">
        <v>0.0</v>
      </c>
      <c r="C17" s="1" t="s">
        <v>274</v>
      </c>
      <c r="D17" s="1" t="s">
        <v>275</v>
      </c>
      <c r="E17" s="1" t="s">
        <v>276</v>
      </c>
      <c r="F17" s="1" t="s">
        <v>277</v>
      </c>
      <c r="G17" s="1" t="s">
        <v>278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279</v>
      </c>
      <c r="B18" s="1">
        <v>0.0</v>
      </c>
      <c r="C18" s="1" t="s">
        <v>280</v>
      </c>
      <c r="D18" s="1" t="s">
        <v>281</v>
      </c>
      <c r="E18" s="1" t="s">
        <v>282</v>
      </c>
      <c r="F18" s="1" t="s">
        <v>283</v>
      </c>
      <c r="G18" s="1" t="s">
        <v>284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285</v>
      </c>
      <c r="B20" s="1">
        <v>0.0</v>
      </c>
      <c r="C20" s="1" t="s">
        <v>286</v>
      </c>
      <c r="D20" s="1" t="s">
        <v>287</v>
      </c>
      <c r="E20" s="1" t="s">
        <v>288</v>
      </c>
      <c r="F20" s="1" t="s">
        <v>289</v>
      </c>
      <c r="G20" s="1" t="s">
        <v>290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291</v>
      </c>
      <c r="B21" s="1">
        <v>0.0</v>
      </c>
      <c r="C21" s="1" t="s">
        <v>292</v>
      </c>
      <c r="D21" s="1" t="s">
        <v>293</v>
      </c>
      <c r="E21" s="1" t="s">
        <v>294</v>
      </c>
      <c r="F21" s="1" t="s">
        <v>295</v>
      </c>
      <c r="G21" s="1" t="s">
        <v>296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297</v>
      </c>
      <c r="B22" s="1">
        <v>0.0</v>
      </c>
      <c r="C22" s="1" t="s">
        <v>298</v>
      </c>
      <c r="D22" s="1" t="s">
        <v>299</v>
      </c>
      <c r="E22" s="1" t="s">
        <v>300</v>
      </c>
      <c r="F22" s="1" t="s">
        <v>301</v>
      </c>
      <c r="G22" s="1" t="s">
        <v>302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304</v>
      </c>
      <c r="B24" s="1" t="s">
        <v>305</v>
      </c>
      <c r="C24" s="1" t="s">
        <v>306</v>
      </c>
      <c r="D24" s="1" t="s">
        <v>307</v>
      </c>
      <c r="E24" s="1" t="s">
        <v>308</v>
      </c>
      <c r="F24" s="1" t="s">
        <v>309</v>
      </c>
      <c r="G24" s="1" t="s">
        <v>309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310</v>
      </c>
      <c r="B25" s="1" t="s">
        <v>306</v>
      </c>
      <c r="C25" s="1" t="s">
        <v>311</v>
      </c>
      <c r="D25" s="1" t="s">
        <v>312</v>
      </c>
      <c r="E25" s="1" t="s">
        <v>313</v>
      </c>
      <c r="F25" s="1" t="s">
        <v>314</v>
      </c>
      <c r="G25" s="1" t="s">
        <v>315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316</v>
      </c>
      <c r="B26" s="1" t="s">
        <v>244</v>
      </c>
      <c r="C26" s="1" t="s">
        <v>317</v>
      </c>
      <c r="D26" s="1" t="s">
        <v>318</v>
      </c>
      <c r="E26" s="1" t="s">
        <v>156</v>
      </c>
      <c r="F26" s="1" t="s">
        <v>319</v>
      </c>
      <c r="G26" s="1" t="s">
        <v>320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321</v>
      </c>
      <c r="B27" s="1">
        <v>0.0</v>
      </c>
      <c r="C27" s="1" t="s">
        <v>322</v>
      </c>
      <c r="D27" s="1" t="s">
        <v>323</v>
      </c>
      <c r="E27" s="1" t="s">
        <v>324</v>
      </c>
      <c r="F27" s="1" t="s">
        <v>325</v>
      </c>
      <c r="G27" s="1">
        <v>78.0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326</v>
      </c>
      <c r="B28" s="1">
        <v>0.0</v>
      </c>
      <c r="C28" s="1" t="s">
        <v>327</v>
      </c>
      <c r="D28" s="1" t="s">
        <v>328</v>
      </c>
      <c r="E28" s="1" t="s">
        <v>329</v>
      </c>
      <c r="F28" s="1" t="s">
        <v>330</v>
      </c>
      <c r="G28" s="1" t="s">
        <v>331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333</v>
      </c>
      <c r="B30" s="1" t="s">
        <v>334</v>
      </c>
      <c r="C30" s="1" t="s">
        <v>335</v>
      </c>
      <c r="D30" s="1" t="s">
        <v>306</v>
      </c>
      <c r="E30" s="1" t="s">
        <v>336</v>
      </c>
      <c r="F30" s="1">
        <v>32.0</v>
      </c>
      <c r="G30" s="1" t="s">
        <v>337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338</v>
      </c>
      <c r="B31" s="1" t="s">
        <v>339</v>
      </c>
      <c r="C31" s="1" t="s">
        <v>340</v>
      </c>
      <c r="D31" s="1" t="s">
        <v>306</v>
      </c>
      <c r="E31" s="1" t="s">
        <v>341</v>
      </c>
      <c r="F31" s="1" t="s">
        <v>342</v>
      </c>
      <c r="G31" s="1" t="s">
        <v>343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344</v>
      </c>
      <c r="B32" s="1" t="s">
        <v>345</v>
      </c>
      <c r="C32" s="1" t="s">
        <v>346</v>
      </c>
      <c r="D32" s="1" t="s">
        <v>347</v>
      </c>
      <c r="E32" s="1" t="s">
        <v>348</v>
      </c>
      <c r="F32" s="1" t="s">
        <v>349</v>
      </c>
      <c r="G32" s="1" t="s">
        <v>350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351</v>
      </c>
      <c r="B33" s="1">
        <v>-70.0</v>
      </c>
      <c r="C33" s="1" t="s">
        <v>352</v>
      </c>
      <c r="D33" s="1" t="s">
        <v>347</v>
      </c>
      <c r="E33" s="1" t="s">
        <v>353</v>
      </c>
      <c r="F33" s="1" t="s">
        <v>354</v>
      </c>
      <c r="G33" s="1" t="s">
        <v>355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356</v>
      </c>
      <c r="B34" s="1" t="s">
        <v>357</v>
      </c>
      <c r="C34" s="1" t="s">
        <v>358</v>
      </c>
      <c r="D34" s="1" t="s">
        <v>359</v>
      </c>
      <c r="E34" s="1" t="s">
        <v>226</v>
      </c>
      <c r="F34" s="1" t="s">
        <v>360</v>
      </c>
      <c r="G34" s="1" t="s">
        <v>361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362</v>
      </c>
      <c r="B35" s="1" t="s">
        <v>363</v>
      </c>
      <c r="C35" s="1" t="s">
        <v>364</v>
      </c>
      <c r="D35" s="1" t="s">
        <v>365</v>
      </c>
      <c r="E35" s="1" t="s">
        <v>366</v>
      </c>
      <c r="F35" s="1" t="s">
        <v>367</v>
      </c>
      <c r="G35" s="1" t="s">
        <v>368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369</v>
      </c>
      <c r="B36" s="1" t="s">
        <v>370</v>
      </c>
      <c r="C36" s="1" t="s">
        <v>371</v>
      </c>
      <c r="D36" s="1" t="s">
        <v>372</v>
      </c>
      <c r="E36" s="1" t="s">
        <v>373</v>
      </c>
      <c r="F36" s="1" t="s">
        <v>374</v>
      </c>
      <c r="G36" s="1" t="s">
        <v>375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376</v>
      </c>
      <c r="B37" s="1" t="s">
        <v>377</v>
      </c>
      <c r="C37" s="1" t="s">
        <v>378</v>
      </c>
      <c r="D37" s="1" t="s">
        <v>379</v>
      </c>
      <c r="E37" s="1" t="s">
        <v>380</v>
      </c>
      <c r="F37" s="1" t="s">
        <v>381</v>
      </c>
      <c r="G37" s="1" t="s">
        <v>382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383</v>
      </c>
      <c r="B38" s="1" t="s">
        <v>384</v>
      </c>
      <c r="C38" s="1" t="s">
        <v>385</v>
      </c>
      <c r="D38" s="1" t="s">
        <v>150</v>
      </c>
      <c r="E38" s="1" t="s">
        <v>386</v>
      </c>
      <c r="F38" s="1" t="s">
        <v>387</v>
      </c>
      <c r="G38" s="1" t="s">
        <v>388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389</v>
      </c>
      <c r="B39" s="1" t="s">
        <v>164</v>
      </c>
      <c r="C39" s="1" t="s">
        <v>390</v>
      </c>
      <c r="D39" s="1" t="s">
        <v>391</v>
      </c>
      <c r="E39" s="1" t="s">
        <v>392</v>
      </c>
      <c r="F39" s="1" t="s">
        <v>393</v>
      </c>
      <c r="G39" s="1" t="s">
        <v>394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395</v>
      </c>
      <c r="B40" s="1" t="s">
        <v>396</v>
      </c>
      <c r="C40" s="1" t="s">
        <v>397</v>
      </c>
      <c r="D40" s="1" t="s">
        <v>150</v>
      </c>
      <c r="E40" s="1" t="s">
        <v>398</v>
      </c>
      <c r="F40" s="1" t="s">
        <v>399</v>
      </c>
      <c r="G40" s="1" t="s">
        <v>399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400</v>
      </c>
      <c r="B41" s="1" t="s">
        <v>250</v>
      </c>
      <c r="C41" s="1" t="s">
        <v>401</v>
      </c>
      <c r="D41" s="1" t="s">
        <v>402</v>
      </c>
      <c r="E41" s="1" t="s">
        <v>403</v>
      </c>
      <c r="F41" s="1" t="s">
        <v>404</v>
      </c>
      <c r="G41" s="1" t="s">
        <v>156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406</v>
      </c>
      <c r="B43" s="1">
        <v>0.0</v>
      </c>
      <c r="C43" s="1" t="s">
        <v>407</v>
      </c>
      <c r="D43" s="1" t="s">
        <v>408</v>
      </c>
      <c r="E43" s="1" t="s">
        <v>409</v>
      </c>
      <c r="F43" s="1" t="s">
        <v>410</v>
      </c>
      <c r="G43" s="1" t="s">
        <v>411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412</v>
      </c>
      <c r="B44" s="1">
        <v>0.0</v>
      </c>
      <c r="C44" s="1" t="s">
        <v>413</v>
      </c>
      <c r="D44" s="1" t="s">
        <v>352</v>
      </c>
      <c r="E44" s="1" t="s">
        <v>414</v>
      </c>
      <c r="F44" s="1" t="s">
        <v>415</v>
      </c>
      <c r="G44" s="1" t="s">
        <v>416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417</v>
      </c>
      <c r="B45" s="1">
        <v>0.0</v>
      </c>
      <c r="C45" s="1" t="s">
        <v>418</v>
      </c>
      <c r="D45" s="1" t="s">
        <v>419</v>
      </c>
      <c r="E45" s="1" t="s">
        <v>420</v>
      </c>
      <c r="F45" s="1" t="s">
        <v>421</v>
      </c>
      <c r="G45" s="1" t="s">
        <v>422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423</v>
      </c>
      <c r="B46" s="1">
        <v>0.0</v>
      </c>
      <c r="C46" s="1" t="s">
        <v>424</v>
      </c>
      <c r="D46" s="1" t="s">
        <v>425</v>
      </c>
      <c r="E46" s="1" t="s">
        <v>426</v>
      </c>
      <c r="F46" s="1" t="s">
        <v>427</v>
      </c>
      <c r="G46" s="1" t="s">
        <v>428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429</v>
      </c>
      <c r="B47" s="1">
        <v>0.0</v>
      </c>
      <c r="C47" s="1" t="s">
        <v>424</v>
      </c>
      <c r="D47" s="1" t="s">
        <v>430</v>
      </c>
      <c r="E47" s="1" t="s">
        <v>431</v>
      </c>
      <c r="F47" s="1" t="s">
        <v>432</v>
      </c>
      <c r="G47" s="1" t="s">
        <v>433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434</v>
      </c>
      <c r="B48" s="1">
        <v>0.0</v>
      </c>
      <c r="C48" s="1" t="s">
        <v>435</v>
      </c>
      <c r="D48" s="1" t="s">
        <v>436</v>
      </c>
      <c r="E48" s="1" t="s">
        <v>437</v>
      </c>
      <c r="F48" s="1" t="s">
        <v>438</v>
      </c>
      <c r="G48" s="1" t="s">
        <v>439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440</v>
      </c>
      <c r="B49" s="1">
        <v>0.0</v>
      </c>
      <c r="C49" s="1" t="s">
        <v>435</v>
      </c>
      <c r="D49" s="1" t="s">
        <v>436</v>
      </c>
      <c r="E49" s="1" t="s">
        <v>437</v>
      </c>
      <c r="F49" s="1" t="s">
        <v>438</v>
      </c>
      <c r="G49" s="1" t="s">
        <v>439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441</v>
      </c>
      <c r="B50" s="1">
        <v>0.0</v>
      </c>
      <c r="C50" s="1" t="s">
        <v>442</v>
      </c>
      <c r="D50" s="1" t="s">
        <v>443</v>
      </c>
      <c r="E50" s="1" t="s">
        <v>444</v>
      </c>
      <c r="F50" s="1" t="s">
        <v>445</v>
      </c>
      <c r="G50" s="1" t="s">
        <v>446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447</v>
      </c>
      <c r="B51" s="1">
        <v>0.0</v>
      </c>
      <c r="C51" s="1" t="s">
        <v>448</v>
      </c>
      <c r="D51" s="1" t="s">
        <v>449</v>
      </c>
      <c r="E51" s="1" t="s">
        <v>450</v>
      </c>
      <c r="F51" s="1" t="s">
        <v>451</v>
      </c>
      <c r="G51" s="1" t="s">
        <v>452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453</v>
      </c>
      <c r="B52" s="1">
        <v>0.0</v>
      </c>
      <c r="C52" s="1" t="s">
        <v>454</v>
      </c>
      <c r="D52" s="1" t="s">
        <v>455</v>
      </c>
      <c r="E52" s="1" t="s">
        <v>456</v>
      </c>
      <c r="F52" s="1" t="s">
        <v>457</v>
      </c>
      <c r="G52" s="1" t="s">
        <v>458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459</v>
      </c>
      <c r="B53" s="1">
        <v>0.0</v>
      </c>
      <c r="C53" s="1" t="s">
        <v>348</v>
      </c>
      <c r="D53" s="1" t="s">
        <v>460</v>
      </c>
      <c r="E53" s="1" t="s">
        <v>461</v>
      </c>
      <c r="F53" s="1" t="s">
        <v>462</v>
      </c>
      <c r="G53" s="1" t="s">
        <v>463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464</v>
      </c>
      <c r="B54" s="1">
        <v>0.0</v>
      </c>
      <c r="C54" s="1" t="s">
        <v>465</v>
      </c>
      <c r="D54" s="1" t="s">
        <v>466</v>
      </c>
      <c r="E54" s="1" t="s">
        <v>467</v>
      </c>
      <c r="F54" s="1" t="s">
        <v>468</v>
      </c>
      <c r="G54" s="1" t="s">
        <v>469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470</v>
      </c>
      <c r="B55" s="1">
        <v>0.0</v>
      </c>
      <c r="C55" s="1" t="s">
        <v>471</v>
      </c>
      <c r="D55" s="1" t="s">
        <v>472</v>
      </c>
      <c r="E55" s="1" t="s">
        <v>473</v>
      </c>
      <c r="F55" s="1" t="s">
        <v>474</v>
      </c>
      <c r="G55" s="1" t="s">
        <v>475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476</v>
      </c>
      <c r="B56" s="1">
        <v>0.0</v>
      </c>
      <c r="C56" s="1" t="s">
        <v>477</v>
      </c>
      <c r="D56" s="1" t="s">
        <v>478</v>
      </c>
      <c r="E56" s="1" t="s">
        <v>479</v>
      </c>
      <c r="F56" s="1" t="s">
        <v>480</v>
      </c>
      <c r="G56" s="1" t="s">
        <v>481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482</v>
      </c>
      <c r="B57" s="1">
        <v>0.0</v>
      </c>
      <c r="C57" s="1" t="s">
        <v>483</v>
      </c>
      <c r="D57" s="1" t="s">
        <v>484</v>
      </c>
      <c r="E57" s="1" t="s">
        <v>485</v>
      </c>
      <c r="F57" s="1" t="s">
        <v>486</v>
      </c>
      <c r="G57" s="1" t="s">
        <v>487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488</v>
      </c>
      <c r="B58" s="1">
        <v>0.0</v>
      </c>
      <c r="C58" s="1" t="s">
        <v>489</v>
      </c>
      <c r="D58" s="1" t="s">
        <v>490</v>
      </c>
      <c r="E58" s="1" t="s">
        <v>491</v>
      </c>
      <c r="F58" s="1" t="s">
        <v>492</v>
      </c>
      <c r="G58" s="1" t="s">
        <v>493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494</v>
      </c>
      <c r="B59" s="1">
        <v>0.0</v>
      </c>
      <c r="C59" s="1">
        <v>0.0</v>
      </c>
      <c r="D59" s="1" t="s">
        <v>495</v>
      </c>
      <c r="E59" s="1" t="s">
        <v>496</v>
      </c>
      <c r="F59" s="1" t="s">
        <v>497</v>
      </c>
      <c r="G59" s="1" t="s">
        <v>498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499</v>
      </c>
      <c r="B60" s="1">
        <v>0.0</v>
      </c>
      <c r="C60" s="1">
        <v>0.0</v>
      </c>
      <c r="D60" s="1" t="s">
        <v>500</v>
      </c>
      <c r="E60" s="1" t="s">
        <v>501</v>
      </c>
      <c r="F60" s="1" t="s">
        <v>502</v>
      </c>
      <c r="G60" s="1" t="s">
        <v>503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505</v>
      </c>
      <c r="B62" s="1">
        <v>0.0</v>
      </c>
      <c r="C62" s="1">
        <v>0.0</v>
      </c>
      <c r="D62" s="1" t="s">
        <v>506</v>
      </c>
      <c r="E62" s="1" t="s">
        <v>507</v>
      </c>
      <c r="F62" s="1" t="s">
        <v>508</v>
      </c>
      <c r="G62" s="1" t="s">
        <v>509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510</v>
      </c>
      <c r="B63" s="1">
        <v>0.0</v>
      </c>
      <c r="C63" s="1">
        <v>0.0</v>
      </c>
      <c r="D63" s="1" t="s">
        <v>511</v>
      </c>
      <c r="E63" s="1" t="s">
        <v>512</v>
      </c>
      <c r="F63" s="1" t="s">
        <v>513</v>
      </c>
      <c r="G63" s="1" t="s">
        <v>483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514</v>
      </c>
      <c r="B64" s="1">
        <v>0.0</v>
      </c>
      <c r="C64" s="1">
        <v>0.0</v>
      </c>
      <c r="D64" s="1" t="s">
        <v>515</v>
      </c>
      <c r="E64" s="1" t="s">
        <v>516</v>
      </c>
      <c r="F64" s="1" t="s">
        <v>517</v>
      </c>
      <c r="G64" s="1" t="s">
        <v>518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519</v>
      </c>
      <c r="B65" s="1">
        <v>0.0</v>
      </c>
      <c r="C65" s="1">
        <v>0.0</v>
      </c>
      <c r="D65" s="1" t="s">
        <v>520</v>
      </c>
      <c r="E65" s="1" t="s">
        <v>521</v>
      </c>
      <c r="F65" s="1" t="s">
        <v>522</v>
      </c>
      <c r="G65" s="1" t="s">
        <v>523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524</v>
      </c>
      <c r="B66" s="1">
        <v>0.0</v>
      </c>
      <c r="C66" s="1">
        <v>0.0</v>
      </c>
      <c r="D66" s="1" t="s">
        <v>525</v>
      </c>
      <c r="E66" s="1" t="s">
        <v>526</v>
      </c>
      <c r="F66" s="1" t="s">
        <v>527</v>
      </c>
      <c r="G66" s="1" t="s">
        <v>528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529</v>
      </c>
      <c r="B67" s="1">
        <v>0.0</v>
      </c>
      <c r="C67" s="1">
        <v>0.0</v>
      </c>
      <c r="D67" s="1" t="s">
        <v>530</v>
      </c>
      <c r="E67" s="1" t="s">
        <v>531</v>
      </c>
      <c r="F67" s="1" t="s">
        <v>532</v>
      </c>
      <c r="G67" s="1" t="s">
        <v>533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534</v>
      </c>
      <c r="B68" s="1">
        <v>0.0</v>
      </c>
      <c r="C68" s="1">
        <v>0.0</v>
      </c>
      <c r="D68" s="1" t="s">
        <v>530</v>
      </c>
      <c r="E68" s="1" t="s">
        <v>531</v>
      </c>
      <c r="F68" s="1" t="s">
        <v>532</v>
      </c>
      <c r="G68" s="1" t="s">
        <v>533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535</v>
      </c>
      <c r="B69" s="1">
        <v>0.0</v>
      </c>
      <c r="C69" s="1">
        <v>0.0</v>
      </c>
      <c r="D69" s="1" t="s">
        <v>536</v>
      </c>
      <c r="E69" s="1" t="s">
        <v>537</v>
      </c>
      <c r="F69" s="1" t="s">
        <v>538</v>
      </c>
      <c r="G69" s="1" t="s">
        <v>539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540</v>
      </c>
      <c r="B70" s="1">
        <v>0.0</v>
      </c>
      <c r="C70" s="1">
        <v>0.0</v>
      </c>
      <c r="D70" s="1" t="s">
        <v>541</v>
      </c>
      <c r="E70" s="1" t="s">
        <v>542</v>
      </c>
      <c r="F70" s="1" t="s">
        <v>543</v>
      </c>
      <c r="G70" s="1" t="s">
        <v>544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545</v>
      </c>
      <c r="B71" s="1">
        <v>0.0</v>
      </c>
      <c r="C71" s="1">
        <v>0.0</v>
      </c>
      <c r="D71" s="1" t="s">
        <v>546</v>
      </c>
      <c r="E71" s="1" t="s">
        <v>547</v>
      </c>
      <c r="F71" s="1" t="s">
        <v>548</v>
      </c>
      <c r="G71" s="1" t="s">
        <v>549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550</v>
      </c>
      <c r="B72" s="1">
        <v>0.0</v>
      </c>
      <c r="C72" s="1">
        <v>0.0</v>
      </c>
      <c r="D72" s="1" t="s">
        <v>551</v>
      </c>
      <c r="E72" s="1" t="s">
        <v>552</v>
      </c>
      <c r="F72" s="1" t="s">
        <v>553</v>
      </c>
      <c r="G72" s="1" t="s">
        <v>554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555</v>
      </c>
      <c r="B73" s="1">
        <v>0.0</v>
      </c>
      <c r="C73" s="1">
        <v>0.0</v>
      </c>
      <c r="D73" s="1" t="s">
        <v>556</v>
      </c>
      <c r="E73" s="1" t="s">
        <v>557</v>
      </c>
      <c r="F73" s="1" t="s">
        <v>558</v>
      </c>
      <c r="G73" s="1" t="s">
        <v>559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560</v>
      </c>
      <c r="B74" s="1">
        <v>0.0</v>
      </c>
      <c r="C74" s="1">
        <v>0.0</v>
      </c>
      <c r="D74" s="1" t="s">
        <v>561</v>
      </c>
      <c r="E74" s="1" t="s">
        <v>562</v>
      </c>
      <c r="F74" s="1" t="s">
        <v>563</v>
      </c>
      <c r="G74" s="1" t="s">
        <v>564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565</v>
      </c>
      <c r="B75" s="1">
        <v>0.0</v>
      </c>
      <c r="C75" s="1">
        <v>0.0</v>
      </c>
      <c r="D75" s="1" t="s">
        <v>566</v>
      </c>
      <c r="E75" s="1" t="s">
        <v>567</v>
      </c>
      <c r="F75" s="1" t="s">
        <v>568</v>
      </c>
      <c r="G75" s="1" t="s">
        <v>452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569</v>
      </c>
      <c r="B76" s="1">
        <v>0.0</v>
      </c>
      <c r="C76" s="1">
        <v>0.0</v>
      </c>
      <c r="D76" s="1" t="s">
        <v>570</v>
      </c>
      <c r="E76" s="1" t="s">
        <v>571</v>
      </c>
      <c r="F76" s="1" t="s">
        <v>572</v>
      </c>
      <c r="G76" s="1" t="s">
        <v>573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574</v>
      </c>
      <c r="B77" s="1">
        <v>0.0</v>
      </c>
      <c r="C77" s="1">
        <v>0.0</v>
      </c>
      <c r="D77" s="1" t="s">
        <v>575</v>
      </c>
      <c r="E77" s="1" t="s">
        <v>576</v>
      </c>
      <c r="F77" s="1" t="s">
        <v>577</v>
      </c>
      <c r="G77" s="1" t="s">
        <v>578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579</v>
      </c>
      <c r="B78" s="1">
        <v>0.0</v>
      </c>
      <c r="C78" s="1">
        <v>0.0</v>
      </c>
      <c r="D78" s="1">
        <v>0.0</v>
      </c>
      <c r="E78" s="1" t="s">
        <v>580</v>
      </c>
      <c r="F78" s="1" t="s">
        <v>581</v>
      </c>
      <c r="G78" s="1" t="s">
        <v>582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583</v>
      </c>
      <c r="B79" s="1">
        <v>0.0</v>
      </c>
      <c r="C79" s="1">
        <v>0.0</v>
      </c>
      <c r="D79" s="1">
        <v>0.0</v>
      </c>
      <c r="E79" s="1" t="s">
        <v>584</v>
      </c>
      <c r="F79" s="1" t="s">
        <v>585</v>
      </c>
      <c r="G79" s="1" t="s">
        <v>586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588</v>
      </c>
      <c r="B81" s="1">
        <v>0.0</v>
      </c>
      <c r="C81" s="1">
        <v>0.0</v>
      </c>
      <c r="D81" s="1">
        <v>0.0</v>
      </c>
      <c r="E81" s="1" t="s">
        <v>589</v>
      </c>
      <c r="F81" s="1" t="s">
        <v>590</v>
      </c>
      <c r="G81" s="1" t="s">
        <v>591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592</v>
      </c>
      <c r="B82" s="1">
        <v>0.0</v>
      </c>
      <c r="C82" s="1">
        <v>0.0</v>
      </c>
      <c r="D82" s="1">
        <v>0.0</v>
      </c>
      <c r="E82" s="1" t="s">
        <v>593</v>
      </c>
      <c r="F82" s="1" t="s">
        <v>594</v>
      </c>
      <c r="G82" s="1" t="s">
        <v>595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596</v>
      </c>
      <c r="B83" s="1">
        <v>0.0</v>
      </c>
      <c r="C83" s="1">
        <v>0.0</v>
      </c>
      <c r="D83" s="1">
        <v>0.0</v>
      </c>
      <c r="E83" s="1" t="s">
        <v>597</v>
      </c>
      <c r="F83" s="1" t="s">
        <v>598</v>
      </c>
      <c r="G83" s="1" t="s">
        <v>599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600</v>
      </c>
      <c r="B84" s="1">
        <v>0.0</v>
      </c>
      <c r="C84" s="1">
        <v>0.0</v>
      </c>
      <c r="D84" s="1">
        <v>0.0</v>
      </c>
      <c r="E84" s="1" t="s">
        <v>601</v>
      </c>
      <c r="F84" s="1" t="s">
        <v>602</v>
      </c>
      <c r="G84" s="1" t="s">
        <v>603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604</v>
      </c>
      <c r="B85" s="1">
        <v>0.0</v>
      </c>
      <c r="C85" s="1">
        <v>0.0</v>
      </c>
      <c r="D85" s="1">
        <v>0.0</v>
      </c>
      <c r="E85" s="1" t="s">
        <v>605</v>
      </c>
      <c r="F85" s="1" t="s">
        <v>606</v>
      </c>
      <c r="G85" s="1" t="s">
        <v>607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608</v>
      </c>
      <c r="B86" s="1">
        <v>0.0</v>
      </c>
      <c r="C86" s="1">
        <v>0.0</v>
      </c>
      <c r="D86" s="1">
        <v>0.0</v>
      </c>
      <c r="E86" s="1" t="s">
        <v>609</v>
      </c>
      <c r="F86" s="1" t="s">
        <v>610</v>
      </c>
      <c r="G86" s="1" t="s">
        <v>611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612</v>
      </c>
      <c r="B87" s="1">
        <v>0.0</v>
      </c>
      <c r="C87" s="1">
        <v>0.0</v>
      </c>
      <c r="D87" s="1">
        <v>0.0</v>
      </c>
      <c r="E87" s="1" t="s">
        <v>609</v>
      </c>
      <c r="F87" s="1" t="s">
        <v>610</v>
      </c>
      <c r="G87" s="1" t="s">
        <v>611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613</v>
      </c>
      <c r="B88" s="1">
        <v>0.0</v>
      </c>
      <c r="C88" s="1">
        <v>0.0</v>
      </c>
      <c r="D88" s="1">
        <v>0.0</v>
      </c>
      <c r="E88" s="1" t="s">
        <v>614</v>
      </c>
      <c r="F88" s="1" t="s">
        <v>615</v>
      </c>
      <c r="G88" s="1" t="s">
        <v>616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617</v>
      </c>
      <c r="B89" s="1">
        <v>0.0</v>
      </c>
      <c r="C89" s="1">
        <v>0.0</v>
      </c>
      <c r="D89" s="1">
        <v>0.0</v>
      </c>
      <c r="E89" s="1" t="s">
        <v>618</v>
      </c>
      <c r="F89" s="1" t="s">
        <v>619</v>
      </c>
      <c r="G89" s="1" t="s">
        <v>620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621</v>
      </c>
      <c r="B90" s="1">
        <v>0.0</v>
      </c>
      <c r="C90" s="1">
        <v>0.0</v>
      </c>
      <c r="D90" s="1">
        <v>0.0</v>
      </c>
      <c r="E90" s="1" t="s">
        <v>622</v>
      </c>
      <c r="F90" s="1" t="s">
        <v>623</v>
      </c>
      <c r="G90" s="1" t="s">
        <v>624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625</v>
      </c>
      <c r="B91" s="1">
        <v>0.0</v>
      </c>
      <c r="C91" s="1">
        <v>0.0</v>
      </c>
      <c r="D91" s="1">
        <v>0.0</v>
      </c>
      <c r="E91" s="1" t="s">
        <v>626</v>
      </c>
      <c r="F91" s="1" t="s">
        <v>627</v>
      </c>
      <c r="G91" s="1" t="s">
        <v>628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629</v>
      </c>
      <c r="B92" s="1">
        <v>0.0</v>
      </c>
      <c r="C92" s="1">
        <v>0.0</v>
      </c>
      <c r="D92" s="1">
        <v>0.0</v>
      </c>
      <c r="E92" s="1" t="s">
        <v>630</v>
      </c>
      <c r="F92" s="1" t="s">
        <v>631</v>
      </c>
      <c r="G92" s="1" t="s">
        <v>632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633</v>
      </c>
      <c r="B93" s="1">
        <v>0.0</v>
      </c>
      <c r="C93" s="1">
        <v>0.0</v>
      </c>
      <c r="D93" s="1">
        <v>0.0</v>
      </c>
      <c r="E93" s="1" t="s">
        <v>634</v>
      </c>
      <c r="F93" s="1" t="s">
        <v>635</v>
      </c>
      <c r="G93" s="1" t="s">
        <v>636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637</v>
      </c>
      <c r="B94" s="1">
        <v>0.0</v>
      </c>
      <c r="C94" s="1">
        <v>0.0</v>
      </c>
      <c r="D94" s="1">
        <v>0.0</v>
      </c>
      <c r="E94" s="1" t="s">
        <v>354</v>
      </c>
      <c r="F94" s="1" t="s">
        <v>638</v>
      </c>
      <c r="G94" s="1" t="s">
        <v>639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640</v>
      </c>
      <c r="B95" s="1">
        <v>0.0</v>
      </c>
      <c r="C95" s="1">
        <v>0.0</v>
      </c>
      <c r="D95" s="1">
        <v>0.0</v>
      </c>
      <c r="E95" s="1" t="s">
        <v>547</v>
      </c>
      <c r="F95" s="1" t="s">
        <v>641</v>
      </c>
      <c r="G95" s="1" t="s">
        <v>642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643</v>
      </c>
      <c r="B96" s="1">
        <v>0.0</v>
      </c>
      <c r="C96" s="1">
        <v>0.0</v>
      </c>
      <c r="D96" s="1">
        <v>0.0</v>
      </c>
      <c r="E96" s="1" t="s">
        <v>644</v>
      </c>
      <c r="F96" s="1" t="s">
        <v>645</v>
      </c>
      <c r="G96" s="1" t="s">
        <v>646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647</v>
      </c>
      <c r="B97" s="1">
        <v>0.0</v>
      </c>
      <c r="C97" s="1">
        <v>0.0</v>
      </c>
      <c r="D97" s="1">
        <v>0.0</v>
      </c>
      <c r="E97" s="1">
        <v>0.0</v>
      </c>
      <c r="F97" s="1" t="s">
        <v>648</v>
      </c>
      <c r="G97" s="1" t="s">
        <v>649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650</v>
      </c>
      <c r="B98" s="1">
        <v>0.0</v>
      </c>
      <c r="C98" s="1">
        <v>0.0</v>
      </c>
      <c r="D98" s="1">
        <v>0.0</v>
      </c>
      <c r="E98" s="1">
        <v>0.0</v>
      </c>
      <c r="F98" s="1" t="s">
        <v>651</v>
      </c>
      <c r="G98" s="1" t="s">
        <v>652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655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656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508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657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658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659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660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661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662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664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665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664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666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667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668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669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671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672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673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674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675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676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-2.0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677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678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679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680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681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682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683</v>
      </c>
      <c r="C1" s="1" t="s">
        <v>684</v>
      </c>
      <c r="D1" s="1" t="s">
        <v>685</v>
      </c>
      <c r="E1" s="1" t="s">
        <v>686</v>
      </c>
      <c r="F1" s="1" t="s">
        <v>687</v>
      </c>
      <c r="G1" s="1" t="s">
        <v>688</v>
      </c>
      <c r="H1" s="1" t="s">
        <v>689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690</v>
      </c>
      <c r="B2" s="1" t="s">
        <v>691</v>
      </c>
      <c r="C2" s="1" t="s">
        <v>692</v>
      </c>
      <c r="D2" s="1" t="s">
        <v>693</v>
      </c>
      <c r="E2" s="1" t="s">
        <v>694</v>
      </c>
      <c r="F2" s="1" t="s">
        <v>695</v>
      </c>
      <c r="G2" s="1" t="s">
        <v>695</v>
      </c>
      <c r="H2" s="1" t="s">
        <v>696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697</v>
      </c>
      <c r="B3" s="1" t="s">
        <v>696</v>
      </c>
      <c r="C3" s="1" t="s">
        <v>698</v>
      </c>
      <c r="D3" s="1" t="s">
        <v>699</v>
      </c>
      <c r="E3" s="1" t="s">
        <v>700</v>
      </c>
      <c r="F3" s="1" t="s">
        <v>701</v>
      </c>
      <c r="G3" s="1" t="s">
        <v>702</v>
      </c>
      <c r="H3" s="1" t="s">
        <v>696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703</v>
      </c>
      <c r="B4" s="1" t="s">
        <v>704</v>
      </c>
      <c r="C4" s="1" t="s">
        <v>705</v>
      </c>
      <c r="D4" s="1" t="s">
        <v>706</v>
      </c>
      <c r="E4" s="1" t="s">
        <v>707</v>
      </c>
      <c r="F4" s="1" t="s">
        <v>708</v>
      </c>
      <c r="G4" s="1" t="s">
        <v>709</v>
      </c>
      <c r="H4" s="1" t="s">
        <v>710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697</v>
      </c>
      <c r="B5" s="1" t="s">
        <v>696</v>
      </c>
      <c r="C5" s="1" t="s">
        <v>711</v>
      </c>
      <c r="D5" s="1" t="s">
        <v>712</v>
      </c>
      <c r="E5" s="1" t="s">
        <v>713</v>
      </c>
      <c r="F5" s="1" t="s">
        <v>714</v>
      </c>
      <c r="G5" s="1" t="s">
        <v>715</v>
      </c>
      <c r="H5" s="1" t="s">
        <v>716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717</v>
      </c>
      <c r="B6" s="1" t="s">
        <v>718</v>
      </c>
      <c r="C6" s="1" t="s">
        <v>719</v>
      </c>
      <c r="D6" s="1" t="s">
        <v>720</v>
      </c>
      <c r="E6" s="1" t="s">
        <v>721</v>
      </c>
      <c r="F6" s="1" t="s">
        <v>722</v>
      </c>
      <c r="G6" s="1" t="s">
        <v>723</v>
      </c>
      <c r="H6" s="1" t="s">
        <v>724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725</v>
      </c>
      <c r="B7" s="1" t="s">
        <v>726</v>
      </c>
      <c r="C7" s="1" t="s">
        <v>727</v>
      </c>
      <c r="D7" s="1" t="s">
        <v>728</v>
      </c>
      <c r="E7" s="1" t="s">
        <v>729</v>
      </c>
      <c r="F7" s="1" t="s">
        <v>730</v>
      </c>
      <c r="G7" s="1" t="s">
        <v>731</v>
      </c>
      <c r="H7" s="1" t="s">
        <v>732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733</v>
      </c>
      <c r="B8" s="1" t="s">
        <v>696</v>
      </c>
      <c r="C8" s="1" t="s">
        <v>734</v>
      </c>
      <c r="D8" s="1" t="s">
        <v>735</v>
      </c>
      <c r="E8" s="1" t="s">
        <v>736</v>
      </c>
      <c r="F8" s="1" t="s">
        <v>737</v>
      </c>
      <c r="G8" s="1" t="s">
        <v>738</v>
      </c>
      <c r="H8" s="1" t="s">
        <v>739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740</v>
      </c>
      <c r="B9" s="1" t="s">
        <v>741</v>
      </c>
      <c r="C9" s="1" t="s">
        <v>742</v>
      </c>
      <c r="D9" s="1" t="s">
        <v>743</v>
      </c>
      <c r="E9" s="1" t="s">
        <v>744</v>
      </c>
      <c r="F9" s="1" t="s">
        <v>745</v>
      </c>
      <c r="G9" s="1" t="s">
        <v>746</v>
      </c>
      <c r="H9" s="1" t="s">
        <v>747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748</v>
      </c>
      <c r="B10" s="1" t="s">
        <v>749</v>
      </c>
      <c r="C10" s="1" t="s">
        <v>750</v>
      </c>
      <c r="D10" s="1" t="s">
        <v>751</v>
      </c>
      <c r="E10" s="1" t="s">
        <v>752</v>
      </c>
      <c r="F10" s="1" t="s">
        <v>745</v>
      </c>
      <c r="G10" s="1" t="s">
        <v>753</v>
      </c>
      <c r="H10" s="1" t="s">
        <v>754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755</v>
      </c>
      <c r="B11" s="1" t="s">
        <v>756</v>
      </c>
      <c r="C11" s="1" t="s">
        <v>757</v>
      </c>
      <c r="D11" s="1" t="s">
        <v>758</v>
      </c>
      <c r="E11" s="1" t="s">
        <v>759</v>
      </c>
      <c r="F11" s="1" t="s">
        <v>760</v>
      </c>
      <c r="G11" s="1" t="s">
        <v>761</v>
      </c>
      <c r="H11" s="1" t="s">
        <v>762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763</v>
      </c>
      <c r="B12" s="1" t="s">
        <v>764</v>
      </c>
      <c r="C12" s="1" t="s">
        <v>765</v>
      </c>
      <c r="D12" s="1" t="s">
        <v>766</v>
      </c>
      <c r="E12" s="1" t="s">
        <v>767</v>
      </c>
      <c r="F12" s="1" t="s">
        <v>768</v>
      </c>
      <c r="G12" s="1" t="s">
        <v>769</v>
      </c>
      <c r="H12" s="1" t="s">
        <v>770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771</v>
      </c>
      <c r="B13" s="1" t="s">
        <v>772</v>
      </c>
      <c r="C13" s="1" t="s">
        <v>773</v>
      </c>
      <c r="D13" s="1" t="s">
        <v>774</v>
      </c>
      <c r="E13" s="1" t="s">
        <v>775</v>
      </c>
      <c r="F13" s="1" t="s">
        <v>776</v>
      </c>
      <c r="G13" s="1" t="s">
        <v>777</v>
      </c>
      <c r="H13" s="1" t="s">
        <v>778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779</v>
      </c>
      <c r="B14" s="1" t="s">
        <v>780</v>
      </c>
      <c r="C14" s="1" t="s">
        <v>781</v>
      </c>
      <c r="D14" s="1" t="s">
        <v>782</v>
      </c>
      <c r="E14" s="1" t="s">
        <v>783</v>
      </c>
      <c r="F14" s="1" t="s">
        <v>784</v>
      </c>
      <c r="G14" s="1" t="s">
        <v>785</v>
      </c>
      <c r="H14" s="1" t="s">
        <v>786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787</v>
      </c>
      <c r="B15" s="1" t="s">
        <v>788</v>
      </c>
      <c r="C15" s="1" t="s">
        <v>696</v>
      </c>
      <c r="D15" s="1" t="s">
        <v>696</v>
      </c>
      <c r="E15" s="1" t="s">
        <v>696</v>
      </c>
      <c r="F15" s="1" t="s">
        <v>696</v>
      </c>
      <c r="G15" s="1" t="s">
        <v>696</v>
      </c>
      <c r="H15" s="1" t="s">
        <v>696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789</v>
      </c>
      <c r="B16" s="1" t="s">
        <v>790</v>
      </c>
      <c r="C16" s="1" t="s">
        <v>696</v>
      </c>
      <c r="D16" s="1" t="s">
        <v>696</v>
      </c>
      <c r="E16" s="1" t="s">
        <v>696</v>
      </c>
      <c r="F16" s="1" t="s">
        <v>696</v>
      </c>
      <c r="G16" s="1" t="s">
        <v>696</v>
      </c>
      <c r="H16" s="1" t="s">
        <v>696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791</v>
      </c>
      <c r="B17" s="1" t="s">
        <v>149</v>
      </c>
      <c r="C17" s="1" t="s">
        <v>150</v>
      </c>
      <c r="D17" s="1" t="s">
        <v>151</v>
      </c>
      <c r="E17" s="1" t="s">
        <v>152</v>
      </c>
      <c r="F17" s="1" t="s">
        <v>160</v>
      </c>
      <c r="G17" s="1" t="s">
        <v>792</v>
      </c>
      <c r="H17" s="1" t="s">
        <v>315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793</v>
      </c>
      <c r="B18" s="1" t="s">
        <v>794</v>
      </c>
      <c r="C18" s="1" t="s">
        <v>696</v>
      </c>
      <c r="D18" s="1" t="s">
        <v>696</v>
      </c>
      <c r="E18" s="1" t="s">
        <v>696</v>
      </c>
      <c r="F18" s="1" t="s">
        <v>696</v>
      </c>
      <c r="G18" s="1" t="s">
        <v>696</v>
      </c>
      <c r="H18" s="1" t="s">
        <v>696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795</v>
      </c>
      <c r="B19" s="1" t="s">
        <v>796</v>
      </c>
      <c r="C19" s="1" t="s">
        <v>797</v>
      </c>
      <c r="D19" s="1" t="s">
        <v>798</v>
      </c>
      <c r="E19" s="1" t="s">
        <v>799</v>
      </c>
      <c r="F19" s="1" t="s">
        <v>800</v>
      </c>
      <c r="G19" s="1" t="s">
        <v>801</v>
      </c>
      <c r="H19" s="1" t="s">
        <v>802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803</v>
      </c>
      <c r="B20" s="1" t="s">
        <v>804</v>
      </c>
      <c r="C20" s="1" t="s">
        <v>805</v>
      </c>
      <c r="D20" s="1" t="s">
        <v>806</v>
      </c>
      <c r="E20" s="1" t="s">
        <v>807</v>
      </c>
      <c r="F20" s="1" t="s">
        <v>808</v>
      </c>
      <c r="G20" s="1" t="s">
        <v>809</v>
      </c>
      <c r="H20" s="1" t="s">
        <v>810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811</v>
      </c>
      <c r="B21" s="1" t="s">
        <v>812</v>
      </c>
      <c r="C21" s="1" t="s">
        <v>813</v>
      </c>
      <c r="D21" s="1" t="s">
        <v>814</v>
      </c>
      <c r="E21" s="1" t="s">
        <v>815</v>
      </c>
      <c r="F21" s="1" t="s">
        <v>816</v>
      </c>
      <c r="G21" s="1" t="s">
        <v>817</v>
      </c>
      <c r="H21" s="1" t="s">
        <v>818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819</v>
      </c>
      <c r="B22" s="1" t="s">
        <v>820</v>
      </c>
      <c r="C22" s="1" t="s">
        <v>821</v>
      </c>
      <c r="D22" s="1" t="s">
        <v>822</v>
      </c>
      <c r="E22" s="1" t="s">
        <v>823</v>
      </c>
      <c r="F22" s="1" t="s">
        <v>824</v>
      </c>
      <c r="G22" s="1" t="s">
        <v>825</v>
      </c>
      <c r="H22" s="1" t="s">
        <v>826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827</v>
      </c>
      <c r="B23" s="1" t="s">
        <v>828</v>
      </c>
      <c r="C23" s="1" t="s">
        <v>829</v>
      </c>
      <c r="D23" s="1" t="s">
        <v>830</v>
      </c>
      <c r="E23" s="1" t="s">
        <v>831</v>
      </c>
      <c r="F23" s="1" t="s">
        <v>832</v>
      </c>
      <c r="G23" s="1" t="s">
        <v>833</v>
      </c>
      <c r="H23" s="1" t="s">
        <v>834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835</v>
      </c>
      <c r="B24" s="1" t="s">
        <v>836</v>
      </c>
      <c r="C24" s="1" t="s">
        <v>837</v>
      </c>
      <c r="D24" s="1" t="s">
        <v>838</v>
      </c>
      <c r="E24" s="1" t="s">
        <v>839</v>
      </c>
      <c r="F24" s="1" t="s">
        <v>840</v>
      </c>
      <c r="G24" s="1" t="s">
        <v>840</v>
      </c>
      <c r="H24" s="1" t="s">
        <v>840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841</v>
      </c>
      <c r="B25" s="1" t="s">
        <v>842</v>
      </c>
      <c r="C25" s="1" t="s">
        <v>843</v>
      </c>
      <c r="D25" s="1" t="s">
        <v>844</v>
      </c>
      <c r="E25" s="1" t="s">
        <v>845</v>
      </c>
      <c r="F25" s="1" t="s">
        <v>846</v>
      </c>
      <c r="G25" s="1" t="s">
        <v>846</v>
      </c>
      <c r="H25" s="1" t="s">
        <v>696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847</v>
      </c>
      <c r="B26" s="1" t="s">
        <v>848</v>
      </c>
      <c r="C26" s="1" t="s">
        <v>849</v>
      </c>
      <c r="D26" s="1" t="s">
        <v>850</v>
      </c>
      <c r="E26" s="1" t="s">
        <v>851</v>
      </c>
      <c r="F26" s="1" t="s">
        <v>696</v>
      </c>
      <c r="G26" s="1" t="s">
        <v>696</v>
      </c>
      <c r="H26" s="1" t="s">
        <v>696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852</v>
      </c>
      <c r="B2" s="1" t="s">
        <v>853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854</v>
      </c>
      <c r="B3" s="1" t="s">
        <v>855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856</v>
      </c>
      <c r="B4" s="1" t="s">
        <v>857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858</v>
      </c>
      <c r="B5" s="1" t="s">
        <v>859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860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861</v>
      </c>
      <c r="B7" s="1" t="s">
        <v>862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863</v>
      </c>
      <c r="B8" s="4" t="s">
        <v>864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865</v>
      </c>
      <c r="B9" s="1" t="s">
        <v>866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867</v>
      </c>
      <c r="B10" s="1" t="s">
        <v>868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869</v>
      </c>
      <c r="B11" s="1" t="s">
        <v>866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870</v>
      </c>
      <c r="B12" s="1" t="s">
        <v>871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872</v>
      </c>
      <c r="B13" s="1" t="s">
        <v>873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874</v>
      </c>
      <c r="B14" s="1" t="s">
        <v>871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875</v>
      </c>
      <c r="B15" s="1" t="s">
        <v>876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877</v>
      </c>
      <c r="B16" s="1">
        <v>1500.0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878</v>
      </c>
      <c r="B17" s="1" t="s">
        <v>879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880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881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882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884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885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886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888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889</v>
      </c>
      <c r="B27" s="1">
        <v>52.3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890</v>
      </c>
      <c r="B28" s="1">
        <v>52.3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891</v>
      </c>
      <c r="B29" s="1">
        <v>52.1766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892</v>
      </c>
      <c r="B30" s="1">
        <v>53.12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893</v>
      </c>
      <c r="B31" s="1">
        <v>52.3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894</v>
      </c>
      <c r="B32" s="1">
        <v>52.3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895</v>
      </c>
      <c r="B33" s="1">
        <v>52.1766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896</v>
      </c>
      <c r="B34" s="1">
        <v>53.12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897</v>
      </c>
      <c r="B35" s="1">
        <v>0.666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898</v>
      </c>
      <c r="B36" s="1">
        <v>278.57895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899</v>
      </c>
      <c r="B37" s="1">
        <v>75.696465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900</v>
      </c>
      <c r="B38" s="1">
        <v>1027524.0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901</v>
      </c>
      <c r="B39" s="1">
        <v>1027524.0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902</v>
      </c>
      <c r="B40" s="1">
        <v>849648.0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903</v>
      </c>
      <c r="B41" s="1">
        <v>787090.0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904</v>
      </c>
      <c r="B42" s="1">
        <v>787090.0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905</v>
      </c>
      <c r="B43" s="1">
        <v>8.254962688E9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906</v>
      </c>
      <c r="B44" s="1">
        <v>23.31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907</v>
      </c>
      <c r="B45" s="1">
        <v>57.74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908</v>
      </c>
      <c r="B46" s="1">
        <v>12.83353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909</v>
      </c>
      <c r="B47" s="1">
        <v>51.5586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910</v>
      </c>
      <c r="B48" s="1">
        <v>39.3706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911</v>
      </c>
      <c r="B49" s="1" t="s">
        <v>912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913</v>
      </c>
      <c r="B50" s="1">
        <v>8.320714752E9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914</v>
      </c>
      <c r="B51" s="1">
        <v>0.047270004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915</v>
      </c>
      <c r="B52" s="1">
        <v>6.2182796E7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916</v>
      </c>
      <c r="B53" s="1">
        <v>6.59693E7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917</v>
      </c>
      <c r="B54" s="1">
        <v>4870405.0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918</v>
      </c>
      <c r="B55" s="1">
        <v>5124202.0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919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920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921</v>
      </c>
      <c r="B58" s="1">
        <v>0.0312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922</v>
      </c>
      <c r="B59" s="1">
        <v>0.097279996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923</v>
      </c>
      <c r="B60" s="1">
        <v>1.07652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924</v>
      </c>
      <c r="B61" s="1">
        <v>6.01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925</v>
      </c>
      <c r="B62" s="1">
        <v>0.075100005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926</v>
      </c>
      <c r="B63" s="1">
        <v>1.5596E8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927</v>
      </c>
      <c r="B64" s="1">
        <v>1.662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928</v>
      </c>
      <c r="B65" s="1">
        <v>31.847174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929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930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931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932</v>
      </c>
      <c r="B69" s="1">
        <v>3.0403E7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933</v>
      </c>
      <c r="B70" s="1">
        <v>0.19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934</v>
      </c>
      <c r="B71" s="1">
        <v>0.68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935</v>
      </c>
      <c r="B72" s="1">
        <v>12.936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936</v>
      </c>
      <c r="B73" s="1">
        <v>346.278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937</v>
      </c>
      <c r="B74" s="1">
        <v>1.2295704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938</v>
      </c>
      <c r="B75" s="1">
        <v>0.23806548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939</v>
      </c>
      <c r="B76" s="1" t="s">
        <v>940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941</v>
      </c>
      <c r="B77" s="1" t="s">
        <v>942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943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944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945</v>
      </c>
      <c r="B80" s="1" t="s">
        <v>946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947</v>
      </c>
      <c r="B81" s="1" t="s">
        <v>946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948</v>
      </c>
      <c r="B82" s="1">
        <v>1.5960294E9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949</v>
      </c>
      <c r="B83" s="1" t="s">
        <v>950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951</v>
      </c>
      <c r="B84" s="1" t="s">
        <v>952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953</v>
      </c>
      <c r="B85" s="1" t="s">
        <v>954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955</v>
      </c>
      <c r="B86" s="1" t="s">
        <v>956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957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958</v>
      </c>
      <c r="B88" s="1">
        <v>52.93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959</v>
      </c>
      <c r="B89" s="1">
        <v>62.0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960</v>
      </c>
      <c r="B90" s="1">
        <v>52.0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961</v>
      </c>
      <c r="B91" s="1">
        <v>58.18182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962</v>
      </c>
      <c r="B92" s="1">
        <v>59.0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963</v>
      </c>
      <c r="B93" s="1">
        <v>1.84615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964</v>
      </c>
      <c r="B94" s="1" t="s">
        <v>965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966</v>
      </c>
      <c r="B95" s="1">
        <v>11.0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967</v>
      </c>
      <c r="B96" s="1">
        <v>2.86440992E8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968</v>
      </c>
      <c r="B97" s="1">
        <v>1.837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969</v>
      </c>
      <c r="B98" s="1">
        <v>2.4029E7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970</v>
      </c>
      <c r="B99" s="1">
        <v>3.52195008E8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971</v>
      </c>
      <c r="B100" s="1">
        <v>0.909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972</v>
      </c>
      <c r="B101" s="1">
        <v>1.041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973</v>
      </c>
      <c r="B102" s="1">
        <v>6.43233984E8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974</v>
      </c>
      <c r="B103" s="1">
        <v>135.969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975</v>
      </c>
      <c r="B104" s="1">
        <v>4.162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976</v>
      </c>
      <c r="B105" s="1">
        <v>0.0112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977</v>
      </c>
      <c r="B106" s="1">
        <v>0.12689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978</v>
      </c>
      <c r="B107" s="1">
        <v>7.2588752E7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979</v>
      </c>
      <c r="B108" s="1">
        <v>1.71324E8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980</v>
      </c>
      <c r="B109" s="1">
        <v>0.175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981</v>
      </c>
      <c r="B110" s="1">
        <v>0.62591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982</v>
      </c>
      <c r="B111" s="1">
        <v>0.03736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983</v>
      </c>
      <c r="B112" s="1">
        <v>0.04322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984</v>
      </c>
      <c r="B113" s="1" t="s">
        <v>912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985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54.0</v>
      </c>
      <c r="D3" s="1">
        <v>79.0</v>
      </c>
      <c r="E3" s="1">
        <v>81.0</v>
      </c>
      <c r="F3" s="1">
        <v>20.0</v>
      </c>
      <c r="G3" s="1">
        <v>24.0</v>
      </c>
      <c r="H3" s="1">
        <f>IF(G3*FORECAST(H2,B3:G3,B2:G2)&gt;0,FORECAST(H2,B3:G3,B2:G2),G3)*$X$1</f>
        <v>45</v>
      </c>
      <c r="I3" s="1">
        <f>IF(H3*FORECAST(I2,B3:H3,B2:H2)&gt;0,FORECAST(I2,B3:H3,B2:H2),H3)*$X$1</f>
        <v>45.57142857</v>
      </c>
      <c r="J3" s="1">
        <f>IF(I3*FORECAST(J2,B3:I3,B2:I2)&gt;0,FORECAST(J2,B3:I3,B2:I2),I3)*$X$1</f>
        <v>46.14285714</v>
      </c>
      <c r="K3" s="1">
        <f>IF(J3*FORECAST(K2,B3:J3,B2:J2)&gt;0,FORECAST(K2,B3:J3,B2:J2),J3)*$X$1</f>
        <v>46.71428571</v>
      </c>
      <c r="L3" s="1">
        <f>IF(K3*FORECAST(L2,B3:K3,B2:K2)&gt;0,FORECAST(L2,B3:K3,B2:K2),K3)*$X$1</f>
        <v>47.28571429</v>
      </c>
      <c r="M3" s="1">
        <f>IF(L3*FORECAST(M2,B3:L3,B2:L2)&gt;0,FORECAST(M2,B3:L3,B2:L2),L3)*$X$1</f>
        <v>47.85714286</v>
      </c>
      <c r="N3" s="1">
        <f>IF(M3*FORECAST(N2,B3:M3,B2:M2)&gt;0,FORECAST(N2,B3:M3,B2:M2),M3)*$X$1</f>
        <v>48.42857143</v>
      </c>
      <c r="O3" s="5">
        <f>IF(N3*FORECAST(O2,B3:N3,B2:N2)&gt;0,FORECAST(O2,B3:N3,B2:N2),N3)*$X$1</f>
        <v>49</v>
      </c>
      <c r="P3" s="5">
        <f>IF(O3*FORECAST(P2,B3:O3,B2:O2)&gt;0,FORECAST(P2,B3:O3,B2:O2),O3)*$X$1</f>
        <v>49.57142857</v>
      </c>
      <c r="Q3" s="5">
        <f>IF(P3*FORECAST(Q2,B3:P3,B2:P2)&gt;0,FORECAST(Q2,B3:P3,B2:P2),P3)*$X$1</f>
        <v>50.14285714</v>
      </c>
      <c r="R3" s="5">
        <f>IF(Q3*FORECAST(R2,B3:Q3,B2:Q2)&gt;0,FORECAST(R2,B3:Q3,B2:Q2),Q3)*$X$1</f>
        <v>50.71428571</v>
      </c>
      <c r="S3" s="5">
        <f>IF(R3*FORECAST(S2,B3:R3,B2:R2)&gt;0,FORECAST(S2,B3:R3,B2:R2),R3)*$X$1</f>
        <v>51.28571429</v>
      </c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-95.0</v>
      </c>
      <c r="C4" s="1">
        <v>-24.0</v>
      </c>
      <c r="D4" s="1">
        <v>-302.0</v>
      </c>
      <c r="E4" s="1">
        <v>-44.0</v>
      </c>
      <c r="F4" s="1">
        <v>-29.0</v>
      </c>
      <c r="G4" s="1">
        <v>-10.0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986</v>
      </c>
      <c r="B5" s="1">
        <v>121.0</v>
      </c>
      <c r="C5" s="1">
        <v>124.0</v>
      </c>
      <c r="D5" s="1">
        <v>132.0</v>
      </c>
      <c r="E5" s="1">
        <v>148.0</v>
      </c>
      <c r="F5" s="1">
        <v>150.0</v>
      </c>
      <c r="G5" s="1">
        <v>152.0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987</v>
      </c>
      <c r="L7" s="1">
        <f>IF(S3*FORECAST(S2,B3:S3,B2:S2)&gt;0,FORECAST(S2,B3:S3,B2:S2),R3)*$X$1 * (1+0.02)/(0.0834-0.02)</f>
        <v>825.101397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988</v>
      </c>
      <c r="L8" s="6">
        <f t="array" ref="L8">NPV(0.0834,I3:S3)</f>
        <v>336.9255241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989</v>
      </c>
      <c r="L9" s="6">
        <f t="array" ref="L9">NPV(0.0834,I16:S16)</f>
        <v>341.8457451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990</v>
      </c>
      <c r="L10" s="6">
        <f>L8 + L9</f>
        <v>678.7712692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991</v>
      </c>
      <c r="L12" s="6">
        <f>L10 - L11</f>
        <v>688.7712692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992</v>
      </c>
      <c r="L13" s="1">
        <v>152.0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4.531389929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825.101397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-6.0</v>
      </c>
      <c r="C3" s="1">
        <v>31.0</v>
      </c>
      <c r="D3" s="1">
        <v>-78.0</v>
      </c>
      <c r="E3" s="1">
        <v>-1.0</v>
      </c>
      <c r="F3" s="1">
        <v>-12.0</v>
      </c>
      <c r="G3" s="1">
        <v>-13.0</v>
      </c>
      <c r="H3" s="1">
        <f>IF(G3*FORECAST(H2,B3:G3,B2:G2)&gt;0,FORECAST(H2,B3:G3,B2:G2),G3)*$X$1</f>
        <v>-21.86666667</v>
      </c>
      <c r="I3" s="1">
        <f>IF(H3*FORECAST(I2,B3:H3,B2:H2)&gt;0,FORECAST(I2,B3:H3,B2:H2),H3)*$X$1</f>
        <v>-24.35238095</v>
      </c>
      <c r="J3" s="1">
        <f>IF(I3*FORECAST(J2,B3:I3,B2:I2)&gt;0,FORECAST(J2,B3:I3,B2:I2),I3)*$X$1</f>
        <v>-26.83809524</v>
      </c>
      <c r="K3" s="1">
        <f>IF(J3*FORECAST(K2,B3:J3,B2:J2)&gt;0,FORECAST(K2,B3:J3,B2:J2),J3)*$X$1</f>
        <v>-29.32380952</v>
      </c>
      <c r="L3" s="1">
        <f>IF(K3*FORECAST(L2,B3:K3,B2:K2)&gt;0,FORECAST(L2,B3:K3,B2:K2),K3)*$X$1</f>
        <v>-31.80952381</v>
      </c>
      <c r="M3" s="1">
        <f>IF(L3*FORECAST(M2,B3:L3,B2:L2)&gt;0,FORECAST(M2,B3:L3,B2:L2),L3)*$X$1</f>
        <v>-34.2952381</v>
      </c>
      <c r="N3" s="1">
        <f>IF(M3*FORECAST(N2,B3:M3,B2:M2)&gt;0,FORECAST(N2,B3:M3,B2:M2),M3)*$X$1</f>
        <v>-36.78095238</v>
      </c>
      <c r="O3" s="5">
        <f>IF(N3*FORECAST(O2,B3:N3,B2:N2)&gt;0,FORECAST(O2,B3:N3,B2:N2),N3)*$X$1</f>
        <v>-39.26666667</v>
      </c>
      <c r="P3" s="5">
        <f>IF(O3*FORECAST(P2,B3:O3,B2:O2)&gt;0,FORECAST(P2,B3:O3,B2:O2),O3)*$X$1</f>
        <v>-41.75238095</v>
      </c>
      <c r="Q3" s="5">
        <f>IF(P3*FORECAST(Q2,B3:P3,B2:P2)&gt;0,FORECAST(Q2,B3:P3,B2:P2),P3)*$X$1</f>
        <v>-44.23809524</v>
      </c>
      <c r="R3" s="5">
        <f>IF(Q3*FORECAST(R2,B3:Q3,B2:Q2)&gt;0,FORECAST(R2,B3:Q3,B2:Q2),Q3)*$X$1</f>
        <v>-46.72380952</v>
      </c>
      <c r="S3" s="5">
        <f>IF(R3*FORECAST(S2,B3:R3,B2:R2)&gt;0,FORECAST(S2,B3:R3,B2:R2),R3)*$X$1</f>
        <v>-49.20952381</v>
      </c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-95.0</v>
      </c>
      <c r="C4" s="1">
        <v>-24.0</v>
      </c>
      <c r="D4" s="1">
        <v>-302.0</v>
      </c>
      <c r="E4" s="1">
        <v>-44.0</v>
      </c>
      <c r="F4" s="1">
        <v>-29.0</v>
      </c>
      <c r="G4" s="1">
        <v>-10.0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986</v>
      </c>
      <c r="B5" s="1">
        <v>121.0</v>
      </c>
      <c r="C5" s="1">
        <v>124.0</v>
      </c>
      <c r="D5" s="1">
        <v>132.0</v>
      </c>
      <c r="E5" s="1">
        <v>148.0</v>
      </c>
      <c r="F5" s="1">
        <v>150.0</v>
      </c>
      <c r="G5" s="1">
        <v>152.0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987</v>
      </c>
      <c r="L7" s="1">
        <f>IF(S3*FORECAST(S2,B3:S3,B2:S2)&gt;0,FORECAST(S2,B3:S3,B2:S2),R3)*$X$1 * (1+0.02)/(0.0834-0.02)</f>
        <v>-791.6989635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988</v>
      </c>
      <c r="L8" s="6">
        <f t="array" ref="L8">NPV(0.0834,I3:S3)</f>
        <v>-244.4970839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989</v>
      </c>
      <c r="L9" s="6">
        <f t="array" ref="L9">NPV(0.0834,I16:S16)</f>
        <v>-328.0068644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990</v>
      </c>
      <c r="L10" s="6">
        <f>L8 + L9</f>
        <v>-572.5039483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991</v>
      </c>
      <c r="L12" s="6">
        <f>L10 - L11</f>
        <v>-562.5039483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992</v>
      </c>
      <c r="L13" s="1">
        <v>152.0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-3.70068387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-791.6989635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