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<sst xmlns="http://schemas.openxmlformats.org/spreadsheetml/2006/main" count="1028" uniqueCount="806">
  <si>
    <t>ticker</t>
  </si>
  <si>
    <t>VEL</t>
  </si>
  <si>
    <t>nombre</t>
  </si>
  <si>
    <t>VELOCITY FINANCIAL INC</t>
  </si>
  <si>
    <t>empresa</t>
  </si>
  <si>
    <t>Consumer Lending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</si>
  <si>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</si>
  <si>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</si>
  <si>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</si>
  <si>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</si>
  <si>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</si>
  <si>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</si>
  <si>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</si>
  <si>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</si>
  <si>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</si>
  <si>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</si>
  <si>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</si>
  <si>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</si>
  <si>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</si>
  <si>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</si>
  <si>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Depreciation, Depletion &amp; Amortization</t>
  </si>
  <si>
    <t>Total Depreciation, Depletion &amp; Amortization</t>
  </si>
  <si>
    <t>Amortization of Deferred Charges, Total</t>
  </si>
  <si>
    <t>Gain (Loss) on Sale of Loans &amp; Receivables - (CF)</t>
  </si>
  <si>
    <t>(Gain) Loss On Sale of Asset - (CF)</t>
  </si>
  <si>
    <t>Total Asset Writedown</t>
  </si>
  <si>
    <t>Provision for Credit Losses</t>
  </si>
  <si>
    <t>Stock-Based Compensation (CF)</t>
  </si>
  <si>
    <t>Net (Increase) Decrease in Loans Originated / Sold - Operating</t>
  </si>
  <si>
    <t>Changes in Accrued Interest Receivable</t>
  </si>
  <si>
    <t>Change in Accounts Payable</t>
  </si>
  <si>
    <t>Change in Other Net Operating Assets (Collected)</t>
  </si>
  <si>
    <t>Other Operating Activities</t>
  </si>
  <si>
    <t>Cash from Operations</t>
  </si>
  <si>
    <t>Capital Expenditure</t>
  </si>
  <si>
    <t>Cash Acquisitions</t>
  </si>
  <si>
    <t>Sale (Purchase) of Real Estate Properties (Collected)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</si>
  <si>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</si>
  <si>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</si>
  <si>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</si>
  <si>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</si>
  <si>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</si>
  <si>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</si>
  <si>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</si>
  <si>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</si>
  <si>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</si>
  <si>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</si>
  <si>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</si>
  <si>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</si>
  <si>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</si>
  <si>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</si>
  <si>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</si>
  <si>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</si>
  <si>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</si>
  <si>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</si>
  <si>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</si>
  <si>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</si>
  <si>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</si>
  <si>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Loans and Lease Receivables - (FS Template)</t>
  </si>
  <si>
    <t>Other Receivables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</si>
  <si>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</si>
  <si>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</si>
  <si>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</si>
  <si>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</si>
  <si>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</si>
  <si>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Loans Held For Sale</t>
  </si>
  <si>
    <t>Restricted Cash</t>
  </si>
  <si>
    <t>Other Current Assets,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</si>
  <si>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</si>
  <si>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</si>
  <si>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</si>
  <si>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</si>
  <si>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</si>
  <si>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Accounts Payable, Total</t>
  </si>
  <si>
    <t>Short-Term Borrowings</t>
  </si>
  <si>
    <t>Current Portion of Long-Term Debt</t>
  </si>
  <si>
    <t>Current Portion of Leases</t>
  </si>
  <si>
    <t>Long-Term Debt</t>
  </si>
  <si>
    <t>Long-Term Leases</t>
  </si>
  <si>
    <t>Other Current Liabilities - (Brok / FS / Ins. / REIT Template)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</si>
  <si>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</si>
  <si>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</si>
  <si>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</si>
  <si>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</si>
  <si>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</si>
  <si>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</si>
  <si>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</si>
  <si>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</si>
  <si>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</si>
  <si>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</si>
  <si>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</si>
  <si>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</si>
  <si>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</si>
  <si>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</si>
  <si>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</si>
  <si>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1.19</t>
  </si>
  <si>
    <t>1.15</t>
  </si>
  <si>
    <t>1.23</t>
  </si>
  <si>
    <t>1.35</t>
  </si>
  <si>
    <t>10.93</t>
  </si>
  <si>
    <t>10.56</t>
  </si>
  <si>
    <t>11.6</t>
  </si>
  <si>
    <t>13.19</t>
  </si>
  <si>
    <t>Tangible Book Value</t>
  </si>
  <si>
    <t>Tangible Book Value Per Share</t>
  </si>
  <si>
    <t>1.3</t>
  </si>
  <si>
    <t>10.7</t>
  </si>
  <si>
    <t>10.23</t>
  </si>
  <si>
    <t>11.31</t>
  </si>
  <si>
    <t>12.91</t>
  </si>
  <si>
    <t>Total Debt</t>
  </si>
  <si>
    <t>Net Debt</t>
  </si>
  <si>
    <t>Full Time Employees</t>
  </si>
  <si>
    <t>Interest and Dividend Income, Total</t>
  </si>
  <si>
    <t>Interest Expense, Total</t>
  </si>
  <si>
    <t>Net Interest Income</t>
  </si>
  <si>
    <t>Gain (Loss) on Sale of Loans &amp; Receivables</t>
  </si>
  <si>
    <t>Other Revenues, Total</t>
  </si>
  <si>
    <t>Revenues Before Provison For Loan Losses</t>
  </si>
  <si>
    <t>Provision For Loan Losses</t>
  </si>
  <si>
    <t>Total Revenues</t>
  </si>
  <si>
    <t>Salaries And Other Employee Benefits</t>
  </si>
  <si>
    <t>Cost of Services Provided, Total</t>
  </si>
  <si>
    <t>Other Operating Expenses</t>
  </si>
  <si>
    <t>Total Operating Expenses</t>
  </si>
  <si>
    <t>Operating Income</t>
  </si>
  <si>
    <t>EBT, Excl. Unusual Items</t>
  </si>
  <si>
    <t>Restructuring Charges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</si>
  <si>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</si>
  <si>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</si>
  <si>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</si>
  <si>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</si>
  <si>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</si>
  <si>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</si>
  <si>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</si>
  <si>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</si>
  <si>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</si>
  <si>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</si>
  <si>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0.06</t>
  </si>
  <si>
    <t>0.12</t>
  </si>
  <si>
    <t>0.09</t>
  </si>
  <si>
    <t>0.15</t>
  </si>
  <si>
    <t>-1.55</t>
  </si>
  <si>
    <t>0.9</t>
  </si>
  <si>
    <t>0.99</t>
  </si>
  <si>
    <t>1.6</t>
  </si>
  <si>
    <t>Basic EPS - Continuing Operations</t>
  </si>
  <si>
    <t>Basic Weighted Average Shares Outstanding</t>
  </si>
  <si>
    <t>Net EPS - Diluted</t>
  </si>
  <si>
    <t>0.86</t>
  </si>
  <si>
    <t>0.94</t>
  </si>
  <si>
    <t>1.52</t>
  </si>
  <si>
    <t>Diluted EPS - Continuing Operations</t>
  </si>
  <si>
    <t>Diluted Weighted Average Shares Outstanding</t>
  </si>
  <si>
    <t>Normalized Basic EPS</t>
  </si>
  <si>
    <t>0.04</t>
  </si>
  <si>
    <t>0.08</t>
  </si>
  <si>
    <t>0.11</t>
  </si>
  <si>
    <t>0.14</t>
  </si>
  <si>
    <t>0.74</t>
  </si>
  <si>
    <t>1.09</t>
  </si>
  <si>
    <t>1.38</t>
  </si>
  <si>
    <t>Normalized Diluted EPS</t>
  </si>
  <si>
    <t>0.73</t>
  </si>
  <si>
    <t>0.81</t>
  </si>
  <si>
    <t>1.29</t>
  </si>
  <si>
    <t>Effective Tax Rate - (Ratio)</t>
  </si>
  <si>
    <t>45.2</t>
  </si>
  <si>
    <t>31.92</t>
  </si>
  <si>
    <t>23.14</t>
  </si>
  <si>
    <t>26.56</t>
  </si>
  <si>
    <t>27.01</t>
  </si>
  <si>
    <t>26.48</t>
  </si>
  <si>
    <t>Current Domestic Taxes</t>
  </si>
  <si>
    <t>Total Current Taxes</t>
  </si>
  <si>
    <t>Deferred Domestic Taxes</t>
  </si>
  <si>
    <t>Total Deferred Taxes</t>
  </si>
  <si>
    <t>Normalized Net Income</t>
  </si>
  <si>
    <t>Supplemental Operating Expense Items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</si>
  <si>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</si>
  <si>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</si>
  <si>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</si>
  <si>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</si>
  <si>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</si>
  <si>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1.12</t>
  </si>
  <si>
    <t>0.68</t>
  </si>
  <si>
    <t>0.88</t>
  </si>
  <si>
    <t>0.82</t>
  </si>
  <si>
    <t>1.28</t>
  </si>
  <si>
    <t>Return On Equity %</t>
  </si>
  <si>
    <t>9.2</t>
  </si>
  <si>
    <t>6.56</t>
  </si>
  <si>
    <t>10.94</t>
  </si>
  <si>
    <t>7.69</t>
  </si>
  <si>
    <t>8.94</t>
  </si>
  <si>
    <t>8.97</t>
  </si>
  <si>
    <t>12.8</t>
  </si>
  <si>
    <t>Return on Common Equity</t>
  </si>
  <si>
    <t>10.92</t>
  </si>
  <si>
    <t>7.79</t>
  </si>
  <si>
    <t>11.94</t>
  </si>
  <si>
    <t>-16.74</t>
  </si>
  <si>
    <t>7.36</t>
  </si>
  <si>
    <t>8.84</t>
  </si>
  <si>
    <t>12.72</t>
  </si>
  <si>
    <t>Margin Analysis</t>
  </si>
  <si>
    <t>Gross Profit Margin %</t>
  </si>
  <si>
    <t>86.19</t>
  </si>
  <si>
    <t>86.75</t>
  </si>
  <si>
    <t>87.99</t>
  </si>
  <si>
    <t>88.12</t>
  </si>
  <si>
    <t>88.85</t>
  </si>
  <si>
    <t>90.16</t>
  </si>
  <si>
    <t>86.2</t>
  </si>
  <si>
    <t>76.41</t>
  </si>
  <si>
    <t>SG&amp;A Margin</t>
  </si>
  <si>
    <t>51.06</t>
  </si>
  <si>
    <t>39.64</t>
  </si>
  <si>
    <t>38.9</t>
  </si>
  <si>
    <t>30.66</t>
  </si>
  <si>
    <t>37.33</t>
  </si>
  <si>
    <t>29.4</t>
  </si>
  <si>
    <t>40.83</t>
  </si>
  <si>
    <t>41.66</t>
  </si>
  <si>
    <t>Income From Continuing Operations Margin %</t>
  </si>
  <si>
    <t>25.66</t>
  </si>
  <si>
    <t>37.77</t>
  </si>
  <si>
    <t>21.08</t>
  </si>
  <si>
    <t>27.76</t>
  </si>
  <si>
    <t>25.41</t>
  </si>
  <si>
    <t>34.73</t>
  </si>
  <si>
    <t>36.5</t>
  </si>
  <si>
    <t>39.7</t>
  </si>
  <si>
    <t>Net Income Margin %</t>
  </si>
  <si>
    <t>36.15</t>
  </si>
  <si>
    <t>39.69</t>
  </si>
  <si>
    <t>Net Avail. For Common Margin %</t>
  </si>
  <si>
    <t>-44.57</t>
  </si>
  <si>
    <t>24.52</t>
  </si>
  <si>
    <t>35.6</t>
  </si>
  <si>
    <t>39.11</t>
  </si>
  <si>
    <t>Normalized Net Income Margin</t>
  </si>
  <si>
    <t>16.04</t>
  </si>
  <si>
    <t>23.61</t>
  </si>
  <si>
    <t>24.04</t>
  </si>
  <si>
    <t>25.49</t>
  </si>
  <si>
    <t>21.2</t>
  </si>
  <si>
    <t>29.55</t>
  </si>
  <si>
    <t>30.9</t>
  </si>
  <si>
    <t>33.73</t>
  </si>
  <si>
    <t>Asset Turnover</t>
  </si>
  <si>
    <t>0.03</t>
  </si>
  <si>
    <t>Short Term Liquidity</t>
  </si>
  <si>
    <t>Current Ratio</t>
  </si>
  <si>
    <t>91.96</t>
  </si>
  <si>
    <t>61.77</t>
  </si>
  <si>
    <t>7.1</t>
  </si>
  <si>
    <t>42.42</t>
  </si>
  <si>
    <t>15.26</t>
  </si>
  <si>
    <t>7.05</t>
  </si>
  <si>
    <t>8.8</t>
  </si>
  <si>
    <t>9.45</t>
  </si>
  <si>
    <t>Quick Ratio</t>
  </si>
  <si>
    <t>91.76</t>
  </si>
  <si>
    <t>61.46</t>
  </si>
  <si>
    <t>6.76</t>
  </si>
  <si>
    <t>38.1</t>
  </si>
  <si>
    <t>15.1</t>
  </si>
  <si>
    <t>6.74</t>
  </si>
  <si>
    <t>8.7</t>
  </si>
  <si>
    <t>9.3</t>
  </si>
  <si>
    <t>Operating Cash Flow to Current Liabilities</t>
  </si>
  <si>
    <t>2.43</t>
  </si>
  <si>
    <t>1.71</t>
  </si>
  <si>
    <t>-0.3</t>
  </si>
  <si>
    <t>-2.05</t>
  </si>
  <si>
    <t>0.4</t>
  </si>
  <si>
    <t>Long Term Solvency</t>
  </si>
  <si>
    <t>Total Debt/Equity</t>
  </si>
  <si>
    <t>655.4</t>
  </si>
  <si>
    <t>767.3</t>
  </si>
  <si>
    <t>929.8</t>
  </si>
  <si>
    <t>560.44</t>
  </si>
  <si>
    <t>690.83</t>
  </si>
  <si>
    <t>861.92</t>
  </si>
  <si>
    <t>880.9</t>
  </si>
  <si>
    <t>Total Debt / Total Capital</t>
  </si>
  <si>
    <t>86.76</t>
  </si>
  <si>
    <t>88.47</t>
  </si>
  <si>
    <t>90.29</t>
  </si>
  <si>
    <t>92.94</t>
  </si>
  <si>
    <t>84.86</t>
  </si>
  <si>
    <t>87.36</t>
  </si>
  <si>
    <t>89.6</t>
  </si>
  <si>
    <t>89.81</t>
  </si>
  <si>
    <t>LT Debt/Equity</t>
  </si>
  <si>
    <t>799.87</t>
  </si>
  <si>
    <t>535.4</t>
  </si>
  <si>
    <t>602.97</t>
  </si>
  <si>
    <t>774.58</t>
  </si>
  <si>
    <t>803.14</t>
  </si>
  <si>
    <t>Long-Term Debt / Total Capital</t>
  </si>
  <si>
    <t>77.67</t>
  </si>
  <si>
    <t>92.87</t>
  </si>
  <si>
    <t>81.07</t>
  </si>
  <si>
    <t>76.24</t>
  </si>
  <si>
    <t>80.52</t>
  </si>
  <si>
    <t>81.88</t>
  </si>
  <si>
    <t>Total Liabilities / Total Assets</t>
  </si>
  <si>
    <t>86.91</t>
  </si>
  <si>
    <t>88.66</t>
  </si>
  <si>
    <t>90.44</t>
  </si>
  <si>
    <t>93.1</t>
  </si>
  <si>
    <t>85.28</t>
  </si>
  <si>
    <t>87.75</t>
  </si>
  <si>
    <t>89.85</t>
  </si>
  <si>
    <t>90.08</t>
  </si>
  <si>
    <t>Growth Over Prior Year</t>
  </si>
  <si>
    <t>Total Revenues, 1 Yr. Growth %</t>
  </si>
  <si>
    <t>39.84</t>
  </si>
  <si>
    <t>34.74</t>
  </si>
  <si>
    <t>25.06</t>
  </si>
  <si>
    <t>12.32</t>
  </si>
  <si>
    <t>20.3</t>
  </si>
  <si>
    <t>5.88</t>
  </si>
  <si>
    <t>Gross Profit, 1 Yr. Growth %</t>
  </si>
  <si>
    <t>40.74</t>
  </si>
  <si>
    <t>36.61</t>
  </si>
  <si>
    <t>25.33</t>
  </si>
  <si>
    <t>13.24</t>
  </si>
  <si>
    <t>22.08</t>
  </si>
  <si>
    <t>28.96</t>
  </si>
  <si>
    <t>Earnings From Cont. Operations, 1 Yr. Growth %</t>
  </si>
  <si>
    <t>105.81</t>
  </si>
  <si>
    <t>-24.59</t>
  </si>
  <si>
    <t>126.6</t>
  </si>
  <si>
    <t>2.8</t>
  </si>
  <si>
    <t>64.39</t>
  </si>
  <si>
    <t>11.27</t>
  </si>
  <si>
    <t>60.81</t>
  </si>
  <si>
    <t>Net Income, 1 Yr. Growth %</t>
  </si>
  <si>
    <t>10.22</t>
  </si>
  <si>
    <t>62.28</t>
  </si>
  <si>
    <t>Normalized Net Income, 1 Yr. Growth %</t>
  </si>
  <si>
    <t>37.6</t>
  </si>
  <si>
    <t>31.94</t>
  </si>
  <si>
    <t>-6.57</t>
  </si>
  <si>
    <t>67.7</t>
  </si>
  <si>
    <t>10.72</t>
  </si>
  <si>
    <t>61.36</t>
  </si>
  <si>
    <t>Diluted EPS Before Extra, 1 Yr. Growth %</t>
  </si>
  <si>
    <t>91.32</t>
  </si>
  <si>
    <t>-155.41</t>
  </si>
  <si>
    <t>9.74</t>
  </si>
  <si>
    <t>60.62</t>
  </si>
  <si>
    <t>Common Equity, 1 Yr. Growth %</t>
  </si>
  <si>
    <t>4.47</t>
  </si>
  <si>
    <t>6.7</t>
  </si>
  <si>
    <t>11.73</t>
  </si>
  <si>
    <t>43.67</t>
  </si>
  <si>
    <t>55.34</t>
  </si>
  <si>
    <t>10.47</t>
  </si>
  <si>
    <t>15.03</t>
  </si>
  <si>
    <t>Total Assets, 1 Yr. Growth %</t>
  </si>
  <si>
    <t>21.07</t>
  </si>
  <si>
    <t>26.69</t>
  </si>
  <si>
    <t>27.63</t>
  </si>
  <si>
    <t>-5.05</t>
  </si>
  <si>
    <t>33.74</t>
  </si>
  <si>
    <t>33.3</t>
  </si>
  <si>
    <t>17.49</t>
  </si>
  <si>
    <t>Tangible Book Value, 1 Yr. Growth %</t>
  </si>
  <si>
    <t>7.09</t>
  </si>
  <si>
    <t>11.79</t>
  </si>
  <si>
    <t>45.68</t>
  </si>
  <si>
    <t>53.68</t>
  </si>
  <si>
    <t>11.22</t>
  </si>
  <si>
    <t>15.46</t>
  </si>
  <si>
    <t>Cash From Operations, 1 Yr. Growth %</t>
  </si>
  <si>
    <t>26.46</t>
  </si>
  <si>
    <t>-292.55</t>
  </si>
  <si>
    <t>45.32</t>
  </si>
  <si>
    <t>-152.11</t>
  </si>
  <si>
    <t>4.97</t>
  </si>
  <si>
    <t>-15.53</t>
  </si>
  <si>
    <t>0.33</t>
  </si>
  <si>
    <t>Capital Expenditures, 1 Yr. Growth %</t>
  </si>
  <si>
    <t>5.69</t>
  </si>
  <si>
    <t>-57.72</t>
  </si>
  <si>
    <t>-32.31</t>
  </si>
  <si>
    <t>-17.69</t>
  </si>
  <si>
    <t>-81.4</t>
  </si>
  <si>
    <t>141.48</t>
  </si>
  <si>
    <t>-44.79</t>
  </si>
  <si>
    <t>Compound Annual Growth Rate Over Two Years</t>
  </si>
  <si>
    <t>Total Revenues, 2 Yr. CAGR %</t>
  </si>
  <si>
    <t>37.46</t>
  </si>
  <si>
    <t>29.56</t>
  </si>
  <si>
    <t>18.52</t>
  </si>
  <si>
    <t>16.24</t>
  </si>
  <si>
    <t>12.86</t>
  </si>
  <si>
    <t>23.93</t>
  </si>
  <si>
    <t>Gross Profit, 2 Yr. CAGR %</t>
  </si>
  <si>
    <t>38.88</t>
  </si>
  <si>
    <t>30.57</t>
  </si>
  <si>
    <t>19.13</t>
  </si>
  <si>
    <t>17.58</t>
  </si>
  <si>
    <t>11.16</t>
  </si>
  <si>
    <t>15.6</t>
  </si>
  <si>
    <t>Earnings From Cont. Operations, 2 Yr. CAGR %</t>
  </si>
  <si>
    <t>24.58</t>
  </si>
  <si>
    <t>11.18</t>
  </si>
  <si>
    <t>52.63</t>
  </si>
  <si>
    <t>35.25</t>
  </si>
  <si>
    <t>33.77</t>
  </si>
  <si>
    <t>Net Income, 2 Yr. CAGR %</t>
  </si>
  <si>
    <t>34.61</t>
  </si>
  <si>
    <t>Normalized Net Income, 2 Yr. CAGR %</t>
  </si>
  <si>
    <t>68.28</t>
  </si>
  <si>
    <t>11.03</t>
  </si>
  <si>
    <t>25.17</t>
  </si>
  <si>
    <t>38.02</t>
  </si>
  <si>
    <t>33.66</t>
  </si>
  <si>
    <t>Diluted EPS Before Extra, 2 Yr. CAGR %</t>
  </si>
  <si>
    <t>20.11</t>
  </si>
  <si>
    <t>380.66</t>
  </si>
  <si>
    <t>137.68</t>
  </si>
  <si>
    <t>-22.02</t>
  </si>
  <si>
    <t>32.77</t>
  </si>
  <si>
    <t>Common Equity, 2 Yr. CAGR %</t>
  </si>
  <si>
    <t>5.58</t>
  </si>
  <si>
    <t>8.04</t>
  </si>
  <si>
    <t>26.7</t>
  </si>
  <si>
    <t>49.39</t>
  </si>
  <si>
    <t>Total Assets, 2 Yr. CAGR %</t>
  </si>
  <si>
    <t>23.85</t>
  </si>
  <si>
    <t>27.06</t>
  </si>
  <si>
    <t>10.08</t>
  </si>
  <si>
    <t>12.69</t>
  </si>
  <si>
    <t>33.52</t>
  </si>
  <si>
    <t>25.14</t>
  </si>
  <si>
    <t>Tangible Book Value, 2 Yr. CAGR %</t>
  </si>
  <si>
    <t>3.76</t>
  </si>
  <si>
    <t>8.23</t>
  </si>
  <si>
    <t>27.61</t>
  </si>
  <si>
    <t>49.63</t>
  </si>
  <si>
    <t>30.74</t>
  </si>
  <si>
    <t>13.32</t>
  </si>
  <si>
    <t>Cash From Operations, 2 Yr. CAGR %</t>
  </si>
  <si>
    <t>56.05</t>
  </si>
  <si>
    <t>67.28</t>
  </si>
  <si>
    <t>-12.98</t>
  </si>
  <si>
    <t>-26.04</t>
  </si>
  <si>
    <t>-5.83</t>
  </si>
  <si>
    <t>-7.94</t>
  </si>
  <si>
    <t>Capital Expenditures, 2 Yr. CAGR %</t>
  </si>
  <si>
    <t>-33.15</t>
  </si>
  <si>
    <t>-46.5</t>
  </si>
  <si>
    <t>-25.36</t>
  </si>
  <si>
    <t>-60.88</t>
  </si>
  <si>
    <t>-32.99</t>
  </si>
  <si>
    <t>15.47</t>
  </si>
  <si>
    <t>Compound Annual Growth Rate Over Three Years</t>
  </si>
  <si>
    <t>Total Revenues, 3 Yr. CAGR %</t>
  </si>
  <si>
    <t>32.98</t>
  </si>
  <si>
    <t>23.54</t>
  </si>
  <si>
    <t>19.11</t>
  </si>
  <si>
    <t>12.68</t>
  </si>
  <si>
    <t>23.48</t>
  </si>
  <si>
    <t>Gross Profit, 3 Yr. CAGR %</t>
  </si>
  <si>
    <t>33.96</t>
  </si>
  <si>
    <t>11.85</t>
  </si>
  <si>
    <t>17.43</t>
  </si>
  <si>
    <t>Earnings From Cont. Operations, 3 Yr. CAGR %</t>
  </si>
  <si>
    <t>36.51</t>
  </si>
  <si>
    <t>8.32</t>
  </si>
  <si>
    <t>56.45</t>
  </si>
  <si>
    <t>23.43</t>
  </si>
  <si>
    <t>43.28</t>
  </si>
  <si>
    <t>Net Income, 3 Yr. CAGR %</t>
  </si>
  <si>
    <t>23.04</t>
  </si>
  <si>
    <t>43.26</t>
  </si>
  <si>
    <t>Normalized Net Income, 3 Yr. CAGR %</t>
  </si>
  <si>
    <t>55.18</t>
  </si>
  <si>
    <t>19.26</t>
  </si>
  <si>
    <t>27.39</t>
  </si>
  <si>
    <t>20.16</t>
  </si>
  <si>
    <t>45.4</t>
  </si>
  <si>
    <t>Diluted EPS Before Extra, 3 Yr. CAGR %</t>
  </si>
  <si>
    <t>33.23</t>
  </si>
  <si>
    <t>132.72</t>
  </si>
  <si>
    <t>133.93</t>
  </si>
  <si>
    <t>83.7</t>
  </si>
  <si>
    <t>-0.79</t>
  </si>
  <si>
    <t>Common Equity, 3 Yr. CAGR %</t>
  </si>
  <si>
    <t>6.84</t>
  </si>
  <si>
    <t>18.81</t>
  </si>
  <si>
    <t>35.09</t>
  </si>
  <si>
    <t>25.44</t>
  </si>
  <si>
    <t>Total Assets, 3 Yr. CAGR %</t>
  </si>
  <si>
    <t>25.03</t>
  </si>
  <si>
    <t>15.3</t>
  </si>
  <si>
    <t>17.47</t>
  </si>
  <si>
    <t>19.18</t>
  </si>
  <si>
    <t>27.95</t>
  </si>
  <si>
    <t>Tangible Book Value, 3 Yr. CAGR %</t>
  </si>
  <si>
    <t>5.59</t>
  </si>
  <si>
    <t>19.5</t>
  </si>
  <si>
    <t>35.77</t>
  </si>
  <si>
    <t>35.54</t>
  </si>
  <si>
    <t>25.43</t>
  </si>
  <si>
    <t>Cash From Operations, 3 Yr. CAGR %</t>
  </si>
  <si>
    <t>52.39</t>
  </si>
  <si>
    <t>13.4</t>
  </si>
  <si>
    <t>-7.36</t>
  </si>
  <si>
    <t>-22.69</t>
  </si>
  <si>
    <t>-3.82</t>
  </si>
  <si>
    <t>Capital Expenditures, 3 Yr. CAGR %</t>
  </si>
  <si>
    <t>-32.87</t>
  </si>
  <si>
    <t>-38.24</t>
  </si>
  <si>
    <t>-53.03</t>
  </si>
  <si>
    <t>-28.23</t>
  </si>
  <si>
    <t>-37.18</t>
  </si>
  <si>
    <t>Compound Annual Growth Rate Over Five Years</t>
  </si>
  <si>
    <t>Total Revenues, 5 Yr. CAGR %</t>
  </si>
  <si>
    <t>26.01</t>
  </si>
  <si>
    <t>19.15</t>
  </si>
  <si>
    <t>21.47</t>
  </si>
  <si>
    <t>Gross Profit, 5 Yr. CAGR %</t>
  </si>
  <si>
    <t>27.15</t>
  </si>
  <si>
    <t>18.99</t>
  </si>
  <si>
    <t>18.11</t>
  </si>
  <si>
    <t>Earnings From Cont. Operations, 5 Yr. CAGR %</t>
  </si>
  <si>
    <t>33.87</t>
  </si>
  <si>
    <t>18.38</t>
  </si>
  <si>
    <t>46.95</t>
  </si>
  <si>
    <t>Net Income, 5 Yr. CAGR %</t>
  </si>
  <si>
    <t>18.15</t>
  </si>
  <si>
    <t>46.94</t>
  </si>
  <si>
    <t>Normalized Net Income, 5 Yr. CAGR %</t>
  </si>
  <si>
    <t>42.4</t>
  </si>
  <si>
    <t>25.79</t>
  </si>
  <si>
    <t>29.86</t>
  </si>
  <si>
    <t>Diluted EPS Before Extra, 5 Yr. CAGR %</t>
  </si>
  <si>
    <t>67.94</t>
  </si>
  <si>
    <t>50.27</t>
  </si>
  <si>
    <t>86.5</t>
  </si>
  <si>
    <t>Common Equity, 5 Yr. CAGR %</t>
  </si>
  <si>
    <t>22.17</t>
  </si>
  <si>
    <t>25.94</t>
  </si>
  <si>
    <t>Total Assets, 5 Yr. CAGR %</t>
  </si>
  <si>
    <t>19.94</t>
  </si>
  <si>
    <t>22.27</t>
  </si>
  <si>
    <t>20.48</t>
  </si>
  <si>
    <t>Tangible Book Value, 5 Yr. CAGR %</t>
  </si>
  <si>
    <t>21.39</t>
  </si>
  <si>
    <t>23.87</t>
  </si>
  <si>
    <t>26.3</t>
  </si>
  <si>
    <t>Cash From Operations, 5 Yr. CAGR %</t>
  </si>
  <si>
    <t>14.12</t>
  </si>
  <si>
    <t>5.27</t>
  </si>
  <si>
    <t>-7.59</t>
  </si>
  <si>
    <t>Capital Expenditures, 5 Yr. CAGR %</t>
  </si>
  <si>
    <t>-45.91</t>
  </si>
  <si>
    <t>-36.19</t>
  </si>
  <si>
    <t>-32.69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</si>
  <si>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</si>
  <si>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</si>
  <si>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</si>
  <si>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</si>
  <si>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</si>
  <si>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</si>
  <si>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</si>
  <si>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</si>
  <si>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125.1</t>
  </si>
  <si>
    <t>442.4</t>
  </si>
  <si>
    <t>312.8</t>
  </si>
  <si>
    <t>564.5</t>
  </si>
  <si>
    <t>625.5</t>
  </si>
  <si>
    <t>-</t>
  </si>
  <si>
    <t>Change</t>
  </si>
  <si>
    <t>253.52%</t>
  </si>
  <si>
    <t>-29.29%</t>
  </si>
  <si>
    <t>80.46%</t>
  </si>
  <si>
    <t>10.81%</t>
  </si>
  <si>
    <t>0%</t>
  </si>
  <si>
    <t>Enterprise Value (EV)</t>
  </si>
  <si>
    <t>P/E ratio</t>
  </si>
  <si>
    <t>-4.02x</t>
  </si>
  <si>
    <t>15.9x</t>
  </si>
  <si>
    <t>10.3x</t>
  </si>
  <si>
    <t>11.3x</t>
  </si>
  <si>
    <t>10.2x</t>
  </si>
  <si>
    <t>8.8x</t>
  </si>
  <si>
    <t>PBR</t>
  </si>
  <si>
    <t>0.57x</t>
  </si>
  <si>
    <t>1.26x</t>
  </si>
  <si>
    <t>0.81x</t>
  </si>
  <si>
    <t>1.28x</t>
  </si>
  <si>
    <t>1.23x</t>
  </si>
  <si>
    <t>1.06x</t>
  </si>
  <si>
    <t>PEG</t>
  </si>
  <si>
    <t>0x</t>
  </si>
  <si>
    <t>-0x</t>
  </si>
  <si>
    <t>1.11x</t>
  </si>
  <si>
    <t>0.2x</t>
  </si>
  <si>
    <t>0.5x</t>
  </si>
  <si>
    <t>Capitalization / Revenue</t>
  </si>
  <si>
    <t>1.86x</t>
  </si>
  <si>
    <t>5.82x</t>
  </si>
  <si>
    <t>3.76x</t>
  </si>
  <si>
    <t>3.29x</t>
  </si>
  <si>
    <t>3.85x</t>
  </si>
  <si>
    <t>3.38x</t>
  </si>
  <si>
    <t>3.27x</t>
  </si>
  <si>
    <t>EV / Revenue</t>
  </si>
  <si>
    <t>EV / EBITDA</t>
  </si>
  <si>
    <t>EV / EBIT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</si>
  <si>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</si>
  <si>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</si>
  <si>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</si>
  <si>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</si>
  <si>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</si>
  <si>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1.847</t>
  </si>
  <si>
    <t>2.147</t>
  </si>
  <si>
    <t>Distribution rate</t>
  </si>
  <si>
    <t>Net sales
                                    1</t>
  </si>
  <si>
    <t>67.45</t>
  </si>
  <si>
    <t>75.97</t>
  </si>
  <si>
    <t>83.15</t>
  </si>
  <si>
    <t>171.7</t>
  </si>
  <si>
    <t>162.4</t>
  </si>
  <si>
    <t>185.2</t>
  </si>
  <si>
    <t>191.5</t>
  </si>
  <si>
    <t>EBITDA</t>
  </si>
  <si>
    <t>EBIT</t>
  </si>
  <si>
    <t>Net income
                                    1</t>
  </si>
  <si>
    <t>-31.18</t>
  </si>
  <si>
    <t>29.22</t>
  </si>
  <si>
    <t>32.21</t>
  </si>
  <si>
    <t>52.27</t>
  </si>
  <si>
    <t>63.66</t>
  </si>
  <si>
    <t>73.37</t>
  </si>
  <si>
    <t>66.93</t>
  </si>
  <si>
    <t>Reference price
                                    2</t>
  </si>
  <si>
    <t>6.23</t>
  </si>
  <si>
    <t>13.70</t>
  </si>
  <si>
    <t>9.65</t>
  </si>
  <si>
    <t>17.22</t>
  </si>
  <si>
    <t>18.89</t>
  </si>
  <si>
    <t>Nbr of stocks (in thousands)</t>
  </si>
  <si>
    <t>20,087</t>
  </si>
  <si>
    <t>32,293</t>
  </si>
  <si>
    <t>32,416</t>
  </si>
  <si>
    <t>32,782</t>
  </si>
  <si>
    <t>33,115</t>
  </si>
  <si>
    <t>Announcement Date</t>
  </si>
  <si>
    <t>3/16/21</t>
  </si>
  <si>
    <t>3/10/22</t>
  </si>
  <si>
    <t>3/9/23</t>
  </si>
  <si>
    <t>3/7/24</t>
  </si>
  <si>
    <t>address1</t>
  </si>
  <si>
    <t>30699 Russell Ranch Road</t>
  </si>
  <si>
    <t>address2</t>
  </si>
  <si>
    <t>Suite 295</t>
  </si>
  <si>
    <t>city</t>
  </si>
  <si>
    <t>Westlake Village</t>
  </si>
  <si>
    <t>state</t>
  </si>
  <si>
    <t>CA</t>
  </si>
  <si>
    <t>zip</t>
  </si>
  <si>
    <t>91362</t>
  </si>
  <si>
    <t>country</t>
  </si>
  <si>
    <t>phone</t>
  </si>
  <si>
    <t>818 532 3700</t>
  </si>
  <si>
    <t>website</t>
  </si>
  <si>
    <t>https://www.velfinance.com</t>
  </si>
  <si>
    <t>industry</t>
  </si>
  <si>
    <t>Mortgage Finance</t>
  </si>
  <si>
    <t>industryKey</t>
  </si>
  <si>
    <t>mortgage-finance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</si>
  <si>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</si>
  <si>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</si>
  <si>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</si>
  <si>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</si>
  <si>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</si>
  <si>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</si>
  <si>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</si>
  <si>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Velocity Financial, Inc. operates as a real estate finance company in the United States. It originates, securitizes, and manages a portfolio of loans, which are secured by first mortgage liens on income-producing and/or owner/user commercial properties, including investor 1-4, a non-owner occupied residential rental properties with 1-4 units; residential apartments combined with office or retail space; and multi-family comprising traditional apartment buildings, condominiums, and other residential properties with 5+ units. The company also finances for retail properties with various types of retail products and merchandise or services; commercial properties occupied by professional or business offices; and warehouse and other properties, which include self-storage units, auto services, hospitality, light industrial, and other commercial enterprises, as well as provides short-term and interest-only loans for acquisition and improvement of 1-4-unit residential properties. It offers its products through a network of independent mortgage brokers for independent real estate investors and small business owners. The company was founded in 2004 and is headquartered in Westlake Village, California.</t>
  </si>
  <si>
    <t>fullTimeEmployees</t>
  </si>
  <si>
    <t>companyOfficers</t>
  </si>
  <si>
    <t>[{'maxAge': 1, 'name': 'Mr. Christopher D. Farrar', 'age': 57, 'title': 'Co-Founder, CEO, President &amp; Director', 'yearBorn': 1967, 'fiscalYear': 2023, 'totalPay': 2478305, 'exercisedValue': 0, 'unexercisedValue': 1582500}, {'maxAge': 1, 'name': 'Mr. Mark R. Szczepaniak', 'age': 66, 'title': 'Chief Financial Officer', 'yearBorn': 1958, 'fiscalYear': 2023, 'totalPay': 1171463, 'exercisedValue': 0, 'unexercisedValue': 422000}, {'maxAge': 1, 'name': 'Mr. Jeffrey T. Taylor', 'age': 55, 'title': 'Executive Vice President of Capital Markets', 'yearBorn': 1969, 'fiscalYear': 2023, 'totalPay': 929190, 'exercisedValue': 0, 'unexercisedValue': 422000}, {'maxAge': 1, 'name': 'Mr. Joseph A. Cowell', 'age': 44, 'title': 'Chief Operating Officer', 'yearBorn': 1980, 'fiscalYear': 2023, 'totalPay': 420600, 'exercisedValue': 0, 'unexercisedValue': 0}, {'maxAge': 1, 'name': 'Ms. Fiona  Tam', 'age': 53, 'title': 'Chief Accounting Officer', 'yearBorn': 1971, 'fiscalYear': 2023, 'exercisedValue': 0, 'unexercisedValue': 0}, {'maxAge': 1, 'name': 'Mr. Christopher J. Oltmann', 'age': 58, 'title': 'Corporate Treasurer &amp; Director of Investor Relations', 'yearBorn': 1966, 'fiscalYear': 2023, 'exercisedValue': 0, 'unexercisedValue': 0}, {'maxAge': 1, 'name': 'Mr. Roland Thomas Kelly J.D.', 'age': 54, 'title': 'Chief Legal Officer, General Counsel &amp; Corporate Secretary', 'yearBorn': 1970,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</si>
  <si>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</si>
  <si>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</si>
  <si>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</si>
  <si>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</si>
  <si>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</si>
  <si>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</si>
  <si>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</si>
  <si>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</si>
  <si>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</si>
  <si>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</si>
  <si>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</si>
  <si>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</si>
  <si>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</si>
  <si>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</si>
  <si>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</si>
  <si>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</si>
  <si>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</si>
  <si>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</si>
  <si>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</si>
  <si>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</si>
  <si>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</si>
  <si>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</si>
  <si>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</si>
  <si>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</si>
  <si>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</si>
  <si>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</si>
  <si>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</si>
  <si>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</si>
  <si>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</si>
  <si>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</si>
  <si>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</si>
  <si>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</si>
  <si>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</si>
  <si>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</si>
  <si>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</si>
  <si>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</si>
  <si>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</si>
  <si>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</si>
  <si>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</si>
  <si>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</si>
  <si>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</si>
  <si>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</si>
  <si>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</si>
  <si>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</si>
  <si>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</si>
  <si>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</si>
  <si>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</si>
  <si>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</si>
  <si>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</si>
  <si>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</si>
  <si>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</si>
  <si>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</si>
  <si>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</si>
  <si>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</si>
  <si>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</si>
  <si>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</si>
  <si>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</si>
  <si>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</si>
  <si>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</si>
  <si>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</si>
  <si>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</si>
  <si>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</si>
  <si>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</si>
  <si>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</si>
  <si>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</si>
  <si>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</si>
  <si>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</si>
  <si>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</si>
  <si>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</si>
  <si>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</si>
  <si>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Velocity Financial,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</si>
  <si>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</si>
  <si>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</si>
  <si>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</si>
  <si>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</si>
  <si>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</si>
  <si>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</si>
  <si>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</si>
  <si>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a3a448d1-1356-31c0-9b40-9157841e73d5</t>
  </si>
  <si>
    <t>messageBoardId</t>
  </si>
  <si>
    <t>finmb_413547123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</si>
  <si>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</si>
  <si>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</si>
  <si>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</si>
  <si>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</si>
  <si>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</si>
  <si>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</si>
  <si>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</si>
  <si>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</si>
  <si>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</si>
  <si>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</si>
  <si>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</si>
  <si>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</si>
  <si>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</si>
  <si>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</si>
  <si>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</si>
  <si>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</si>
  <si>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</si>
  <si>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</si>
  <si>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</si>
  <si>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operatingCashflow</t>
  </si>
  <si>
    <t>earningsGrowth</t>
  </si>
  <si>
    <t>revenueGrowth</t>
  </si>
  <si>
    <t>grossMargins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</si>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</sst>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elfinanc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18.77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6.19909056E8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14.635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8.5381975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18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</v>
      </c>
      <c r="B2" s="1">
        <v>6.0</v>
      </c>
      <c r="C2" s="1">
        <v>13.0</v>
      </c>
      <c r="D2" s="1">
        <v>10.0</v>
      </c>
      <c r="E2" s="1">
        <v>17.0</v>
      </c>
      <c r="F2" s="1">
        <v>17.0</v>
      </c>
      <c r="G2" s="1">
        <v>29.0</v>
      </c>
      <c r="H2" s="1">
        <v>32.0</v>
      </c>
      <c r="I2" s="1">
        <v>52.0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</v>
      </c>
      <c r="B3" s="1">
        <v>51.0</v>
      </c>
      <c r="C3" s="1">
        <v>1.0</v>
      </c>
      <c r="D3" s="1">
        <v>1.0</v>
      </c>
      <c r="E3" s="1">
        <v>2.0</v>
      </c>
      <c r="F3" s="1">
        <v>2.0</v>
      </c>
      <c r="G3" s="1">
        <v>2.0</v>
      </c>
      <c r="H3" s="1">
        <v>2.0</v>
      </c>
      <c r="I3" s="1">
        <v>2.0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</v>
      </c>
      <c r="B4" s="1">
        <v>51.0</v>
      </c>
      <c r="C4" s="1">
        <v>1.0</v>
      </c>
      <c r="D4" s="1">
        <v>1.0</v>
      </c>
      <c r="E4" s="1">
        <v>2.0</v>
      </c>
      <c r="F4" s="1">
        <v>2.0</v>
      </c>
      <c r="G4" s="1">
        <v>2.0</v>
      </c>
      <c r="H4" s="1">
        <v>2.0</v>
      </c>
      <c r="I4" s="1">
        <v>2.0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</v>
      </c>
      <c r="B5" s="1">
        <v>7.0</v>
      </c>
      <c r="C5" s="1">
        <v>7.0</v>
      </c>
      <c r="D5" s="1">
        <v>7.0</v>
      </c>
      <c r="E5" s="1">
        <v>10.0</v>
      </c>
      <c r="F5" s="1">
        <v>16.0</v>
      </c>
      <c r="G5" s="1">
        <v>20.0</v>
      </c>
      <c r="H5" s="1">
        <v>28.0</v>
      </c>
      <c r="I5" s="1">
        <v>18.0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</v>
      </c>
      <c r="B6" s="1">
        <v>48.0</v>
      </c>
      <c r="C6" s="1">
        <v>81.0</v>
      </c>
      <c r="D6" s="1">
        <v>2.0</v>
      </c>
      <c r="E6" s="1">
        <v>79.0</v>
      </c>
      <c r="F6" s="1">
        <v>-2.0</v>
      </c>
      <c r="G6" s="1">
        <v>-27.0</v>
      </c>
      <c r="H6" s="1">
        <v>3.0</v>
      </c>
      <c r="I6" s="1">
        <v>3.0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24</v>
      </c>
      <c r="B7" s="1">
        <v>1.0</v>
      </c>
      <c r="C7" s="1">
        <v>-13.0</v>
      </c>
      <c r="D7" s="1">
        <v>-54.0</v>
      </c>
      <c r="E7" s="1">
        <v>11.0</v>
      </c>
      <c r="F7" s="1">
        <v>-60.0</v>
      </c>
      <c r="G7" s="1">
        <v>-39.0</v>
      </c>
      <c r="H7" s="1">
        <v>-2.0</v>
      </c>
      <c r="I7" s="1">
        <v>-56.0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</v>
      </c>
      <c r="B8" s="1">
        <v>18.0</v>
      </c>
      <c r="C8" s="1">
        <v>21.0</v>
      </c>
      <c r="D8" s="1">
        <v>88.0</v>
      </c>
      <c r="E8" s="1">
        <v>1.0</v>
      </c>
      <c r="F8" s="1">
        <v>1.0</v>
      </c>
      <c r="G8" s="1">
        <v>1.0</v>
      </c>
      <c r="H8" s="1">
        <v>36.0</v>
      </c>
      <c r="I8" s="1">
        <v>3.0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26</v>
      </c>
      <c r="B9" s="1">
        <v>1.0</v>
      </c>
      <c r="C9" s="1">
        <v>54.0</v>
      </c>
      <c r="D9" s="1">
        <v>19.0</v>
      </c>
      <c r="E9" s="1">
        <v>1.0</v>
      </c>
      <c r="F9" s="1">
        <v>5.0</v>
      </c>
      <c r="G9" s="1">
        <v>-40.0</v>
      </c>
      <c r="H9" s="1">
        <v>-7.0</v>
      </c>
      <c r="I9" s="1">
        <v>-45.0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27</v>
      </c>
      <c r="B10" s="1">
        <v>0.0</v>
      </c>
      <c r="C10" s="1">
        <v>0.0</v>
      </c>
      <c r="D10" s="1">
        <v>0.0</v>
      </c>
      <c r="E10" s="1">
        <v>0.0</v>
      </c>
      <c r="F10" s="1">
        <v>96.0</v>
      </c>
      <c r="G10" s="1">
        <v>2.0</v>
      </c>
      <c r="H10" s="1">
        <v>3.0</v>
      </c>
      <c r="I10" s="1">
        <v>4.0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28</v>
      </c>
      <c r="B11" s="1">
        <v>0.0</v>
      </c>
      <c r="C11" s="1">
        <v>2.0</v>
      </c>
      <c r="D11" s="1">
        <v>-72.0</v>
      </c>
      <c r="E11" s="1">
        <v>-132.0</v>
      </c>
      <c r="F11" s="1">
        <v>2.0</v>
      </c>
      <c r="G11" s="1">
        <v>1.0</v>
      </c>
      <c r="H11" s="1">
        <v>90.0</v>
      </c>
      <c r="I11" s="1">
        <v>-12.0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29</v>
      </c>
      <c r="B12" s="1">
        <v>-1.0</v>
      </c>
      <c r="C12" s="1">
        <v>-3.0</v>
      </c>
      <c r="D12" s="1">
        <v>-16.0</v>
      </c>
      <c r="E12" s="1">
        <v>-14.0</v>
      </c>
      <c r="F12" s="1">
        <v>-5.0</v>
      </c>
      <c r="G12" s="1">
        <v>-3.0</v>
      </c>
      <c r="H12" s="1">
        <v>-7.0</v>
      </c>
      <c r="I12" s="1">
        <v>-13.0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</v>
      </c>
      <c r="B13" s="1">
        <v>2.0</v>
      </c>
      <c r="C13" s="1">
        <v>9.0</v>
      </c>
      <c r="D13" s="1">
        <v>26.0</v>
      </c>
      <c r="E13" s="1">
        <v>18.0</v>
      </c>
      <c r="F13" s="1">
        <v>11.0</v>
      </c>
      <c r="G13" s="1">
        <v>16.0</v>
      </c>
      <c r="H13" s="1">
        <v>-2.0</v>
      </c>
      <c r="I13" s="1">
        <v>21.0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</v>
      </c>
      <c r="B14" s="1">
        <v>-23.0</v>
      </c>
      <c r="C14" s="1">
        <v>-68.0</v>
      </c>
      <c r="D14" s="1">
        <v>-3.0</v>
      </c>
      <c r="E14" s="1">
        <v>-3.0</v>
      </c>
      <c r="F14" s="1">
        <v>4.0</v>
      </c>
      <c r="G14" s="1">
        <v>-36.0</v>
      </c>
      <c r="H14" s="1">
        <v>-8.0</v>
      </c>
      <c r="I14" s="1">
        <v>8.0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</v>
      </c>
      <c r="B15" s="1">
        <v>12.0</v>
      </c>
      <c r="C15" s="1">
        <v>6.0</v>
      </c>
      <c r="D15" s="1">
        <v>-3.0</v>
      </c>
      <c r="E15" s="1">
        <v>-8.0</v>
      </c>
      <c r="F15" s="1">
        <v>1.0</v>
      </c>
      <c r="G15" s="1">
        <v>-11.0</v>
      </c>
      <c r="H15" s="1">
        <v>6.0</v>
      </c>
      <c r="I15" s="1">
        <v>4.0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</v>
      </c>
      <c r="B16" s="1">
        <v>29.0</v>
      </c>
      <c r="C16" s="1">
        <v>37.0</v>
      </c>
      <c r="D16" s="1">
        <v>-72.0</v>
      </c>
      <c r="E16" s="1">
        <v>-105.0</v>
      </c>
      <c r="F16" s="1">
        <v>54.0</v>
      </c>
      <c r="G16" s="1">
        <v>57.0</v>
      </c>
      <c r="H16" s="1">
        <v>48.0</v>
      </c>
      <c r="I16" s="1">
        <v>48.0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</v>
      </c>
      <c r="B17" s="1">
        <v>-2.0</v>
      </c>
      <c r="C17" s="1">
        <v>-3.0</v>
      </c>
      <c r="D17" s="1">
        <v>-1.0</v>
      </c>
      <c r="E17" s="1">
        <v>-88.0</v>
      </c>
      <c r="F17" s="1">
        <v>-72.0</v>
      </c>
      <c r="G17" s="1">
        <v>-13.0</v>
      </c>
      <c r="H17" s="1">
        <v>-32.0</v>
      </c>
      <c r="I17" s="1">
        <v>-18.0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-10.0</v>
      </c>
      <c r="H18" s="1">
        <v>0.0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1.0</v>
      </c>
      <c r="C19" s="1">
        <v>2.0</v>
      </c>
      <c r="D19" s="1">
        <v>5.0</v>
      </c>
      <c r="E19" s="1">
        <v>4.0</v>
      </c>
      <c r="F19" s="1">
        <v>6.0</v>
      </c>
      <c r="G19" s="1">
        <v>9.0</v>
      </c>
      <c r="H19" s="1">
        <v>20.0</v>
      </c>
      <c r="I19" s="1">
        <v>21.0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1.0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-180.0</v>
      </c>
      <c r="C21" s="1">
        <v>-275.0</v>
      </c>
      <c r="D21" s="1">
        <v>-279.0</v>
      </c>
      <c r="E21" s="1">
        <v>-314.0</v>
      </c>
      <c r="F21" s="1">
        <v>85.0</v>
      </c>
      <c r="G21" s="1">
        <v>-665.0</v>
      </c>
      <c r="H21" s="1">
        <v>-929.0</v>
      </c>
      <c r="I21" s="1">
        <v>-616.0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</v>
      </c>
      <c r="B22" s="1">
        <v>6.0</v>
      </c>
      <c r="C22" s="1">
        <v>1.0</v>
      </c>
      <c r="D22" s="1">
        <v>4.0</v>
      </c>
      <c r="E22" s="1">
        <v>5.0</v>
      </c>
      <c r="F22" s="1">
        <v>-3.0</v>
      </c>
      <c r="G22" s="1">
        <v>9.0</v>
      </c>
      <c r="H22" s="1">
        <v>91.0</v>
      </c>
      <c r="I22" s="1">
        <v>9.0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</v>
      </c>
      <c r="B23" s="1">
        <v>-175.0</v>
      </c>
      <c r="C23" s="1">
        <v>-273.0</v>
      </c>
      <c r="D23" s="1">
        <v>-270.0</v>
      </c>
      <c r="E23" s="1">
        <v>-306.0</v>
      </c>
      <c r="F23" s="1">
        <v>87.0</v>
      </c>
      <c r="G23" s="1">
        <v>-656.0</v>
      </c>
      <c r="H23" s="1">
        <v>-908.0</v>
      </c>
      <c r="I23" s="1">
        <v>-585.0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</v>
      </c>
      <c r="B24" s="1">
        <v>856.0</v>
      </c>
      <c r="C24" s="1">
        <v>876.0</v>
      </c>
      <c r="D24" s="1">
        <v>1190.0</v>
      </c>
      <c r="E24" s="1">
        <v>1720.0</v>
      </c>
      <c r="F24" s="1">
        <v>957.0</v>
      </c>
      <c r="G24" s="1">
        <v>2370.0</v>
      </c>
      <c r="H24" s="1">
        <v>3270.0</v>
      </c>
      <c r="I24" s="1">
        <v>2170.0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</v>
      </c>
      <c r="B25" s="1">
        <v>856.0</v>
      </c>
      <c r="C25" s="1">
        <v>876.0</v>
      </c>
      <c r="D25" s="1">
        <v>1190.0</v>
      </c>
      <c r="E25" s="1">
        <v>1720.0</v>
      </c>
      <c r="F25" s="1">
        <v>957.0</v>
      </c>
      <c r="G25" s="1">
        <v>2370.0</v>
      </c>
      <c r="H25" s="1">
        <v>3270.0</v>
      </c>
      <c r="I25" s="1">
        <v>2170.0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</v>
      </c>
      <c r="B26" s="1">
        <v>-711.0</v>
      </c>
      <c r="C26" s="1">
        <v>-660.0</v>
      </c>
      <c r="D26" s="1">
        <v>-843.0</v>
      </c>
      <c r="E26" s="1">
        <v>-1260.0</v>
      </c>
      <c r="F26" s="1">
        <v>-1240.0</v>
      </c>
      <c r="G26" s="1">
        <v>-1720.0</v>
      </c>
      <c r="H26" s="1">
        <v>-2370.0</v>
      </c>
      <c r="I26" s="1">
        <v>-1630.0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</v>
      </c>
      <c r="B27" s="1">
        <v>-711.0</v>
      </c>
      <c r="C27" s="1">
        <v>-660.0</v>
      </c>
      <c r="D27" s="1">
        <v>-843.0</v>
      </c>
      <c r="E27" s="1">
        <v>-1260.0</v>
      </c>
      <c r="F27" s="1">
        <v>-1240.0</v>
      </c>
      <c r="G27" s="1">
        <v>-1720.0</v>
      </c>
      <c r="H27" s="1">
        <v>-2370.0</v>
      </c>
      <c r="I27" s="1">
        <v>-1630.0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</v>
      </c>
      <c r="B28" s="1">
        <v>0.0</v>
      </c>
      <c r="C28" s="1">
        <v>0.0</v>
      </c>
      <c r="D28" s="1">
        <v>0.0</v>
      </c>
      <c r="E28" s="1">
        <v>0.0</v>
      </c>
      <c r="F28" s="1">
        <v>101.0</v>
      </c>
      <c r="G28" s="1">
        <v>13.0</v>
      </c>
      <c r="H28" s="1">
        <v>60.0</v>
      </c>
      <c r="I28" s="1">
        <v>2.0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-45.0</v>
      </c>
      <c r="I29" s="1">
        <v>-86.0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</v>
      </c>
      <c r="B30" s="1">
        <v>58.0</v>
      </c>
      <c r="C30" s="1">
        <v>16.0</v>
      </c>
      <c r="D30" s="1">
        <v>0.0</v>
      </c>
      <c r="E30" s="1">
        <v>0.0</v>
      </c>
      <c r="F30" s="1">
        <v>41.0</v>
      </c>
      <c r="G30" s="1">
        <v>0.0</v>
      </c>
      <c r="H30" s="1">
        <v>0.0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1">
        <v>0.0</v>
      </c>
      <c r="C31" s="1">
        <v>0.0</v>
      </c>
      <c r="D31" s="1">
        <v>0.0</v>
      </c>
      <c r="E31" s="1">
        <v>-27.0</v>
      </c>
      <c r="F31" s="1">
        <v>0.0</v>
      </c>
      <c r="G31" s="1">
        <v>0.0</v>
      </c>
      <c r="H31" s="1">
        <v>0.0</v>
      </c>
      <c r="I31" s="1">
        <v>0.0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1">
        <v>-12.0</v>
      </c>
      <c r="C32" s="1">
        <v>-14.0</v>
      </c>
      <c r="D32" s="1">
        <v>-7.0</v>
      </c>
      <c r="E32" s="1">
        <v>-17.0</v>
      </c>
      <c r="F32" s="1">
        <v>-8.0</v>
      </c>
      <c r="G32" s="1">
        <v>-27.0</v>
      </c>
      <c r="H32" s="1">
        <v>-25.0</v>
      </c>
      <c r="I32" s="1">
        <v>-3.0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1">
        <v>191.0</v>
      </c>
      <c r="C33" s="1">
        <v>201.0</v>
      </c>
      <c r="D33" s="1">
        <v>344.0</v>
      </c>
      <c r="E33" s="1">
        <v>422.0</v>
      </c>
      <c r="F33" s="1">
        <v>-150.0</v>
      </c>
      <c r="G33" s="1">
        <v>626.0</v>
      </c>
      <c r="H33" s="1">
        <v>874.0</v>
      </c>
      <c r="I33" s="1">
        <v>536.0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</v>
      </c>
      <c r="B34" s="1">
        <v>45.0</v>
      </c>
      <c r="C34" s="1">
        <v>-34.0</v>
      </c>
      <c r="D34" s="1">
        <v>95.0</v>
      </c>
      <c r="E34" s="1">
        <v>10.0</v>
      </c>
      <c r="F34" s="1">
        <v>-7.0</v>
      </c>
      <c r="G34" s="1">
        <v>27.0</v>
      </c>
      <c r="H34" s="1">
        <v>14.0</v>
      </c>
      <c r="I34" s="1">
        <v>-12.0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</v>
      </c>
      <c r="B36" s="1">
        <v>30.0</v>
      </c>
      <c r="C36" s="1">
        <v>46.0</v>
      </c>
      <c r="D36" s="1">
        <v>66.0</v>
      </c>
      <c r="E36" s="1">
        <v>86.0</v>
      </c>
      <c r="F36" s="1">
        <v>85.0</v>
      </c>
      <c r="G36" s="1">
        <v>85.0</v>
      </c>
      <c r="H36" s="1">
        <v>119.0</v>
      </c>
      <c r="I36" s="1">
        <v>180.0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</v>
      </c>
      <c r="B37" s="1">
        <v>2.0</v>
      </c>
      <c r="C37" s="1">
        <v>12.0</v>
      </c>
      <c r="D37" s="1">
        <v>13.0</v>
      </c>
      <c r="E37" s="1">
        <v>15.0</v>
      </c>
      <c r="F37" s="1">
        <v>96.0</v>
      </c>
      <c r="G37" s="1">
        <v>9.0</v>
      </c>
      <c r="H37" s="1">
        <v>23.0</v>
      </c>
      <c r="I37" s="1">
        <v>7.0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</v>
      </c>
      <c r="B38" s="1">
        <v>145.0</v>
      </c>
      <c r="C38" s="1">
        <v>216.0</v>
      </c>
      <c r="D38" s="1">
        <v>351.0</v>
      </c>
      <c r="E38" s="1">
        <v>468.0</v>
      </c>
      <c r="F38" s="1">
        <v>-283.0</v>
      </c>
      <c r="G38" s="1">
        <v>654.0</v>
      </c>
      <c r="H38" s="1">
        <v>899.0</v>
      </c>
      <c r="I38" s="1">
        <v>538.0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18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57</v>
      </c>
      <c r="B3" s="1">
        <v>49.0</v>
      </c>
      <c r="C3" s="1">
        <v>15.0</v>
      </c>
      <c r="D3" s="1">
        <v>15.0</v>
      </c>
      <c r="E3" s="1">
        <v>21.0</v>
      </c>
      <c r="F3" s="1">
        <v>13.0</v>
      </c>
      <c r="G3" s="1">
        <v>35.0</v>
      </c>
      <c r="H3" s="1">
        <v>45.0</v>
      </c>
      <c r="I3" s="1">
        <v>40.0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</v>
      </c>
      <c r="B4" s="1">
        <v>1050.0</v>
      </c>
      <c r="C4" s="1">
        <v>1300.0</v>
      </c>
      <c r="D4" s="1">
        <v>1570.0</v>
      </c>
      <c r="E4" s="1">
        <v>1870.0</v>
      </c>
      <c r="F4" s="1">
        <v>1950.0</v>
      </c>
      <c r="G4" s="1">
        <v>2580.0</v>
      </c>
      <c r="H4" s="1">
        <v>3590.0</v>
      </c>
      <c r="I4" s="1">
        <v>4190.0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59</v>
      </c>
      <c r="B5" s="1">
        <v>28.0</v>
      </c>
      <c r="C5" s="1">
        <v>34.0</v>
      </c>
      <c r="D5" s="1">
        <v>53.0</v>
      </c>
      <c r="E5" s="1">
        <v>68.0</v>
      </c>
      <c r="F5" s="1">
        <v>87.0</v>
      </c>
      <c r="G5" s="1">
        <v>15.0</v>
      </c>
      <c r="H5" s="1">
        <v>30.0</v>
      </c>
      <c r="I5" s="1">
        <v>35.0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60</v>
      </c>
      <c r="B6" s="1">
        <v>5.0</v>
      </c>
      <c r="C6" s="1">
        <v>8.0</v>
      </c>
      <c r="D6" s="1">
        <v>2.0</v>
      </c>
      <c r="E6" s="1">
        <v>9.0</v>
      </c>
      <c r="F6" s="1">
        <v>7.0</v>
      </c>
      <c r="G6" s="1">
        <v>7.0</v>
      </c>
      <c r="H6" s="1">
        <v>6.0</v>
      </c>
      <c r="I6" s="1">
        <v>6.0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61</v>
      </c>
      <c r="B7" s="1">
        <v>-1.0</v>
      </c>
      <c r="C7" s="1">
        <v>-2.0</v>
      </c>
      <c r="D7" s="1">
        <v>-1.0</v>
      </c>
      <c r="E7" s="1">
        <v>-4.0</v>
      </c>
      <c r="F7" s="1">
        <v>-3.0</v>
      </c>
      <c r="G7" s="1">
        <v>-3.0</v>
      </c>
      <c r="H7" s="1">
        <v>-2.0</v>
      </c>
      <c r="I7" s="1">
        <v>-3.0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62</v>
      </c>
      <c r="B8" s="1">
        <v>3.0</v>
      </c>
      <c r="C8" s="1">
        <v>5.0</v>
      </c>
      <c r="D8" s="1">
        <v>75.0</v>
      </c>
      <c r="E8" s="1">
        <v>5.0</v>
      </c>
      <c r="F8" s="1">
        <v>4.0</v>
      </c>
      <c r="G8" s="1">
        <v>3.0</v>
      </c>
      <c r="H8" s="1">
        <v>3.0</v>
      </c>
      <c r="I8" s="1">
        <v>2.0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63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6.0</v>
      </c>
      <c r="H9" s="1">
        <v>6.0</v>
      </c>
      <c r="I9" s="1">
        <v>6.0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64</v>
      </c>
      <c r="B10" s="1">
        <v>0.0</v>
      </c>
      <c r="C10" s="1">
        <v>0.0</v>
      </c>
      <c r="D10" s="1">
        <v>4.0</v>
      </c>
      <c r="E10" s="1">
        <v>5.0</v>
      </c>
      <c r="F10" s="1">
        <v>4.0</v>
      </c>
      <c r="G10" s="1">
        <v>3.0</v>
      </c>
      <c r="H10" s="1">
        <v>2.0</v>
      </c>
      <c r="I10" s="1">
        <v>2.0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65</v>
      </c>
      <c r="B11" s="1">
        <v>0.0</v>
      </c>
      <c r="C11" s="1">
        <v>5.0</v>
      </c>
      <c r="D11" s="1">
        <v>78.0</v>
      </c>
      <c r="E11" s="1">
        <v>214.0</v>
      </c>
      <c r="F11" s="1">
        <v>13.0</v>
      </c>
      <c r="G11" s="1">
        <v>87.0</v>
      </c>
      <c r="H11" s="1">
        <v>0.0</v>
      </c>
      <c r="I11" s="1">
        <v>17.0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</v>
      </c>
      <c r="B12" s="1">
        <v>1.0</v>
      </c>
      <c r="C12" s="1">
        <v>30.0</v>
      </c>
      <c r="D12" s="1">
        <v>1.0</v>
      </c>
      <c r="E12" s="1">
        <v>6.0</v>
      </c>
      <c r="F12" s="1">
        <v>7.0</v>
      </c>
      <c r="G12" s="1">
        <v>11.0</v>
      </c>
      <c r="H12" s="1">
        <v>16.0</v>
      </c>
      <c r="I12" s="1">
        <v>21.0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67</v>
      </c>
      <c r="B13" s="1">
        <v>65.0</v>
      </c>
      <c r="C13" s="1">
        <v>93.0</v>
      </c>
      <c r="D13" s="1">
        <v>1.0</v>
      </c>
      <c r="E13" s="1">
        <v>1.0</v>
      </c>
      <c r="F13" s="1">
        <v>1.0</v>
      </c>
      <c r="G13" s="1">
        <v>21.0</v>
      </c>
      <c r="H13" s="1">
        <v>26.0</v>
      </c>
      <c r="I13" s="1">
        <v>29.0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68</v>
      </c>
      <c r="B14" s="1">
        <v>0.0</v>
      </c>
      <c r="C14" s="1">
        <v>0.0</v>
      </c>
      <c r="D14" s="1">
        <v>2.0</v>
      </c>
      <c r="E14" s="1">
        <v>8.0</v>
      </c>
      <c r="F14" s="1">
        <v>6.0</v>
      </c>
      <c r="G14" s="1">
        <v>16.0</v>
      </c>
      <c r="H14" s="1">
        <v>5.0</v>
      </c>
      <c r="I14" s="1">
        <v>2.0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69</v>
      </c>
      <c r="B15" s="1">
        <v>0.0</v>
      </c>
      <c r="C15" s="1">
        <v>0.0</v>
      </c>
      <c r="D15" s="1">
        <v>1.0</v>
      </c>
      <c r="E15" s="1">
        <v>4.0</v>
      </c>
      <c r="F15" s="1">
        <v>0.0</v>
      </c>
      <c r="G15" s="1">
        <v>50.0</v>
      </c>
      <c r="H15" s="1">
        <v>50.0</v>
      </c>
      <c r="I15" s="1">
        <v>50.0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70</v>
      </c>
      <c r="B16" s="1">
        <v>1.0</v>
      </c>
      <c r="C16" s="1">
        <v>5.0</v>
      </c>
      <c r="D16" s="1">
        <v>7.0</v>
      </c>
      <c r="E16" s="1">
        <v>13.0</v>
      </c>
      <c r="F16" s="1">
        <v>15.0</v>
      </c>
      <c r="G16" s="1">
        <v>25.0</v>
      </c>
      <c r="H16" s="1">
        <v>22.0</v>
      </c>
      <c r="I16" s="1">
        <v>53.0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71</v>
      </c>
      <c r="B17" s="1">
        <v>1130.0</v>
      </c>
      <c r="C17" s="1">
        <v>1370.0</v>
      </c>
      <c r="D17" s="1">
        <v>1740.0</v>
      </c>
      <c r="E17" s="1">
        <v>2210.0</v>
      </c>
      <c r="F17" s="1">
        <v>2100.0</v>
      </c>
      <c r="G17" s="1">
        <v>2810.0</v>
      </c>
      <c r="H17" s="1">
        <v>3750.0</v>
      </c>
      <c r="I17" s="1">
        <v>4400.0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72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73</v>
      </c>
      <c r="B19" s="1">
        <v>12.0</v>
      </c>
      <c r="C19" s="1">
        <v>22.0</v>
      </c>
      <c r="D19" s="1">
        <v>26.0</v>
      </c>
      <c r="E19" s="1">
        <v>49.0</v>
      </c>
      <c r="F19" s="1">
        <v>58.0</v>
      </c>
      <c r="G19" s="1">
        <v>88.0</v>
      </c>
      <c r="H19" s="1">
        <v>88.0</v>
      </c>
      <c r="I19" s="1">
        <v>119.0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3.0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</v>
      </c>
      <c r="B21" s="1">
        <v>0.0</v>
      </c>
      <c r="C21" s="1">
        <v>0.0</v>
      </c>
      <c r="D21" s="1">
        <v>216.0</v>
      </c>
      <c r="E21" s="1">
        <v>0.0</v>
      </c>
      <c r="F21" s="1">
        <v>75.0</v>
      </c>
      <c r="G21" s="1">
        <v>301.0</v>
      </c>
      <c r="H21" s="1">
        <v>331.0</v>
      </c>
      <c r="I21" s="1">
        <v>335.0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</v>
      </c>
      <c r="B22" s="1">
        <v>0.0</v>
      </c>
      <c r="C22" s="1">
        <v>0.0</v>
      </c>
      <c r="D22" s="1">
        <v>0.0</v>
      </c>
      <c r="E22" s="1">
        <v>1.0</v>
      </c>
      <c r="F22" s="1">
        <v>1.0</v>
      </c>
      <c r="G22" s="1">
        <v>1.0</v>
      </c>
      <c r="H22" s="1">
        <v>1.0</v>
      </c>
      <c r="I22" s="1">
        <v>1.0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</v>
      </c>
      <c r="B23" s="1">
        <v>972.0</v>
      </c>
      <c r="C23" s="1">
        <v>1190.0</v>
      </c>
      <c r="D23" s="1">
        <v>1330.0</v>
      </c>
      <c r="E23" s="1">
        <v>2009.0</v>
      </c>
      <c r="F23" s="1">
        <v>1650.0</v>
      </c>
      <c r="G23" s="1">
        <v>2070.0</v>
      </c>
      <c r="H23" s="1">
        <v>2950.0</v>
      </c>
      <c r="I23" s="1">
        <v>3510.0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</v>
      </c>
      <c r="B24" s="1">
        <v>0.0</v>
      </c>
      <c r="C24" s="1">
        <v>0.0</v>
      </c>
      <c r="D24" s="1">
        <v>0.0</v>
      </c>
      <c r="E24" s="1">
        <v>4.0</v>
      </c>
      <c r="F24" s="1">
        <v>3.0</v>
      </c>
      <c r="G24" s="1">
        <v>2.0</v>
      </c>
      <c r="H24" s="1">
        <v>1.0</v>
      </c>
      <c r="I24" s="1">
        <v>1.0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12.0</v>
      </c>
      <c r="I25" s="1">
        <v>6.0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</v>
      </c>
      <c r="B26" s="1">
        <v>985.0</v>
      </c>
      <c r="C26" s="1">
        <v>1220.0</v>
      </c>
      <c r="D26" s="1">
        <v>1570.0</v>
      </c>
      <c r="E26" s="1">
        <v>2060.0</v>
      </c>
      <c r="F26" s="1">
        <v>1790.0</v>
      </c>
      <c r="G26" s="1">
        <v>2470.0</v>
      </c>
      <c r="H26" s="1">
        <v>3370.0</v>
      </c>
      <c r="I26" s="1">
        <v>3970.0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81</v>
      </c>
      <c r="B27" s="1">
        <v>23.0</v>
      </c>
      <c r="C27" s="1">
        <v>24.0</v>
      </c>
      <c r="D27" s="1">
        <v>26.0</v>
      </c>
      <c r="E27" s="1">
        <v>0.0</v>
      </c>
      <c r="F27" s="1">
        <v>90.0</v>
      </c>
      <c r="G27" s="1">
        <v>0.0</v>
      </c>
      <c r="H27" s="1">
        <v>0.0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82</v>
      </c>
      <c r="B28" s="1">
        <v>23.0</v>
      </c>
      <c r="C28" s="1">
        <v>24.0</v>
      </c>
      <c r="D28" s="1">
        <v>26.0</v>
      </c>
      <c r="E28" s="1">
        <v>0.0</v>
      </c>
      <c r="F28" s="1">
        <v>90.0</v>
      </c>
      <c r="G28" s="1">
        <v>0.0</v>
      </c>
      <c r="H28" s="1">
        <v>0.0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83</v>
      </c>
      <c r="B29" s="1">
        <v>125.0</v>
      </c>
      <c r="C29" s="1">
        <v>131.0</v>
      </c>
      <c r="D29" s="1">
        <v>140.0</v>
      </c>
      <c r="E29" s="1">
        <v>153.0</v>
      </c>
      <c r="F29" s="1">
        <v>20.0</v>
      </c>
      <c r="G29" s="1">
        <v>32.0</v>
      </c>
      <c r="H29" s="1">
        <v>32.0</v>
      </c>
      <c r="I29" s="1">
        <v>33.0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84</v>
      </c>
      <c r="B30" s="1">
        <v>0.0</v>
      </c>
      <c r="C30" s="1">
        <v>0.0</v>
      </c>
      <c r="D30" s="1">
        <v>0.0</v>
      </c>
      <c r="E30" s="1">
        <v>0.0</v>
      </c>
      <c r="F30" s="1">
        <v>204.0</v>
      </c>
      <c r="G30" s="1">
        <v>296.0</v>
      </c>
      <c r="H30" s="1">
        <v>300.0</v>
      </c>
      <c r="I30" s="1">
        <v>307.0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85</v>
      </c>
      <c r="B31" s="1">
        <v>0.0</v>
      </c>
      <c r="C31" s="1">
        <v>0.0</v>
      </c>
      <c r="D31" s="1">
        <v>0.0</v>
      </c>
      <c r="E31" s="1">
        <v>0.0</v>
      </c>
      <c r="F31" s="1">
        <v>15.0</v>
      </c>
      <c r="G31" s="1">
        <v>44.0</v>
      </c>
      <c r="H31" s="1">
        <v>76.0</v>
      </c>
      <c r="I31" s="1">
        <v>129.0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86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-45.0</v>
      </c>
      <c r="I32" s="1">
        <v>-1.0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87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-1.0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88</v>
      </c>
      <c r="B34" s="1">
        <v>125.0</v>
      </c>
      <c r="C34" s="1">
        <v>131.0</v>
      </c>
      <c r="D34" s="1">
        <v>140.0</v>
      </c>
      <c r="E34" s="1">
        <v>153.0</v>
      </c>
      <c r="F34" s="1">
        <v>220.0</v>
      </c>
      <c r="G34" s="1">
        <v>341.0</v>
      </c>
      <c r="H34" s="1">
        <v>377.0</v>
      </c>
      <c r="I34" s="1">
        <v>433.0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89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3.0</v>
      </c>
      <c r="H35" s="1">
        <v>3.0</v>
      </c>
      <c r="I35" s="1">
        <v>3.0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90</v>
      </c>
      <c r="B36" s="1">
        <v>148.0</v>
      </c>
      <c r="C36" s="1">
        <v>156.0</v>
      </c>
      <c r="D36" s="1">
        <v>166.0</v>
      </c>
      <c r="E36" s="1">
        <v>153.0</v>
      </c>
      <c r="F36" s="1">
        <v>310.0</v>
      </c>
      <c r="G36" s="1">
        <v>344.0</v>
      </c>
      <c r="H36" s="1">
        <v>380.0</v>
      </c>
      <c r="I36" s="1">
        <v>437.0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91</v>
      </c>
      <c r="B37" s="1">
        <v>1130.0</v>
      </c>
      <c r="C37" s="1">
        <v>1370.0</v>
      </c>
      <c r="D37" s="1">
        <v>1740.0</v>
      </c>
      <c r="E37" s="1">
        <v>2210.0</v>
      </c>
      <c r="F37" s="1">
        <v>2100.0</v>
      </c>
      <c r="G37" s="1">
        <v>2810.0</v>
      </c>
      <c r="H37" s="1">
        <v>3750.0</v>
      </c>
      <c r="I37" s="1">
        <v>4400.0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106.0</v>
      </c>
      <c r="C39" s="1">
        <v>114.0</v>
      </c>
      <c r="D39" s="1">
        <v>114.0</v>
      </c>
      <c r="E39" s="1">
        <v>20.0</v>
      </c>
      <c r="F39" s="1">
        <v>20.0</v>
      </c>
      <c r="G39" s="1">
        <v>32.0</v>
      </c>
      <c r="H39" s="1">
        <v>32.0</v>
      </c>
      <c r="I39" s="1">
        <v>32.0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106.0</v>
      </c>
      <c r="C40" s="1">
        <v>114.0</v>
      </c>
      <c r="D40" s="1">
        <v>114.0</v>
      </c>
      <c r="E40" s="1">
        <v>114.0</v>
      </c>
      <c r="F40" s="1">
        <v>20.0</v>
      </c>
      <c r="G40" s="1">
        <v>32.0</v>
      </c>
      <c r="H40" s="1">
        <v>32.0</v>
      </c>
      <c r="I40" s="1">
        <v>32.0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 t="s">
        <v>95</v>
      </c>
      <c r="C41" s="1" t="s">
        <v>96</v>
      </c>
      <c r="D41" s="1" t="s">
        <v>97</v>
      </c>
      <c r="E41" s="1" t="s">
        <v>98</v>
      </c>
      <c r="F41" s="1" t="s">
        <v>99</v>
      </c>
      <c r="G41" s="1" t="s">
        <v>100</v>
      </c>
      <c r="H41" s="1" t="s">
        <v>101</v>
      </c>
      <c r="I41" s="1" t="s">
        <v>102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125.0</v>
      </c>
      <c r="C42" s="1">
        <v>131.0</v>
      </c>
      <c r="D42" s="1">
        <v>135.0</v>
      </c>
      <c r="E42" s="1">
        <v>148.0</v>
      </c>
      <c r="F42" s="1">
        <v>215.0</v>
      </c>
      <c r="G42" s="1">
        <v>330.0</v>
      </c>
      <c r="H42" s="1">
        <v>367.0</v>
      </c>
      <c r="I42" s="1">
        <v>424.0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 t="s">
        <v>95</v>
      </c>
      <c r="C43" s="1" t="s">
        <v>96</v>
      </c>
      <c r="D43" s="1" t="s">
        <v>95</v>
      </c>
      <c r="E43" s="1" t="s">
        <v>105</v>
      </c>
      <c r="F43" s="1" t="s">
        <v>106</v>
      </c>
      <c r="G43" s="1" t="s">
        <v>107</v>
      </c>
      <c r="H43" s="1" t="s">
        <v>108</v>
      </c>
      <c r="I43" s="1" t="s">
        <v>109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>
        <v>972.0</v>
      </c>
      <c r="C44" s="1">
        <v>1190.0</v>
      </c>
      <c r="D44" s="1">
        <v>1550.0</v>
      </c>
      <c r="E44" s="1">
        <v>2009.0</v>
      </c>
      <c r="F44" s="1">
        <v>1740.0</v>
      </c>
      <c r="G44" s="1">
        <v>2380.0</v>
      </c>
      <c r="H44" s="1">
        <v>3280.0</v>
      </c>
      <c r="I44" s="1">
        <v>3850.0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>
        <v>923.0</v>
      </c>
      <c r="C45" s="1">
        <v>1180.0</v>
      </c>
      <c r="D45" s="1">
        <v>1530.0</v>
      </c>
      <c r="E45" s="1">
        <v>1990.0</v>
      </c>
      <c r="F45" s="1">
        <v>1720.0</v>
      </c>
      <c r="G45" s="1">
        <v>2340.0</v>
      </c>
      <c r="H45" s="1">
        <v>3230.0</v>
      </c>
      <c r="I45" s="1">
        <v>3810.0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0.0</v>
      </c>
      <c r="C46" s="1">
        <v>0.0</v>
      </c>
      <c r="D46" s="1">
        <v>0.0</v>
      </c>
      <c r="E46" s="1">
        <v>262.0</v>
      </c>
      <c r="F46" s="1">
        <v>175.0</v>
      </c>
      <c r="G46" s="1">
        <v>215.0</v>
      </c>
      <c r="H46" s="1">
        <v>194.0</v>
      </c>
      <c r="I46" s="1">
        <v>253.0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18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113</v>
      </c>
      <c r="B2" s="1">
        <v>78.0</v>
      </c>
      <c r="C2" s="1">
        <v>97.0</v>
      </c>
      <c r="D2" s="1">
        <v>125.0</v>
      </c>
      <c r="E2" s="1">
        <v>158.0</v>
      </c>
      <c r="F2" s="1">
        <v>167.0</v>
      </c>
      <c r="G2" s="1">
        <v>182.0</v>
      </c>
      <c r="H2" s="1">
        <v>240.0</v>
      </c>
      <c r="I2" s="1">
        <v>316.0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114</v>
      </c>
      <c r="B3" s="1">
        <v>50.0</v>
      </c>
      <c r="C3" s="1">
        <v>61.0</v>
      </c>
      <c r="D3" s="1">
        <v>75.0</v>
      </c>
      <c r="E3" s="1">
        <v>98.0</v>
      </c>
      <c r="F3" s="1">
        <v>99.0</v>
      </c>
      <c r="G3" s="1">
        <v>106.0</v>
      </c>
      <c r="H3" s="1">
        <v>157.0</v>
      </c>
      <c r="I3" s="1">
        <v>203.0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115</v>
      </c>
      <c r="B4" s="1">
        <v>27.0</v>
      </c>
      <c r="C4" s="1">
        <v>36.0</v>
      </c>
      <c r="D4" s="1">
        <v>48.0</v>
      </c>
      <c r="E4" s="1">
        <v>59.0</v>
      </c>
      <c r="F4" s="1">
        <v>67.0</v>
      </c>
      <c r="G4" s="1">
        <v>75.0</v>
      </c>
      <c r="H4" s="1">
        <v>83.0</v>
      </c>
      <c r="I4" s="1">
        <v>113.0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116</v>
      </c>
      <c r="B5" s="1">
        <v>19.0</v>
      </c>
      <c r="C5" s="1">
        <v>88.0</v>
      </c>
      <c r="D5" s="1">
        <v>1.0</v>
      </c>
      <c r="E5" s="1">
        <v>4.0</v>
      </c>
      <c r="F5" s="1">
        <v>7.0</v>
      </c>
      <c r="G5" s="1">
        <v>7.0</v>
      </c>
      <c r="H5" s="1">
        <v>7.0</v>
      </c>
      <c r="I5" s="1">
        <v>8.0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12.0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</v>
      </c>
      <c r="B7" s="1">
        <v>27.0</v>
      </c>
      <c r="C7" s="1">
        <v>37.0</v>
      </c>
      <c r="D7" s="1">
        <v>50.0</v>
      </c>
      <c r="E7" s="1">
        <v>63.0</v>
      </c>
      <c r="F7" s="1">
        <v>75.0</v>
      </c>
      <c r="G7" s="1">
        <v>83.0</v>
      </c>
      <c r="H7" s="1">
        <v>90.0</v>
      </c>
      <c r="I7" s="1">
        <v>134.0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119</v>
      </c>
      <c r="B8" s="1">
        <v>1.0</v>
      </c>
      <c r="C8" s="1">
        <v>38.0</v>
      </c>
      <c r="D8" s="1">
        <v>-4.0</v>
      </c>
      <c r="E8" s="1">
        <v>1.0</v>
      </c>
      <c r="F8" s="1">
        <v>5.0</v>
      </c>
      <c r="G8" s="1">
        <v>-29.0</v>
      </c>
      <c r="H8" s="1">
        <v>1.0</v>
      </c>
      <c r="I8" s="1">
        <v>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120</v>
      </c>
      <c r="B9" s="1">
        <v>26.0</v>
      </c>
      <c r="C9" s="1">
        <v>37.0</v>
      </c>
      <c r="D9" s="1">
        <v>50.0</v>
      </c>
      <c r="E9" s="1">
        <v>62.0</v>
      </c>
      <c r="F9" s="1">
        <v>69.0</v>
      </c>
      <c r="G9" s="1">
        <v>84.0</v>
      </c>
      <c r="H9" s="1">
        <v>89.0</v>
      </c>
      <c r="I9" s="1">
        <v>132.0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121</v>
      </c>
      <c r="B10" s="1">
        <v>10.0</v>
      </c>
      <c r="C10" s="1">
        <v>11.0</v>
      </c>
      <c r="D10" s="1">
        <v>15.0</v>
      </c>
      <c r="E10" s="1">
        <v>15.0</v>
      </c>
      <c r="F10" s="1">
        <v>20.0</v>
      </c>
      <c r="G10" s="1">
        <v>19.0</v>
      </c>
      <c r="H10" s="1">
        <v>30.0</v>
      </c>
      <c r="I10" s="1">
        <v>48.0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</v>
      </c>
      <c r="B11" s="1">
        <v>7.0</v>
      </c>
      <c r="C11" s="1">
        <v>7.0</v>
      </c>
      <c r="D11" s="1">
        <v>10.0</v>
      </c>
      <c r="E11" s="1">
        <v>10.0</v>
      </c>
      <c r="F11" s="1">
        <v>13.0</v>
      </c>
      <c r="G11" s="1">
        <v>13.0</v>
      </c>
      <c r="H11" s="1">
        <v>18.0</v>
      </c>
      <c r="I11" s="1">
        <v>37.0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123</v>
      </c>
      <c r="B12" s="1">
        <v>2.0</v>
      </c>
      <c r="C12" s="1">
        <v>3.0</v>
      </c>
      <c r="D12" s="1">
        <v>5.0</v>
      </c>
      <c r="E12" s="1">
        <v>10.0</v>
      </c>
      <c r="F12" s="1">
        <v>12.0</v>
      </c>
      <c r="G12" s="1">
        <v>11.0</v>
      </c>
      <c r="H12" s="1">
        <v>-4.0</v>
      </c>
      <c r="I12" s="1">
        <v>-25.0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124</v>
      </c>
      <c r="B13" s="1">
        <v>19.0</v>
      </c>
      <c r="C13" s="1">
        <v>23.0</v>
      </c>
      <c r="D13" s="1">
        <v>30.0</v>
      </c>
      <c r="E13" s="1">
        <v>36.0</v>
      </c>
      <c r="F13" s="1">
        <v>46.0</v>
      </c>
      <c r="G13" s="1">
        <v>44.0</v>
      </c>
      <c r="H13" s="1">
        <v>44.0</v>
      </c>
      <c r="I13" s="1">
        <v>60.0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125</v>
      </c>
      <c r="B14" s="1">
        <v>6.0</v>
      </c>
      <c r="C14" s="1">
        <v>13.0</v>
      </c>
      <c r="D14" s="1">
        <v>19.0</v>
      </c>
      <c r="E14" s="1">
        <v>25.0</v>
      </c>
      <c r="F14" s="1">
        <v>23.0</v>
      </c>
      <c r="G14" s="1">
        <v>39.0</v>
      </c>
      <c r="H14" s="1">
        <v>44.0</v>
      </c>
      <c r="I14" s="1">
        <v>71.0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126</v>
      </c>
      <c r="B15" s="1">
        <v>6.0</v>
      </c>
      <c r="C15" s="1">
        <v>13.0</v>
      </c>
      <c r="D15" s="1">
        <v>19.0</v>
      </c>
      <c r="E15" s="1">
        <v>25.0</v>
      </c>
      <c r="F15" s="1">
        <v>23.0</v>
      </c>
      <c r="G15" s="1">
        <v>39.0</v>
      </c>
      <c r="H15" s="1">
        <v>44.0</v>
      </c>
      <c r="I15" s="1">
        <v>71.0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</v>
      </c>
      <c r="B16" s="1">
        <v>0.0</v>
      </c>
      <c r="C16" s="1">
        <v>0.0</v>
      </c>
      <c r="D16" s="1">
        <v>0.0</v>
      </c>
      <c r="E16" s="1">
        <v>0.0</v>
      </c>
      <c r="F16" s="1">
        <v>-60.0</v>
      </c>
      <c r="G16" s="1">
        <v>0.0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128</v>
      </c>
      <c r="B17" s="1">
        <v>6.0</v>
      </c>
      <c r="C17" s="1">
        <v>13.0</v>
      </c>
      <c r="D17" s="1">
        <v>19.0</v>
      </c>
      <c r="E17" s="1">
        <v>25.0</v>
      </c>
      <c r="F17" s="1">
        <v>23.0</v>
      </c>
      <c r="G17" s="1">
        <v>39.0</v>
      </c>
      <c r="H17" s="1">
        <v>44.0</v>
      </c>
      <c r="I17" s="1">
        <v>71.0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129</v>
      </c>
      <c r="B18" s="1">
        <v>0.0</v>
      </c>
      <c r="C18" s="1">
        <v>0.0</v>
      </c>
      <c r="D18" s="1">
        <v>8.0</v>
      </c>
      <c r="E18" s="1">
        <v>8.0</v>
      </c>
      <c r="F18" s="1">
        <v>5.0</v>
      </c>
      <c r="G18" s="1">
        <v>10.0</v>
      </c>
      <c r="H18" s="1">
        <v>12.0</v>
      </c>
      <c r="I18" s="1">
        <v>18.0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130</v>
      </c>
      <c r="B19" s="1">
        <v>6.0</v>
      </c>
      <c r="C19" s="1">
        <v>13.0</v>
      </c>
      <c r="D19" s="1">
        <v>10.0</v>
      </c>
      <c r="E19" s="1">
        <v>17.0</v>
      </c>
      <c r="F19" s="1">
        <v>17.0</v>
      </c>
      <c r="G19" s="1">
        <v>29.0</v>
      </c>
      <c r="H19" s="1">
        <v>32.0</v>
      </c>
      <c r="I19" s="1">
        <v>52.0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131</v>
      </c>
      <c r="B20" s="1">
        <v>6.0</v>
      </c>
      <c r="C20" s="1">
        <v>13.0</v>
      </c>
      <c r="D20" s="1">
        <v>10.0</v>
      </c>
      <c r="E20" s="1">
        <v>17.0</v>
      </c>
      <c r="F20" s="1">
        <v>17.0</v>
      </c>
      <c r="G20" s="1">
        <v>29.0</v>
      </c>
      <c r="H20" s="1">
        <v>32.0</v>
      </c>
      <c r="I20" s="1">
        <v>52.0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-30.0</v>
      </c>
      <c r="I21" s="1">
        <v>-2.0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</v>
      </c>
      <c r="B22" s="1">
        <v>6.0</v>
      </c>
      <c r="C22" s="1">
        <v>13.0</v>
      </c>
      <c r="D22" s="1">
        <v>10.0</v>
      </c>
      <c r="E22" s="1">
        <v>17.0</v>
      </c>
      <c r="F22" s="1">
        <v>17.0</v>
      </c>
      <c r="G22" s="1">
        <v>29.0</v>
      </c>
      <c r="H22" s="1">
        <v>32.0</v>
      </c>
      <c r="I22" s="1">
        <v>52.0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133</v>
      </c>
      <c r="B23" s="1">
        <v>0.0</v>
      </c>
      <c r="C23" s="1">
        <v>0.0</v>
      </c>
      <c r="D23" s="1">
        <v>0.0</v>
      </c>
      <c r="E23" s="1">
        <v>0.0</v>
      </c>
      <c r="F23" s="1">
        <v>48.0</v>
      </c>
      <c r="G23" s="1">
        <v>8.0</v>
      </c>
      <c r="H23" s="1">
        <v>49.0</v>
      </c>
      <c r="I23" s="1">
        <v>75.0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</v>
      </c>
      <c r="B24" s="1">
        <v>6.0</v>
      </c>
      <c r="C24" s="1">
        <v>13.0</v>
      </c>
      <c r="D24" s="1">
        <v>10.0</v>
      </c>
      <c r="E24" s="1">
        <v>17.0</v>
      </c>
      <c r="F24" s="1">
        <v>-31.0</v>
      </c>
      <c r="G24" s="1">
        <v>20.0</v>
      </c>
      <c r="H24" s="1">
        <v>31.0</v>
      </c>
      <c r="I24" s="1">
        <v>51.0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135</v>
      </c>
      <c r="B25" s="1">
        <v>6.0</v>
      </c>
      <c r="C25" s="1">
        <v>13.0</v>
      </c>
      <c r="D25" s="1">
        <v>10.0</v>
      </c>
      <c r="E25" s="1">
        <v>17.0</v>
      </c>
      <c r="F25" s="1">
        <v>-31.0</v>
      </c>
      <c r="G25" s="1">
        <v>20.0</v>
      </c>
      <c r="H25" s="1">
        <v>31.0</v>
      </c>
      <c r="I25" s="1">
        <v>51.0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136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137</v>
      </c>
      <c r="B27" s="1" t="s">
        <v>138</v>
      </c>
      <c r="C27" s="1" t="s">
        <v>139</v>
      </c>
      <c r="D27" s="1" t="s">
        <v>140</v>
      </c>
      <c r="E27" s="1" t="s">
        <v>141</v>
      </c>
      <c r="F27" s="1" t="s">
        <v>142</v>
      </c>
      <c r="G27" s="1" t="s">
        <v>143</v>
      </c>
      <c r="H27" s="1" t="s">
        <v>144</v>
      </c>
      <c r="I27" s="1" t="s">
        <v>145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1" t="s">
        <v>138</v>
      </c>
      <c r="C28" s="1" t="s">
        <v>139</v>
      </c>
      <c r="D28" s="1" t="s">
        <v>140</v>
      </c>
      <c r="E28" s="1" t="s">
        <v>141</v>
      </c>
      <c r="F28" s="1" t="s">
        <v>142</v>
      </c>
      <c r="G28" s="1" t="s">
        <v>143</v>
      </c>
      <c r="H28" s="1" t="s">
        <v>144</v>
      </c>
      <c r="I28" s="1" t="s">
        <v>145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147</v>
      </c>
      <c r="B29" s="1">
        <v>106.0</v>
      </c>
      <c r="C29" s="1">
        <v>114.0</v>
      </c>
      <c r="D29" s="1">
        <v>114.0</v>
      </c>
      <c r="E29" s="1">
        <v>114.0</v>
      </c>
      <c r="F29" s="1">
        <v>20.0</v>
      </c>
      <c r="G29" s="1">
        <v>22.0</v>
      </c>
      <c r="H29" s="1">
        <v>31.0</v>
      </c>
      <c r="I29" s="1">
        <v>32.0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148</v>
      </c>
      <c r="B30" s="1" t="s">
        <v>138</v>
      </c>
      <c r="C30" s="1" t="s">
        <v>139</v>
      </c>
      <c r="D30" s="1" t="s">
        <v>140</v>
      </c>
      <c r="E30" s="1" t="s">
        <v>141</v>
      </c>
      <c r="F30" s="1" t="s">
        <v>142</v>
      </c>
      <c r="G30" s="1" t="s">
        <v>149</v>
      </c>
      <c r="H30" s="1" t="s">
        <v>150</v>
      </c>
      <c r="I30" s="1" t="s">
        <v>151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152</v>
      </c>
      <c r="B31" s="1" t="s">
        <v>138</v>
      </c>
      <c r="C31" s="1" t="s">
        <v>139</v>
      </c>
      <c r="D31" s="1" t="s">
        <v>140</v>
      </c>
      <c r="E31" s="1" t="s">
        <v>141</v>
      </c>
      <c r="F31" s="1" t="s">
        <v>142</v>
      </c>
      <c r="G31" s="1" t="s">
        <v>149</v>
      </c>
      <c r="H31" s="1" t="s">
        <v>150</v>
      </c>
      <c r="I31" s="1" t="s">
        <v>151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153</v>
      </c>
      <c r="B32" s="1">
        <v>106.0</v>
      </c>
      <c r="C32" s="1">
        <v>114.0</v>
      </c>
      <c r="D32" s="1">
        <v>114.0</v>
      </c>
      <c r="E32" s="1">
        <v>114.0</v>
      </c>
      <c r="F32" s="1">
        <v>20.0</v>
      </c>
      <c r="G32" s="1">
        <v>33.0</v>
      </c>
      <c r="H32" s="1">
        <v>34.0</v>
      </c>
      <c r="I32" s="1">
        <v>34.0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154</v>
      </c>
      <c r="B33" s="1" t="s">
        <v>155</v>
      </c>
      <c r="C33" s="1" t="s">
        <v>156</v>
      </c>
      <c r="D33" s="1" t="s">
        <v>157</v>
      </c>
      <c r="E33" s="1" t="s">
        <v>158</v>
      </c>
      <c r="F33" s="1" t="s">
        <v>159</v>
      </c>
      <c r="G33" s="1" t="s">
        <v>160</v>
      </c>
      <c r="H33" s="1" t="s">
        <v>149</v>
      </c>
      <c r="I33" s="1" t="s">
        <v>161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162</v>
      </c>
      <c r="B34" s="1" t="s">
        <v>155</v>
      </c>
      <c r="C34" s="1" t="s">
        <v>156</v>
      </c>
      <c r="D34" s="1" t="s">
        <v>157</v>
      </c>
      <c r="E34" s="1" t="s">
        <v>158</v>
      </c>
      <c r="F34" s="1" t="s">
        <v>159</v>
      </c>
      <c r="G34" s="1" t="s">
        <v>163</v>
      </c>
      <c r="H34" s="1" t="s">
        <v>164</v>
      </c>
      <c r="I34" s="1" t="s">
        <v>165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166</v>
      </c>
      <c r="B36" s="1">
        <v>0.0</v>
      </c>
      <c r="C36" s="1">
        <v>0.0</v>
      </c>
      <c r="D36" s="1" t="s">
        <v>167</v>
      </c>
      <c r="E36" s="1" t="s">
        <v>168</v>
      </c>
      <c r="F36" s="1" t="s">
        <v>169</v>
      </c>
      <c r="G36" s="1" t="s">
        <v>170</v>
      </c>
      <c r="H36" s="1" t="s">
        <v>171</v>
      </c>
      <c r="I36" s="1" t="s">
        <v>172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173</v>
      </c>
      <c r="B37" s="1">
        <v>0.0</v>
      </c>
      <c r="C37" s="1">
        <v>0.0</v>
      </c>
      <c r="D37" s="1">
        <v>11.0</v>
      </c>
      <c r="E37" s="1">
        <v>15.0</v>
      </c>
      <c r="F37" s="1">
        <v>3.0</v>
      </c>
      <c r="G37" s="1">
        <v>20.0</v>
      </c>
      <c r="H37" s="1">
        <v>46.0</v>
      </c>
      <c r="I37" s="1">
        <v>16.0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174</v>
      </c>
      <c r="B38" s="1">
        <v>0.0</v>
      </c>
      <c r="C38" s="1">
        <v>0.0</v>
      </c>
      <c r="D38" s="1">
        <v>11.0</v>
      </c>
      <c r="E38" s="1">
        <v>15.0</v>
      </c>
      <c r="F38" s="1">
        <v>3.0</v>
      </c>
      <c r="G38" s="1">
        <v>20.0</v>
      </c>
      <c r="H38" s="1">
        <v>46.0</v>
      </c>
      <c r="I38" s="1">
        <v>16.0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175</v>
      </c>
      <c r="B39" s="1">
        <v>0.0</v>
      </c>
      <c r="C39" s="1">
        <v>0.0</v>
      </c>
      <c r="D39" s="1">
        <v>-2.0</v>
      </c>
      <c r="E39" s="1">
        <v>-7.0</v>
      </c>
      <c r="F39" s="1">
        <v>1.0</v>
      </c>
      <c r="G39" s="1">
        <v>-9.0</v>
      </c>
      <c r="H39" s="1">
        <v>11.0</v>
      </c>
      <c r="I39" s="1">
        <v>2.0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176</v>
      </c>
      <c r="B40" s="1">
        <v>0.0</v>
      </c>
      <c r="C40" s="1">
        <v>0.0</v>
      </c>
      <c r="D40" s="1">
        <v>-2.0</v>
      </c>
      <c r="E40" s="1">
        <v>-7.0</v>
      </c>
      <c r="F40" s="1">
        <v>1.0</v>
      </c>
      <c r="G40" s="1">
        <v>-9.0</v>
      </c>
      <c r="H40" s="1">
        <v>11.0</v>
      </c>
      <c r="I40" s="1">
        <v>2.0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177</v>
      </c>
      <c r="B41" s="1">
        <v>4.0</v>
      </c>
      <c r="C41" s="1">
        <v>8.0</v>
      </c>
      <c r="D41" s="1">
        <v>12.0</v>
      </c>
      <c r="E41" s="1">
        <v>15.0</v>
      </c>
      <c r="F41" s="1">
        <v>14.0</v>
      </c>
      <c r="G41" s="1">
        <v>24.0</v>
      </c>
      <c r="H41" s="1">
        <v>27.0</v>
      </c>
      <c r="I41" s="1">
        <v>44.0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179</v>
      </c>
      <c r="B43" s="1">
        <v>0.0</v>
      </c>
      <c r="C43" s="1">
        <v>0.0</v>
      </c>
      <c r="D43" s="1">
        <v>0.0</v>
      </c>
      <c r="E43" s="1">
        <v>0.0</v>
      </c>
      <c r="F43" s="1">
        <v>90.0</v>
      </c>
      <c r="G43" s="1">
        <v>2.0</v>
      </c>
      <c r="H43" s="1">
        <v>3.0</v>
      </c>
      <c r="I43" s="1">
        <v>3.0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180</v>
      </c>
      <c r="B44" s="1">
        <v>0.0</v>
      </c>
      <c r="C44" s="1">
        <v>0.0</v>
      </c>
      <c r="D44" s="1">
        <v>0.0</v>
      </c>
      <c r="E44" s="1">
        <v>0.0</v>
      </c>
      <c r="F44" s="1">
        <v>6.0</v>
      </c>
      <c r="G44" s="1">
        <v>5.0</v>
      </c>
      <c r="H44" s="1">
        <v>24.0</v>
      </c>
      <c r="I44" s="1">
        <v>32.0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181</v>
      </c>
      <c r="B45" s="1">
        <v>0.0</v>
      </c>
      <c r="C45" s="1">
        <v>0.0</v>
      </c>
      <c r="D45" s="1">
        <v>0.0</v>
      </c>
      <c r="E45" s="1">
        <v>0.0</v>
      </c>
      <c r="F45" s="1">
        <v>96.0</v>
      </c>
      <c r="G45" s="1">
        <v>2.0</v>
      </c>
      <c r="H45" s="1">
        <v>3.0</v>
      </c>
      <c r="I45" s="1">
        <v>4.0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18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183</v>
      </c>
      <c r="B3" s="1">
        <v>0.0</v>
      </c>
      <c r="C3" s="1" t="s">
        <v>184</v>
      </c>
      <c r="D3" s="1" t="s">
        <v>185</v>
      </c>
      <c r="E3" s="1" t="s">
        <v>186</v>
      </c>
      <c r="F3" s="1" t="s">
        <v>187</v>
      </c>
      <c r="G3" s="1" t="s">
        <v>95</v>
      </c>
      <c r="H3" s="1" t="s">
        <v>144</v>
      </c>
      <c r="I3" s="1" t="s">
        <v>188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189</v>
      </c>
      <c r="B4" s="1">
        <v>0.0</v>
      </c>
      <c r="C4" s="1" t="s">
        <v>190</v>
      </c>
      <c r="D4" s="1" t="s">
        <v>191</v>
      </c>
      <c r="E4" s="1" t="s">
        <v>192</v>
      </c>
      <c r="F4" s="1" t="s">
        <v>193</v>
      </c>
      <c r="G4" s="1" t="s">
        <v>194</v>
      </c>
      <c r="H4" s="1" t="s">
        <v>195</v>
      </c>
      <c r="I4" s="1" t="s">
        <v>196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197</v>
      </c>
      <c r="B5" s="1">
        <v>0.0</v>
      </c>
      <c r="C5" s="1" t="s">
        <v>198</v>
      </c>
      <c r="D5" s="1" t="s">
        <v>199</v>
      </c>
      <c r="E5" s="1" t="s">
        <v>200</v>
      </c>
      <c r="F5" s="1" t="s">
        <v>201</v>
      </c>
      <c r="G5" s="1" t="s">
        <v>202</v>
      </c>
      <c r="H5" s="1" t="s">
        <v>203</v>
      </c>
      <c r="I5" s="1" t="s">
        <v>204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205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206</v>
      </c>
      <c r="B7" s="1" t="s">
        <v>207</v>
      </c>
      <c r="C7" s="1" t="s">
        <v>208</v>
      </c>
      <c r="D7" s="1" t="s">
        <v>209</v>
      </c>
      <c r="E7" s="1" t="s">
        <v>210</v>
      </c>
      <c r="F7" s="1" t="s">
        <v>211</v>
      </c>
      <c r="G7" s="1" t="s">
        <v>212</v>
      </c>
      <c r="H7" s="1" t="s">
        <v>213</v>
      </c>
      <c r="I7" s="1" t="s">
        <v>214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215</v>
      </c>
      <c r="B8" s="1" t="s">
        <v>216</v>
      </c>
      <c r="C8" s="1" t="s">
        <v>217</v>
      </c>
      <c r="D8" s="1" t="s">
        <v>218</v>
      </c>
      <c r="E8" s="1" t="s">
        <v>219</v>
      </c>
      <c r="F8" s="1" t="s">
        <v>220</v>
      </c>
      <c r="G8" s="1" t="s">
        <v>221</v>
      </c>
      <c r="H8" s="1" t="s">
        <v>222</v>
      </c>
      <c r="I8" s="1" t="s">
        <v>223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224</v>
      </c>
      <c r="B9" s="1" t="s">
        <v>225</v>
      </c>
      <c r="C9" s="1" t="s">
        <v>226</v>
      </c>
      <c r="D9" s="1" t="s">
        <v>227</v>
      </c>
      <c r="E9" s="1" t="s">
        <v>228</v>
      </c>
      <c r="F9" s="1" t="s">
        <v>229</v>
      </c>
      <c r="G9" s="1" t="s">
        <v>230</v>
      </c>
      <c r="H9" s="1" t="s">
        <v>231</v>
      </c>
      <c r="I9" s="1" t="s">
        <v>232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233</v>
      </c>
      <c r="B10" s="1" t="s">
        <v>225</v>
      </c>
      <c r="C10" s="1" t="s">
        <v>226</v>
      </c>
      <c r="D10" s="1" t="s">
        <v>227</v>
      </c>
      <c r="E10" s="1" t="s">
        <v>228</v>
      </c>
      <c r="F10" s="1" t="s">
        <v>229</v>
      </c>
      <c r="G10" s="1" t="s">
        <v>230</v>
      </c>
      <c r="H10" s="1" t="s">
        <v>234</v>
      </c>
      <c r="I10" s="1" t="s">
        <v>235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236</v>
      </c>
      <c r="B11" s="1" t="s">
        <v>225</v>
      </c>
      <c r="C11" s="1" t="s">
        <v>226</v>
      </c>
      <c r="D11" s="1" t="s">
        <v>227</v>
      </c>
      <c r="E11" s="1" t="s">
        <v>228</v>
      </c>
      <c r="F11" s="1" t="s">
        <v>237</v>
      </c>
      <c r="G11" s="1" t="s">
        <v>238</v>
      </c>
      <c r="H11" s="1" t="s">
        <v>239</v>
      </c>
      <c r="I11" s="1" t="s">
        <v>240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241</v>
      </c>
      <c r="B12" s="1" t="s">
        <v>242</v>
      </c>
      <c r="C12" s="1" t="s">
        <v>243</v>
      </c>
      <c r="D12" s="1" t="s">
        <v>244</v>
      </c>
      <c r="E12" s="1" t="s">
        <v>245</v>
      </c>
      <c r="F12" s="1" t="s">
        <v>246</v>
      </c>
      <c r="G12" s="1" t="s">
        <v>247</v>
      </c>
      <c r="H12" s="1" t="s">
        <v>248</v>
      </c>
      <c r="I12" s="1" t="s">
        <v>249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250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250</v>
      </c>
      <c r="B14" s="1">
        <v>0.0</v>
      </c>
      <c r="C14" s="1" t="s">
        <v>251</v>
      </c>
      <c r="D14" s="1" t="s">
        <v>251</v>
      </c>
      <c r="E14" s="1" t="s">
        <v>251</v>
      </c>
      <c r="F14" s="1" t="s">
        <v>251</v>
      </c>
      <c r="G14" s="1" t="s">
        <v>251</v>
      </c>
      <c r="H14" s="1" t="s">
        <v>251</v>
      </c>
      <c r="I14" s="1" t="s">
        <v>251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252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253</v>
      </c>
      <c r="B16" s="1" t="s">
        <v>254</v>
      </c>
      <c r="C16" s="1" t="s">
        <v>255</v>
      </c>
      <c r="D16" s="1" t="s">
        <v>256</v>
      </c>
      <c r="E16" s="1" t="s">
        <v>257</v>
      </c>
      <c r="F16" s="1" t="s">
        <v>258</v>
      </c>
      <c r="G16" s="1" t="s">
        <v>259</v>
      </c>
      <c r="H16" s="1" t="s">
        <v>260</v>
      </c>
      <c r="I16" s="1" t="s">
        <v>261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262</v>
      </c>
      <c r="B17" s="1" t="s">
        <v>263</v>
      </c>
      <c r="C17" s="1" t="s">
        <v>264</v>
      </c>
      <c r="D17" s="1" t="s">
        <v>265</v>
      </c>
      <c r="E17" s="1" t="s">
        <v>266</v>
      </c>
      <c r="F17" s="1" t="s">
        <v>267</v>
      </c>
      <c r="G17" s="1" t="s">
        <v>268</v>
      </c>
      <c r="H17" s="1" t="s">
        <v>269</v>
      </c>
      <c r="I17" s="1" t="s">
        <v>270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271</v>
      </c>
      <c r="B18" s="1" t="s">
        <v>272</v>
      </c>
      <c r="C18" s="1" t="s">
        <v>273</v>
      </c>
      <c r="D18" s="1" t="s">
        <v>274</v>
      </c>
      <c r="E18" s="1" t="s">
        <v>275</v>
      </c>
      <c r="F18" s="1" t="s">
        <v>276</v>
      </c>
      <c r="G18" s="1" t="s">
        <v>141</v>
      </c>
      <c r="H18" s="1" t="s">
        <v>139</v>
      </c>
      <c r="I18" s="1" t="s">
        <v>157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278</v>
      </c>
      <c r="B20" s="1" t="s">
        <v>279</v>
      </c>
      <c r="C20" s="1" t="s">
        <v>280</v>
      </c>
      <c r="D20" s="1" t="s">
        <v>281</v>
      </c>
      <c r="E20" s="1">
        <v>0.0</v>
      </c>
      <c r="F20" s="1" t="s">
        <v>282</v>
      </c>
      <c r="G20" s="1" t="s">
        <v>283</v>
      </c>
      <c r="H20" s="1" t="s">
        <v>284</v>
      </c>
      <c r="I20" s="1" t="s">
        <v>285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286</v>
      </c>
      <c r="B21" s="1" t="s">
        <v>287</v>
      </c>
      <c r="C21" s="1" t="s">
        <v>288</v>
      </c>
      <c r="D21" s="1" t="s">
        <v>289</v>
      </c>
      <c r="E21" s="1" t="s">
        <v>290</v>
      </c>
      <c r="F21" s="1" t="s">
        <v>291</v>
      </c>
      <c r="G21" s="1" t="s">
        <v>292</v>
      </c>
      <c r="H21" s="1" t="s">
        <v>293</v>
      </c>
      <c r="I21" s="1" t="s">
        <v>294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295</v>
      </c>
      <c r="B22" s="1" t="s">
        <v>279</v>
      </c>
      <c r="C22" s="1" t="s">
        <v>280</v>
      </c>
      <c r="D22" s="1" t="s">
        <v>296</v>
      </c>
      <c r="E22" s="1">
        <v>0.0</v>
      </c>
      <c r="F22" s="1" t="s">
        <v>297</v>
      </c>
      <c r="G22" s="1" t="s">
        <v>298</v>
      </c>
      <c r="H22" s="1" t="s">
        <v>299</v>
      </c>
      <c r="I22" s="1" t="s">
        <v>300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301</v>
      </c>
      <c r="B23" s="1" t="s">
        <v>287</v>
      </c>
      <c r="C23" s="1" t="s">
        <v>288</v>
      </c>
      <c r="D23" s="1" t="s">
        <v>302</v>
      </c>
      <c r="E23" s="1" t="s">
        <v>303</v>
      </c>
      <c r="F23" s="1" t="s">
        <v>304</v>
      </c>
      <c r="G23" s="1" t="s">
        <v>305</v>
      </c>
      <c r="H23" s="1" t="s">
        <v>306</v>
      </c>
      <c r="I23" s="1" t="s">
        <v>307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308</v>
      </c>
      <c r="B24" s="1" t="s">
        <v>309</v>
      </c>
      <c r="C24" s="1" t="s">
        <v>310</v>
      </c>
      <c r="D24" s="1" t="s">
        <v>311</v>
      </c>
      <c r="E24" s="1" t="s">
        <v>312</v>
      </c>
      <c r="F24" s="1" t="s">
        <v>313</v>
      </c>
      <c r="G24" s="1" t="s">
        <v>314</v>
      </c>
      <c r="H24" s="1" t="s">
        <v>315</v>
      </c>
      <c r="I24" s="1" t="s">
        <v>316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318</v>
      </c>
      <c r="B26" s="1">
        <v>0.0</v>
      </c>
      <c r="C26" s="1" t="s">
        <v>319</v>
      </c>
      <c r="D26" s="1" t="s">
        <v>320</v>
      </c>
      <c r="E26" s="1" t="s">
        <v>321</v>
      </c>
      <c r="F26" s="1" t="s">
        <v>322</v>
      </c>
      <c r="G26" s="1" t="s">
        <v>323</v>
      </c>
      <c r="H26" s="1" t="s">
        <v>324</v>
      </c>
      <c r="I26" s="1" t="s">
        <v>217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325</v>
      </c>
      <c r="B27" s="1">
        <v>0.0</v>
      </c>
      <c r="C27" s="1" t="s">
        <v>326</v>
      </c>
      <c r="D27" s="1" t="s">
        <v>327</v>
      </c>
      <c r="E27" s="1" t="s">
        <v>328</v>
      </c>
      <c r="F27" s="1" t="s">
        <v>329</v>
      </c>
      <c r="G27" s="1" t="s">
        <v>330</v>
      </c>
      <c r="H27" s="1" t="s">
        <v>97</v>
      </c>
      <c r="I27" s="1" t="s">
        <v>331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332</v>
      </c>
      <c r="B28" s="1">
        <v>0.0</v>
      </c>
      <c r="C28" s="1" t="s">
        <v>333</v>
      </c>
      <c r="D28" s="1" t="s">
        <v>334</v>
      </c>
      <c r="E28" s="1" t="s">
        <v>335</v>
      </c>
      <c r="F28" s="1" t="s">
        <v>336</v>
      </c>
      <c r="G28" s="1" t="s">
        <v>337</v>
      </c>
      <c r="H28" s="1" t="s">
        <v>338</v>
      </c>
      <c r="I28" s="1" t="s">
        <v>339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340</v>
      </c>
      <c r="B29" s="1">
        <v>0.0</v>
      </c>
      <c r="C29" s="1" t="s">
        <v>333</v>
      </c>
      <c r="D29" s="1" t="s">
        <v>334</v>
      </c>
      <c r="E29" s="1" t="s">
        <v>335</v>
      </c>
      <c r="F29" s="1" t="s">
        <v>336</v>
      </c>
      <c r="G29" s="1" t="s">
        <v>337</v>
      </c>
      <c r="H29" s="1" t="s">
        <v>341</v>
      </c>
      <c r="I29" s="1" t="s">
        <v>342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343</v>
      </c>
      <c r="B30" s="1">
        <v>0.0</v>
      </c>
      <c r="C30" s="1" t="s">
        <v>333</v>
      </c>
      <c r="D30" s="1" t="s">
        <v>344</v>
      </c>
      <c r="E30" s="1" t="s">
        <v>345</v>
      </c>
      <c r="F30" s="1" t="s">
        <v>346</v>
      </c>
      <c r="G30" s="1" t="s">
        <v>347</v>
      </c>
      <c r="H30" s="1" t="s">
        <v>348</v>
      </c>
      <c r="I30" s="1" t="s">
        <v>349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350</v>
      </c>
      <c r="B31" s="1">
        <v>0.0</v>
      </c>
      <c r="C31" s="1" t="s">
        <v>351</v>
      </c>
      <c r="D31" s="1" t="s">
        <v>334</v>
      </c>
      <c r="E31" s="1" t="s">
        <v>335</v>
      </c>
      <c r="F31" s="1">
        <v>0.0</v>
      </c>
      <c r="G31" s="1" t="s">
        <v>352</v>
      </c>
      <c r="H31" s="1" t="s">
        <v>353</v>
      </c>
      <c r="I31" s="1" t="s">
        <v>354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355</v>
      </c>
      <c r="B32" s="1">
        <v>0.0</v>
      </c>
      <c r="C32" s="1" t="s">
        <v>356</v>
      </c>
      <c r="D32" s="1" t="s">
        <v>357</v>
      </c>
      <c r="E32" s="1" t="s">
        <v>358</v>
      </c>
      <c r="F32" s="1" t="s">
        <v>359</v>
      </c>
      <c r="G32" s="1" t="s">
        <v>360</v>
      </c>
      <c r="H32" s="1" t="s">
        <v>361</v>
      </c>
      <c r="I32" s="1" t="s">
        <v>362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363</v>
      </c>
      <c r="B33" s="1">
        <v>0.0</v>
      </c>
      <c r="C33" s="1" t="s">
        <v>364</v>
      </c>
      <c r="D33" s="1" t="s">
        <v>365</v>
      </c>
      <c r="E33" s="1" t="s">
        <v>366</v>
      </c>
      <c r="F33" s="1" t="s">
        <v>367</v>
      </c>
      <c r="G33" s="1" t="s">
        <v>368</v>
      </c>
      <c r="H33" s="1" t="s">
        <v>369</v>
      </c>
      <c r="I33" s="1" t="s">
        <v>370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371</v>
      </c>
      <c r="B34" s="1">
        <v>0.0</v>
      </c>
      <c r="C34" s="1" t="s">
        <v>356</v>
      </c>
      <c r="D34" s="1" t="s">
        <v>372</v>
      </c>
      <c r="E34" s="1" t="s">
        <v>373</v>
      </c>
      <c r="F34" s="1" t="s">
        <v>374</v>
      </c>
      <c r="G34" s="1" t="s">
        <v>375</v>
      </c>
      <c r="H34" s="1" t="s">
        <v>376</v>
      </c>
      <c r="I34" s="1" t="s">
        <v>377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378</v>
      </c>
      <c r="B35" s="1">
        <v>0.0</v>
      </c>
      <c r="C35" s="1" t="s">
        <v>379</v>
      </c>
      <c r="D35" s="1" t="s">
        <v>380</v>
      </c>
      <c r="E35" s="1" t="s">
        <v>381</v>
      </c>
      <c r="F35" s="1" t="s">
        <v>382</v>
      </c>
      <c r="G35" s="1" t="s">
        <v>383</v>
      </c>
      <c r="H35" s="1" t="s">
        <v>384</v>
      </c>
      <c r="I35" s="1" t="s">
        <v>385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386</v>
      </c>
      <c r="B36" s="1">
        <v>0.0</v>
      </c>
      <c r="C36" s="1" t="s">
        <v>387</v>
      </c>
      <c r="D36" s="1" t="s">
        <v>388</v>
      </c>
      <c r="E36" s="1" t="s">
        <v>389</v>
      </c>
      <c r="F36" s="1" t="s">
        <v>390</v>
      </c>
      <c r="G36" s="1" t="s">
        <v>391</v>
      </c>
      <c r="H36" s="1" t="s">
        <v>392</v>
      </c>
      <c r="I36" s="1" t="s">
        <v>393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394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395</v>
      </c>
      <c r="B38" s="1">
        <v>0.0</v>
      </c>
      <c r="C38" s="1">
        <v>0.0</v>
      </c>
      <c r="D38" s="1" t="s">
        <v>396</v>
      </c>
      <c r="E38" s="1" t="s">
        <v>397</v>
      </c>
      <c r="F38" s="1" t="s">
        <v>398</v>
      </c>
      <c r="G38" s="1" t="s">
        <v>399</v>
      </c>
      <c r="H38" s="1" t="s">
        <v>400</v>
      </c>
      <c r="I38" s="1" t="s">
        <v>401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402</v>
      </c>
      <c r="B39" s="1">
        <v>0.0</v>
      </c>
      <c r="C39" s="1">
        <v>0.0</v>
      </c>
      <c r="D39" s="1" t="s">
        <v>403</v>
      </c>
      <c r="E39" s="1" t="s">
        <v>404</v>
      </c>
      <c r="F39" s="1" t="s">
        <v>405</v>
      </c>
      <c r="G39" s="1" t="s">
        <v>406</v>
      </c>
      <c r="H39" s="1" t="s">
        <v>407</v>
      </c>
      <c r="I39" s="1" t="s">
        <v>408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409</v>
      </c>
      <c r="B40" s="1">
        <v>0.0</v>
      </c>
      <c r="C40" s="1">
        <v>0.0</v>
      </c>
      <c r="D40" s="1" t="s">
        <v>410</v>
      </c>
      <c r="E40" s="1" t="s">
        <v>411</v>
      </c>
      <c r="F40" s="1" t="s">
        <v>412</v>
      </c>
      <c r="G40" s="1">
        <v>30.0</v>
      </c>
      <c r="H40" s="1" t="s">
        <v>413</v>
      </c>
      <c r="I40" s="1" t="s">
        <v>414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415</v>
      </c>
      <c r="B41" s="1">
        <v>0.0</v>
      </c>
      <c r="C41" s="1">
        <v>0.0</v>
      </c>
      <c r="D41" s="1" t="s">
        <v>410</v>
      </c>
      <c r="E41" s="1" t="s">
        <v>411</v>
      </c>
      <c r="F41" s="1" t="s">
        <v>412</v>
      </c>
      <c r="G41" s="1">
        <v>30.0</v>
      </c>
      <c r="H41" s="1" t="s">
        <v>416</v>
      </c>
      <c r="I41" s="1" t="s">
        <v>368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417</v>
      </c>
      <c r="B42" s="1">
        <v>0.0</v>
      </c>
      <c r="C42" s="1">
        <v>0.0</v>
      </c>
      <c r="D42" s="1" t="s">
        <v>418</v>
      </c>
      <c r="E42" s="1" t="s">
        <v>320</v>
      </c>
      <c r="F42" s="1" t="s">
        <v>419</v>
      </c>
      <c r="G42" s="1" t="s">
        <v>420</v>
      </c>
      <c r="H42" s="1" t="s">
        <v>421</v>
      </c>
      <c r="I42" s="1" t="s">
        <v>422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423</v>
      </c>
      <c r="B43" s="1">
        <v>0.0</v>
      </c>
      <c r="C43" s="1">
        <v>0.0</v>
      </c>
      <c r="D43" s="1" t="s">
        <v>424</v>
      </c>
      <c r="E43" s="1" t="s">
        <v>411</v>
      </c>
      <c r="F43" s="1" t="s">
        <v>425</v>
      </c>
      <c r="G43" s="1" t="s">
        <v>426</v>
      </c>
      <c r="H43" s="1" t="s">
        <v>427</v>
      </c>
      <c r="I43" s="1" t="s">
        <v>428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429</v>
      </c>
      <c r="B44" s="1">
        <v>0.0</v>
      </c>
      <c r="C44" s="1">
        <v>0.0</v>
      </c>
      <c r="D44" s="1" t="s">
        <v>430</v>
      </c>
      <c r="E44" s="1" t="s">
        <v>431</v>
      </c>
      <c r="F44" s="1" t="s">
        <v>432</v>
      </c>
      <c r="G44" s="1" t="s">
        <v>433</v>
      </c>
      <c r="H44" s="1">
        <v>31.0</v>
      </c>
      <c r="I44" s="1" t="s">
        <v>204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434</v>
      </c>
      <c r="B45" s="1">
        <v>0.0</v>
      </c>
      <c r="C45" s="1">
        <v>0.0</v>
      </c>
      <c r="D45" s="1" t="s">
        <v>435</v>
      </c>
      <c r="E45" s="1" t="s">
        <v>436</v>
      </c>
      <c r="F45" s="1" t="s">
        <v>437</v>
      </c>
      <c r="G45" s="1" t="s">
        <v>438</v>
      </c>
      <c r="H45" s="1" t="s">
        <v>439</v>
      </c>
      <c r="I45" s="1" t="s">
        <v>440</v>
      </c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441</v>
      </c>
      <c r="B46" s="1">
        <v>0.0</v>
      </c>
      <c r="C46" s="1">
        <v>0.0</v>
      </c>
      <c r="D46" s="1" t="s">
        <v>442</v>
      </c>
      <c r="E46" s="1" t="s">
        <v>443</v>
      </c>
      <c r="F46" s="1" t="s">
        <v>444</v>
      </c>
      <c r="G46" s="1" t="s">
        <v>445</v>
      </c>
      <c r="H46" s="1" t="s">
        <v>446</v>
      </c>
      <c r="I46" s="1" t="s">
        <v>447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448</v>
      </c>
      <c r="B47" s="1">
        <v>0.0</v>
      </c>
      <c r="C47" s="1">
        <v>0.0</v>
      </c>
      <c r="D47" s="1" t="s">
        <v>449</v>
      </c>
      <c r="E47" s="1" t="s">
        <v>450</v>
      </c>
      <c r="F47" s="1" t="s">
        <v>451</v>
      </c>
      <c r="G47" s="1" t="s">
        <v>452</v>
      </c>
      <c r="H47" s="1" t="s">
        <v>453</v>
      </c>
      <c r="I47" s="1" t="s">
        <v>454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455</v>
      </c>
      <c r="B48" s="1">
        <v>0.0</v>
      </c>
      <c r="C48" s="1">
        <v>0.0</v>
      </c>
      <c r="D48" s="1" t="s">
        <v>456</v>
      </c>
      <c r="E48" s="1" t="s">
        <v>457</v>
      </c>
      <c r="F48" s="1" t="s">
        <v>458</v>
      </c>
      <c r="G48" s="1" t="s">
        <v>459</v>
      </c>
      <c r="H48" s="1" t="s">
        <v>460</v>
      </c>
      <c r="I48" s="1" t="s">
        <v>461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462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463</v>
      </c>
      <c r="B50" s="1">
        <v>0.0</v>
      </c>
      <c r="C50" s="1">
        <v>0.0</v>
      </c>
      <c r="D50" s="1">
        <v>0.0</v>
      </c>
      <c r="E50" s="1" t="s">
        <v>464</v>
      </c>
      <c r="F50" s="1" t="s">
        <v>465</v>
      </c>
      <c r="G50" s="1" t="s">
        <v>466</v>
      </c>
      <c r="H50" s="1" t="s">
        <v>467</v>
      </c>
      <c r="I50" s="1" t="s">
        <v>468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469</v>
      </c>
      <c r="B51" s="1">
        <v>0.0</v>
      </c>
      <c r="C51" s="1">
        <v>0.0</v>
      </c>
      <c r="D51" s="1">
        <v>0.0</v>
      </c>
      <c r="E51" s="1" t="s">
        <v>470</v>
      </c>
      <c r="F51" s="1" t="s">
        <v>238</v>
      </c>
      <c r="G51" s="1" t="s">
        <v>424</v>
      </c>
      <c r="H51" s="1" t="s">
        <v>471</v>
      </c>
      <c r="I51" s="1" t="s">
        <v>472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473</v>
      </c>
      <c r="B52" s="1">
        <v>0.0</v>
      </c>
      <c r="C52" s="1">
        <v>0.0</v>
      </c>
      <c r="D52" s="1">
        <v>0.0</v>
      </c>
      <c r="E52" s="1" t="s">
        <v>474</v>
      </c>
      <c r="F52" s="1" t="s">
        <v>475</v>
      </c>
      <c r="G52" s="1" t="s">
        <v>476</v>
      </c>
      <c r="H52" s="1" t="s">
        <v>477</v>
      </c>
      <c r="I52" s="1" t="s">
        <v>478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479</v>
      </c>
      <c r="B53" s="1">
        <v>0.0</v>
      </c>
      <c r="C53" s="1">
        <v>0.0</v>
      </c>
      <c r="D53" s="1">
        <v>0.0</v>
      </c>
      <c r="E53" s="1" t="s">
        <v>474</v>
      </c>
      <c r="F53" s="1" t="s">
        <v>475</v>
      </c>
      <c r="G53" s="1" t="s">
        <v>476</v>
      </c>
      <c r="H53" s="1" t="s">
        <v>480</v>
      </c>
      <c r="I53" s="1" t="s">
        <v>481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482</v>
      </c>
      <c r="B54" s="1">
        <v>0.0</v>
      </c>
      <c r="C54" s="1">
        <v>0.0</v>
      </c>
      <c r="D54" s="1">
        <v>0.0</v>
      </c>
      <c r="E54" s="1" t="s">
        <v>483</v>
      </c>
      <c r="F54" s="1" t="s">
        <v>484</v>
      </c>
      <c r="G54" s="1" t="s">
        <v>485</v>
      </c>
      <c r="H54" s="1" t="s">
        <v>486</v>
      </c>
      <c r="I54" s="1" t="s">
        <v>487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488</v>
      </c>
      <c r="B55" s="1">
        <v>0.0</v>
      </c>
      <c r="C55" s="1">
        <v>0.0</v>
      </c>
      <c r="D55" s="1">
        <v>0.0</v>
      </c>
      <c r="E55" s="1" t="s">
        <v>489</v>
      </c>
      <c r="F55" s="1" t="s">
        <v>490</v>
      </c>
      <c r="G55" s="1" t="s">
        <v>491</v>
      </c>
      <c r="H55" s="1" t="s">
        <v>492</v>
      </c>
      <c r="I55" s="1" t="s">
        <v>493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494</v>
      </c>
      <c r="B56" s="1">
        <v>0.0</v>
      </c>
      <c r="C56" s="1">
        <v>0.0</v>
      </c>
      <c r="D56" s="1">
        <v>0.0</v>
      </c>
      <c r="E56" s="1" t="s">
        <v>495</v>
      </c>
      <c r="F56" s="1" t="s">
        <v>496</v>
      </c>
      <c r="G56" s="1" t="s">
        <v>239</v>
      </c>
      <c r="H56" s="1" t="s">
        <v>497</v>
      </c>
      <c r="I56" s="1" t="s">
        <v>498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499</v>
      </c>
      <c r="B57" s="1">
        <v>0.0</v>
      </c>
      <c r="C57" s="1">
        <v>0.0</v>
      </c>
      <c r="D57" s="1">
        <v>0.0</v>
      </c>
      <c r="E57" s="1" t="s">
        <v>500</v>
      </c>
      <c r="F57" s="1" t="s">
        <v>501</v>
      </c>
      <c r="G57" s="1" t="s">
        <v>502</v>
      </c>
      <c r="H57" s="1" t="s">
        <v>503</v>
      </c>
      <c r="I57" s="1" t="s">
        <v>504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505</v>
      </c>
      <c r="B58" s="1">
        <v>0.0</v>
      </c>
      <c r="C58" s="1">
        <v>0.0</v>
      </c>
      <c r="D58" s="1">
        <v>0.0</v>
      </c>
      <c r="E58" s="1" t="s">
        <v>506</v>
      </c>
      <c r="F58" s="1" t="s">
        <v>507</v>
      </c>
      <c r="G58" s="1" t="s">
        <v>508</v>
      </c>
      <c r="H58" s="1" t="s">
        <v>509</v>
      </c>
      <c r="I58" s="1" t="s">
        <v>510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511</v>
      </c>
      <c r="B59" s="1">
        <v>0.0</v>
      </c>
      <c r="C59" s="1">
        <v>0.0</v>
      </c>
      <c r="D59" s="1">
        <v>0.0</v>
      </c>
      <c r="E59" s="1" t="s">
        <v>512</v>
      </c>
      <c r="F59" s="1" t="s">
        <v>513</v>
      </c>
      <c r="G59" s="1" t="s">
        <v>514</v>
      </c>
      <c r="H59" s="1" t="s">
        <v>515</v>
      </c>
      <c r="I59" s="1" t="s">
        <v>516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517</v>
      </c>
      <c r="B60" s="1">
        <v>0.0</v>
      </c>
      <c r="C60" s="1">
        <v>0.0</v>
      </c>
      <c r="D60" s="1">
        <v>0.0</v>
      </c>
      <c r="E60" s="1" t="s">
        <v>518</v>
      </c>
      <c r="F60" s="1" t="s">
        <v>519</v>
      </c>
      <c r="G60" s="1" t="s">
        <v>520</v>
      </c>
      <c r="H60" s="1" t="s">
        <v>521</v>
      </c>
      <c r="I60" s="1" t="s">
        <v>522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523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524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 t="s">
        <v>525</v>
      </c>
      <c r="H62" s="1" t="s">
        <v>526</v>
      </c>
      <c r="I62" s="1" t="s">
        <v>527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528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 t="s">
        <v>529</v>
      </c>
      <c r="H63" s="1" t="s">
        <v>530</v>
      </c>
      <c r="I63" s="1" t="s">
        <v>531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532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 t="s">
        <v>533</v>
      </c>
      <c r="H64" s="1" t="s">
        <v>534</v>
      </c>
      <c r="I64" s="1" t="s">
        <v>535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536</v>
      </c>
      <c r="B65" s="1">
        <v>0.0</v>
      </c>
      <c r="C65" s="1">
        <v>0.0</v>
      </c>
      <c r="D65" s="1">
        <v>0.0</v>
      </c>
      <c r="E65" s="1">
        <v>0.0</v>
      </c>
      <c r="F65" s="1">
        <v>0.0</v>
      </c>
      <c r="G65" s="1" t="s">
        <v>533</v>
      </c>
      <c r="H65" s="1" t="s">
        <v>537</v>
      </c>
      <c r="I65" s="1" t="s">
        <v>538</v>
      </c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539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 t="s">
        <v>540</v>
      </c>
      <c r="H66" s="1" t="s">
        <v>541</v>
      </c>
      <c r="I66" s="1" t="s">
        <v>542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543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 t="s">
        <v>544</v>
      </c>
      <c r="H67" s="1" t="s">
        <v>545</v>
      </c>
      <c r="I67" s="1" t="s">
        <v>546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547</v>
      </c>
      <c r="B68" s="1">
        <v>0.0</v>
      </c>
      <c r="C68" s="1">
        <v>0.0</v>
      </c>
      <c r="D68" s="1">
        <v>0.0</v>
      </c>
      <c r="E68" s="1">
        <v>0.0</v>
      </c>
      <c r="F68" s="1">
        <v>0.0</v>
      </c>
      <c r="G68" s="1" t="s">
        <v>548</v>
      </c>
      <c r="H68" s="1" t="s">
        <v>465</v>
      </c>
      <c r="I68" s="1" t="s">
        <v>549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550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 t="s">
        <v>551</v>
      </c>
      <c r="H69" s="1" t="s">
        <v>552</v>
      </c>
      <c r="I69" s="1" t="s">
        <v>553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554</v>
      </c>
      <c r="B70" s="1">
        <v>0.0</v>
      </c>
      <c r="C70" s="1">
        <v>0.0</v>
      </c>
      <c r="D70" s="1">
        <v>0.0</v>
      </c>
      <c r="E70" s="1">
        <v>0.0</v>
      </c>
      <c r="F70" s="1">
        <v>0.0</v>
      </c>
      <c r="G70" s="1" t="s">
        <v>555</v>
      </c>
      <c r="H70" s="1" t="s">
        <v>556</v>
      </c>
      <c r="I70" s="1" t="s">
        <v>557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558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 t="s">
        <v>559</v>
      </c>
      <c r="H71" s="1" t="s">
        <v>560</v>
      </c>
      <c r="I71" s="1" t="s">
        <v>561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562</v>
      </c>
      <c r="B72" s="1">
        <v>0.0</v>
      </c>
      <c r="C72" s="1">
        <v>0.0</v>
      </c>
      <c r="D72" s="1">
        <v>0.0</v>
      </c>
      <c r="E72" s="1">
        <v>0.0</v>
      </c>
      <c r="F72" s="1">
        <v>0.0</v>
      </c>
      <c r="G72" s="1" t="s">
        <v>563</v>
      </c>
      <c r="H72" s="1" t="s">
        <v>564</v>
      </c>
      <c r="I72" s="1" t="s">
        <v>565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18</v>
      </c>
      <c r="B1" s="1" t="s">
        <v>566</v>
      </c>
      <c r="C1" s="1" t="s">
        <v>567</v>
      </c>
      <c r="D1" s="1" t="s">
        <v>568</v>
      </c>
      <c r="E1" s="1" t="s">
        <v>569</v>
      </c>
      <c r="F1" s="1" t="s">
        <v>570</v>
      </c>
      <c r="G1" s="1" t="s">
        <v>571</v>
      </c>
      <c r="H1" s="1" t="s">
        <v>572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573</v>
      </c>
      <c r="B2" s="1" t="s">
        <v>574</v>
      </c>
      <c r="C2" s="1" t="s">
        <v>575</v>
      </c>
      <c r="D2" s="1" t="s">
        <v>576</v>
      </c>
      <c r="E2" s="1" t="s">
        <v>577</v>
      </c>
      <c r="F2" s="1" t="s">
        <v>578</v>
      </c>
      <c r="G2" s="1" t="s">
        <v>578</v>
      </c>
      <c r="H2" s="1" t="s">
        <v>579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580</v>
      </c>
      <c r="B3" s="1" t="s">
        <v>579</v>
      </c>
      <c r="C3" s="1" t="s">
        <v>581</v>
      </c>
      <c r="D3" s="1" t="s">
        <v>582</v>
      </c>
      <c r="E3" s="1" t="s">
        <v>583</v>
      </c>
      <c r="F3" s="1" t="s">
        <v>584</v>
      </c>
      <c r="G3" s="1" t="s">
        <v>585</v>
      </c>
      <c r="H3" s="1" t="s">
        <v>579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586</v>
      </c>
      <c r="B4" s="1" t="s">
        <v>574</v>
      </c>
      <c r="C4" s="1" t="s">
        <v>575</v>
      </c>
      <c r="D4" s="1" t="s">
        <v>576</v>
      </c>
      <c r="E4" s="1" t="s">
        <v>577</v>
      </c>
      <c r="F4" s="1" t="s">
        <v>578</v>
      </c>
      <c r="G4" s="1" t="s">
        <v>578</v>
      </c>
      <c r="H4" s="1" t="s">
        <v>578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580</v>
      </c>
      <c r="B5" s="1" t="s">
        <v>579</v>
      </c>
      <c r="C5" s="1" t="s">
        <v>581</v>
      </c>
      <c r="D5" s="1" t="s">
        <v>582</v>
      </c>
      <c r="E5" s="1" t="s">
        <v>583</v>
      </c>
      <c r="F5" s="1" t="s">
        <v>584</v>
      </c>
      <c r="G5" s="1" t="s">
        <v>585</v>
      </c>
      <c r="H5" s="1" t="s">
        <v>585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587</v>
      </c>
      <c r="B6" s="1" t="s">
        <v>588</v>
      </c>
      <c r="C6" s="1" t="s">
        <v>589</v>
      </c>
      <c r="D6" s="1" t="s">
        <v>590</v>
      </c>
      <c r="E6" s="1" t="s">
        <v>591</v>
      </c>
      <c r="F6" s="1" t="s">
        <v>592</v>
      </c>
      <c r="G6" s="1" t="s">
        <v>593</v>
      </c>
      <c r="H6" s="1" t="s">
        <v>579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594</v>
      </c>
      <c r="B7" s="1" t="s">
        <v>595</v>
      </c>
      <c r="C7" s="1" t="s">
        <v>596</v>
      </c>
      <c r="D7" s="1" t="s">
        <v>597</v>
      </c>
      <c r="E7" s="1" t="s">
        <v>598</v>
      </c>
      <c r="F7" s="1" t="s">
        <v>599</v>
      </c>
      <c r="G7" s="1" t="s">
        <v>600</v>
      </c>
      <c r="H7" s="1" t="s">
        <v>579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601</v>
      </c>
      <c r="B8" s="1" t="s">
        <v>602</v>
      </c>
      <c r="C8" s="1" t="s">
        <v>603</v>
      </c>
      <c r="D8" s="1" t="s">
        <v>604</v>
      </c>
      <c r="E8" s="1" t="s">
        <v>605</v>
      </c>
      <c r="F8" s="1" t="s">
        <v>606</v>
      </c>
      <c r="G8" s="1" t="s">
        <v>606</v>
      </c>
      <c r="H8" s="1" t="s">
        <v>579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607</v>
      </c>
      <c r="B9" s="1" t="s">
        <v>608</v>
      </c>
      <c r="C9" s="1" t="s">
        <v>609</v>
      </c>
      <c r="D9" s="1" t="s">
        <v>610</v>
      </c>
      <c r="E9" s="1" t="s">
        <v>611</v>
      </c>
      <c r="F9" s="1" t="s">
        <v>612</v>
      </c>
      <c r="G9" s="1" t="s">
        <v>613</v>
      </c>
      <c r="H9" s="1" t="s">
        <v>614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615</v>
      </c>
      <c r="B10" s="1" t="s">
        <v>602</v>
      </c>
      <c r="C10" s="1" t="s">
        <v>602</v>
      </c>
      <c r="D10" s="1" t="s">
        <v>602</v>
      </c>
      <c r="E10" s="1" t="s">
        <v>602</v>
      </c>
      <c r="F10" s="1" t="s">
        <v>612</v>
      </c>
      <c r="G10" s="1" t="s">
        <v>613</v>
      </c>
      <c r="H10" s="1" t="s">
        <v>614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616</v>
      </c>
      <c r="B11" s="1" t="s">
        <v>579</v>
      </c>
      <c r="C11" s="1" t="s">
        <v>579</v>
      </c>
      <c r="D11" s="1" t="s">
        <v>579</v>
      </c>
      <c r="E11" s="1" t="s">
        <v>579</v>
      </c>
      <c r="F11" s="1" t="s">
        <v>579</v>
      </c>
      <c r="G11" s="1" t="s">
        <v>579</v>
      </c>
      <c r="H11" s="1" t="s">
        <v>579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617</v>
      </c>
      <c r="B12" s="1" t="s">
        <v>579</v>
      </c>
      <c r="C12" s="1" t="s">
        <v>579</v>
      </c>
      <c r="D12" s="1" t="s">
        <v>579</v>
      </c>
      <c r="E12" s="1" t="s">
        <v>579</v>
      </c>
      <c r="F12" s="1" t="s">
        <v>579</v>
      </c>
      <c r="G12" s="1" t="s">
        <v>579</v>
      </c>
      <c r="H12" s="1" t="s">
        <v>579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618</v>
      </c>
      <c r="B13" s="1" t="s">
        <v>579</v>
      </c>
      <c r="C13" s="1" t="s">
        <v>579</v>
      </c>
      <c r="D13" s="1" t="s">
        <v>579</v>
      </c>
      <c r="E13" s="1" t="s">
        <v>579</v>
      </c>
      <c r="F13" s="1" t="s">
        <v>579</v>
      </c>
      <c r="G13" s="1" t="s">
        <v>579</v>
      </c>
      <c r="H13" s="1" t="s">
        <v>579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619</v>
      </c>
      <c r="B14" s="1" t="s">
        <v>579</v>
      </c>
      <c r="C14" s="1" t="s">
        <v>579</v>
      </c>
      <c r="D14" s="1" t="s">
        <v>579</v>
      </c>
      <c r="E14" s="1" t="s">
        <v>579</v>
      </c>
      <c r="F14" s="1" t="s">
        <v>579</v>
      </c>
      <c r="G14" s="1" t="s">
        <v>579</v>
      </c>
      <c r="H14" s="1" t="s">
        <v>579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620</v>
      </c>
      <c r="B15" s="1" t="s">
        <v>579</v>
      </c>
      <c r="C15" s="1" t="s">
        <v>579</v>
      </c>
      <c r="D15" s="1" t="s">
        <v>579</v>
      </c>
      <c r="E15" s="1" t="s">
        <v>579</v>
      </c>
      <c r="F15" s="1" t="s">
        <v>579</v>
      </c>
      <c r="G15" s="1" t="s">
        <v>579</v>
      </c>
      <c r="H15" s="1" t="s">
        <v>579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621</v>
      </c>
      <c r="B16" s="1" t="s">
        <v>579</v>
      </c>
      <c r="C16" s="1" t="s">
        <v>579</v>
      </c>
      <c r="D16" s="1" t="s">
        <v>579</v>
      </c>
      <c r="E16" s="1" t="s">
        <v>579</v>
      </c>
      <c r="F16" s="1" t="s">
        <v>579</v>
      </c>
      <c r="G16" s="1" t="s">
        <v>579</v>
      </c>
      <c r="H16" s="1" t="s">
        <v>579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622</v>
      </c>
      <c r="B17" s="1" t="s">
        <v>142</v>
      </c>
      <c r="C17" s="1" t="s">
        <v>149</v>
      </c>
      <c r="D17" s="1" t="s">
        <v>150</v>
      </c>
      <c r="E17" s="1" t="s">
        <v>151</v>
      </c>
      <c r="F17" s="1" t="s">
        <v>623</v>
      </c>
      <c r="G17" s="1" t="s">
        <v>624</v>
      </c>
      <c r="H17" s="1" t="s">
        <v>579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625</v>
      </c>
      <c r="B18" s="1" t="s">
        <v>579</v>
      </c>
      <c r="C18" s="1" t="s">
        <v>579</v>
      </c>
      <c r="D18" s="1" t="s">
        <v>579</v>
      </c>
      <c r="E18" s="1" t="s">
        <v>579</v>
      </c>
      <c r="F18" s="1" t="s">
        <v>579</v>
      </c>
      <c r="G18" s="1" t="s">
        <v>579</v>
      </c>
      <c r="H18" s="1" t="s">
        <v>579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626</v>
      </c>
      <c r="B19" s="1" t="s">
        <v>627</v>
      </c>
      <c r="C19" s="1" t="s">
        <v>628</v>
      </c>
      <c r="D19" s="1" t="s">
        <v>629</v>
      </c>
      <c r="E19" s="1" t="s">
        <v>630</v>
      </c>
      <c r="F19" s="1" t="s">
        <v>631</v>
      </c>
      <c r="G19" s="1" t="s">
        <v>632</v>
      </c>
      <c r="H19" s="1" t="s">
        <v>633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634</v>
      </c>
      <c r="B20" s="1" t="s">
        <v>579</v>
      </c>
      <c r="C20" s="1" t="s">
        <v>579</v>
      </c>
      <c r="D20" s="1" t="s">
        <v>579</v>
      </c>
      <c r="E20" s="1" t="s">
        <v>579</v>
      </c>
      <c r="F20" s="1" t="s">
        <v>579</v>
      </c>
      <c r="G20" s="1" t="s">
        <v>579</v>
      </c>
      <c r="H20" s="1" t="s">
        <v>579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635</v>
      </c>
      <c r="B21" s="1" t="s">
        <v>579</v>
      </c>
      <c r="C21" s="1" t="s">
        <v>579</v>
      </c>
      <c r="D21" s="1" t="s">
        <v>579</v>
      </c>
      <c r="E21" s="1" t="s">
        <v>579</v>
      </c>
      <c r="F21" s="1" t="s">
        <v>579</v>
      </c>
      <c r="G21" s="1" t="s">
        <v>579</v>
      </c>
      <c r="H21" s="1" t="s">
        <v>579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636</v>
      </c>
      <c r="B22" s="1" t="s">
        <v>637</v>
      </c>
      <c r="C22" s="1" t="s">
        <v>638</v>
      </c>
      <c r="D22" s="1" t="s">
        <v>639</v>
      </c>
      <c r="E22" s="1" t="s">
        <v>640</v>
      </c>
      <c r="F22" s="1" t="s">
        <v>641</v>
      </c>
      <c r="G22" s="1" t="s">
        <v>642</v>
      </c>
      <c r="H22" s="1" t="s">
        <v>643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111</v>
      </c>
      <c r="B23" s="1" t="s">
        <v>579</v>
      </c>
      <c r="C23" s="1" t="s">
        <v>579</v>
      </c>
      <c r="D23" s="1" t="s">
        <v>579</v>
      </c>
      <c r="E23" s="1" t="s">
        <v>579</v>
      </c>
      <c r="F23" s="1" t="s">
        <v>579</v>
      </c>
      <c r="G23" s="1" t="s">
        <v>579</v>
      </c>
      <c r="H23" s="1" t="s">
        <v>579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644</v>
      </c>
      <c r="B24" s="1" t="s">
        <v>645</v>
      </c>
      <c r="C24" s="1" t="s">
        <v>646</v>
      </c>
      <c r="D24" s="1" t="s">
        <v>647</v>
      </c>
      <c r="E24" s="1" t="s">
        <v>648</v>
      </c>
      <c r="F24" s="1" t="s">
        <v>649</v>
      </c>
      <c r="G24" s="1" t="s">
        <v>649</v>
      </c>
      <c r="H24" s="1" t="s">
        <v>649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650</v>
      </c>
      <c r="B25" s="1" t="s">
        <v>651</v>
      </c>
      <c r="C25" s="1" t="s">
        <v>652</v>
      </c>
      <c r="D25" s="1" t="s">
        <v>653</v>
      </c>
      <c r="E25" s="1" t="s">
        <v>654</v>
      </c>
      <c r="F25" s="1" t="s">
        <v>655</v>
      </c>
      <c r="G25" s="1" t="s">
        <v>655</v>
      </c>
      <c r="H25" s="1" t="s">
        <v>579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656</v>
      </c>
      <c r="B26" s="1" t="s">
        <v>657</v>
      </c>
      <c r="C26" s="1" t="s">
        <v>658</v>
      </c>
      <c r="D26" s="1" t="s">
        <v>659</v>
      </c>
      <c r="E26" s="1" t="s">
        <v>660</v>
      </c>
      <c r="F26" s="1" t="s">
        <v>579</v>
      </c>
      <c r="G26" s="1" t="s">
        <v>579</v>
      </c>
      <c r="H26" s="1" t="s">
        <v>579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661</v>
      </c>
      <c r="B2" s="1" t="s">
        <v>662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663</v>
      </c>
      <c r="B3" s="1" t="s">
        <v>664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665</v>
      </c>
      <c r="B4" s="1" t="s">
        <v>666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667</v>
      </c>
      <c r="B5" s="1" t="s">
        <v>668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669</v>
      </c>
      <c r="B6" s="1" t="s">
        <v>670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671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672</v>
      </c>
      <c r="B8" s="1" t="s">
        <v>673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674</v>
      </c>
      <c r="B9" s="4" t="s">
        <v>675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676</v>
      </c>
      <c r="B10" s="1" t="s">
        <v>677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678</v>
      </c>
      <c r="B11" s="1" t="s">
        <v>679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680</v>
      </c>
      <c r="B12" s="1" t="s">
        <v>677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681</v>
      </c>
      <c r="B13" s="1" t="s">
        <v>682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683</v>
      </c>
      <c r="B14" s="1" t="s">
        <v>684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685</v>
      </c>
      <c r="B15" s="1" t="s">
        <v>682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686</v>
      </c>
      <c r="B16" s="1" t="s">
        <v>687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688</v>
      </c>
      <c r="B17" s="1">
        <v>253.0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689</v>
      </c>
      <c r="B18" s="1" t="s">
        <v>690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691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692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693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694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695</v>
      </c>
      <c r="B23" s="1">
        <v>1.0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696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697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698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699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700</v>
      </c>
      <c r="B28" s="1">
        <v>18.89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701</v>
      </c>
      <c r="B29" s="1">
        <v>18.77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702</v>
      </c>
      <c r="B30" s="1">
        <v>18.66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703</v>
      </c>
      <c r="B31" s="1">
        <v>18.81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704</v>
      </c>
      <c r="B32" s="1">
        <v>18.89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705</v>
      </c>
      <c r="B33" s="1">
        <v>18.77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706</v>
      </c>
      <c r="B34" s="1">
        <v>18.66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707</v>
      </c>
      <c r="B35" s="1">
        <v>18.81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708</v>
      </c>
      <c r="B36" s="1">
        <v>1.034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709</v>
      </c>
      <c r="B37" s="1">
        <v>10.173912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710</v>
      </c>
      <c r="B38" s="1">
        <v>8.5381975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711</v>
      </c>
      <c r="B39" s="1">
        <v>30889.0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712</v>
      </c>
      <c r="B40" s="1">
        <v>30889.0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713</v>
      </c>
      <c r="B41" s="1">
        <v>48944.0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714</v>
      </c>
      <c r="B42" s="1">
        <v>60270.0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715</v>
      </c>
      <c r="B43" s="1">
        <v>60270.0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716</v>
      </c>
      <c r="B44" s="1">
        <v>18.63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717</v>
      </c>
      <c r="B45" s="1">
        <v>18.72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718</v>
      </c>
      <c r="B46" s="1">
        <v>800.0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719</v>
      </c>
      <c r="B47" s="1">
        <v>800.0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720</v>
      </c>
      <c r="B48" s="1">
        <v>6.19909056E8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721</v>
      </c>
      <c r="B49" s="1">
        <v>14.51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722</v>
      </c>
      <c r="B50" s="1">
        <v>20.85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723</v>
      </c>
      <c r="B51" s="1">
        <v>3.8306427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724</v>
      </c>
      <c r="B52" s="1">
        <v>19.9484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725</v>
      </c>
      <c r="B53" s="1">
        <v>18.79045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726</v>
      </c>
      <c r="B54" s="1" t="s">
        <v>727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728</v>
      </c>
      <c r="B55" s="1">
        <v>5.158749184E9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729</v>
      </c>
      <c r="B56" s="1">
        <v>0.40280998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730</v>
      </c>
      <c r="B57" s="1">
        <v>3103192.0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731</v>
      </c>
      <c r="B58" s="1">
        <v>3.31148E7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732</v>
      </c>
      <c r="B59" s="1">
        <v>780196.0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733</v>
      </c>
      <c r="B60" s="1">
        <v>1164078.0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734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735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736</v>
      </c>
      <c r="B63" s="1">
        <v>0.023599999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737</v>
      </c>
      <c r="B64" s="1">
        <v>0.02466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738</v>
      </c>
      <c r="B65" s="1">
        <v>0.98754996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739</v>
      </c>
      <c r="B66" s="1">
        <v>25.07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740</v>
      </c>
      <c r="B67" s="1">
        <v>0.20899999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741</v>
      </c>
      <c r="B68" s="1">
        <v>3.31148E7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742</v>
      </c>
      <c r="B69" s="1">
        <v>14.635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743</v>
      </c>
      <c r="B70" s="1">
        <v>1.2791253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744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745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746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747</v>
      </c>
      <c r="B74" s="1">
        <v>0.308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748</v>
      </c>
      <c r="B75" s="1">
        <v>6.4384E7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749</v>
      </c>
      <c r="B76" s="1">
        <v>1.84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750</v>
      </c>
      <c r="B77" s="1">
        <v>2.13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751</v>
      </c>
      <c r="B78" s="1">
        <v>31.878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752</v>
      </c>
      <c r="B79" s="1">
        <v>0.17915106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753</v>
      </c>
      <c r="B80" s="1">
        <v>0.23713636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754</v>
      </c>
      <c r="B81" s="1" t="s">
        <v>755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756</v>
      </c>
      <c r="B82" s="1" t="s">
        <v>757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758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759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760</v>
      </c>
      <c r="B85" s="1" t="s">
        <v>761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762</v>
      </c>
      <c r="B86" s="1" t="s">
        <v>761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763</v>
      </c>
      <c r="B87" s="1">
        <v>1.5792714E9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764</v>
      </c>
      <c r="B88" s="1" t="s">
        <v>765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766</v>
      </c>
      <c r="B89" s="1" t="s">
        <v>767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768</v>
      </c>
      <c r="B90" s="1" t="s">
        <v>769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770</v>
      </c>
      <c r="B91" s="1" t="s">
        <v>771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772</v>
      </c>
      <c r="B92" s="1">
        <v>-1.8E7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773</v>
      </c>
      <c r="B93" s="1">
        <v>18.72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774</v>
      </c>
      <c r="B94" s="1">
        <v>23.0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775</v>
      </c>
      <c r="B95" s="1">
        <v>20.0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776</v>
      </c>
      <c r="B96" s="1">
        <v>21.75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777</v>
      </c>
      <c r="B97" s="1">
        <v>22.0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778</v>
      </c>
      <c r="B98" s="1" t="s">
        <v>779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780</v>
      </c>
      <c r="B99" s="1">
        <v>4.0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781</v>
      </c>
      <c r="B100" s="1">
        <v>4.4094E7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782</v>
      </c>
      <c r="B101" s="1">
        <v>1.332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783</v>
      </c>
      <c r="B102" s="1">
        <v>4.574251008E9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784</v>
      </c>
      <c r="B103" s="1">
        <v>8.722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785</v>
      </c>
      <c r="B104" s="1">
        <v>8.851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786</v>
      </c>
      <c r="B105" s="1">
        <v>1.61828992E8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787</v>
      </c>
      <c r="B106" s="1">
        <v>937.944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788</v>
      </c>
      <c r="B107" s="1">
        <v>4.973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789</v>
      </c>
      <c r="B108" s="1">
        <v>0.01391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790</v>
      </c>
      <c r="B109" s="1">
        <v>0.14284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791</v>
      </c>
      <c r="B110" s="1">
        <v>3.0641E7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792</v>
      </c>
      <c r="B111" s="1">
        <v>0.265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793</v>
      </c>
      <c r="B112" s="1">
        <v>0.291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794</v>
      </c>
      <c r="B113" s="1">
        <v>0.76698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795</v>
      </c>
      <c r="B114" s="1">
        <v>0.46388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796</v>
      </c>
      <c r="B115" s="1" t="s">
        <v>727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797</v>
      </c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798</v>
      </c>
      <c r="B3" s="2"/>
      <c r="C3" s="2"/>
      <c r="D3" s="2"/>
      <c r="E3" s="2"/>
      <c r="F3" s="2"/>
      <c r="G3" s="2"/>
      <c r="H3" s="2"/>
      <c r="I3" s="2"/>
      <c r="J3" s="1" t="str">
        <f>IF(I3*FORECAST(J2,B3:I3,B2:I2)&gt;0,FORECAST(J2,B3:I3,B2:I2),I3)*$X$1</f>
        <v>#N/A</v>
      </c>
      <c r="K3" s="1" t="str">
        <f>IF(J3*FORECAST(K2,B3:J3,B2:J2)&gt;0,FORECAST(K2,B3:J3,B2:J2),J3)*$X$1</f>
        <v>#N/A</v>
      </c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5" t="str">
        <f>IF(P3*FORECAST(Q2,B3:P3,B2:P2)&gt;0,FORECAST(Q2,B3:P3,B2:P2),P3)*$X$1</f>
        <v>#N/A</v>
      </c>
      <c r="R3" s="5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2"/>
      <c r="W3" s="2"/>
      <c r="X3" s="2"/>
      <c r="Y3" s="2"/>
      <c r="Z3" s="2"/>
    </row>
    <row r="4">
      <c r="A4" s="3" t="s">
        <v>110</v>
      </c>
      <c r="B4" s="1">
        <v>923.0</v>
      </c>
      <c r="C4" s="1">
        <v>1180.0</v>
      </c>
      <c r="D4" s="1">
        <v>1530.0</v>
      </c>
      <c r="E4" s="1">
        <v>1990.0</v>
      </c>
      <c r="F4" s="1">
        <v>1720.0</v>
      </c>
      <c r="G4" s="1">
        <v>2340.0</v>
      </c>
      <c r="H4" s="1">
        <v>3230.0</v>
      </c>
      <c r="I4" s="1">
        <v>3810.0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799</v>
      </c>
      <c r="B5" s="1">
        <v>106.0</v>
      </c>
      <c r="C5" s="1">
        <v>114.0</v>
      </c>
      <c r="D5" s="1">
        <v>114.0</v>
      </c>
      <c r="E5" s="1">
        <v>114.0</v>
      </c>
      <c r="F5" s="1">
        <v>20.0</v>
      </c>
      <c r="G5" s="1">
        <v>33.0</v>
      </c>
      <c r="H5" s="1">
        <v>34.0</v>
      </c>
      <c r="I5" s="1">
        <v>34.0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800</v>
      </c>
      <c r="L7" s="1" t="str">
        <f>IF(U3*FORECAST(U2,B3:U3,B2:U2)&gt;0,FORECAST(U2,B3:U3,B2:U2),T3)*$X$1 * (1+0.02)/(0.0773-0.02)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801</v>
      </c>
      <c r="L8" s="1" t="str">
        <f t="array" ref="L8">NPV(0.0773,K3:U3)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802</v>
      </c>
      <c r="L9" s="1" t="str">
        <f t="array" ref="L9">NPV(0.0773,K16:U16)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803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3810.0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804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805</v>
      </c>
      <c r="L13" s="1">
        <v>34.0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 t="str">
        <f>IF(U3*FORECAST(U2,B3:U3,B2:U2)&gt;0,FORECAST(U2,B3:U3,B2:U2),T3)*$X$1 * (1+0.02)/(0.0773-0.02)</f>
        <v>#N/A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19</v>
      </c>
      <c r="B3" s="5">
        <v>6.0</v>
      </c>
      <c r="C3" s="5">
        <v>13.0</v>
      </c>
      <c r="D3" s="5">
        <v>10.0</v>
      </c>
      <c r="E3" s="5">
        <v>17.0</v>
      </c>
      <c r="F3" s="5">
        <v>17.0</v>
      </c>
      <c r="G3" s="5">
        <v>29.0</v>
      </c>
      <c r="H3" s="5">
        <v>32.0</v>
      </c>
      <c r="I3" s="5">
        <v>52.0</v>
      </c>
      <c r="J3" s="1">
        <f>IF(I3*FORECAST(J2,B3:I3,B2:I2)&gt;0,FORECAST(J2,B3:I3,B2:I2),I3)*$X$1</f>
        <v>47.39285714</v>
      </c>
      <c r="K3" s="1">
        <f>IF(J3*FORECAST(K2,B3:J3,B2:J2)&gt;0,FORECAST(K2,B3:J3,B2:J2),J3)*$X$1</f>
        <v>53.03571429</v>
      </c>
      <c r="L3" s="1">
        <f>IF(K3*FORECAST(L2,B3:K3,B2:K2)&gt;0,FORECAST(L2,B3:K3,B2:K2),K3)*$X$1</f>
        <v>58.67857143</v>
      </c>
      <c r="M3" s="1">
        <f>IF(L3*FORECAST(M2,B3:L3,B2:L2)&gt;0,FORECAST(M2,B3:L3,B2:L2),L3)*$X$1</f>
        <v>64.32142857</v>
      </c>
      <c r="N3" s="1">
        <f>IF(M3*FORECAST(N2,B3:M3,B2:M2)&gt;0,FORECAST(N2,B3:M3,B2:M2),M3)*$X$1</f>
        <v>69.96428571</v>
      </c>
      <c r="O3" s="1">
        <f>IF(N3*FORECAST(O2,B3:N3,B2:N2)&gt;0,FORECAST(O2,B3:N3,B2:N2),N3)*$X$1</f>
        <v>75.60714286</v>
      </c>
      <c r="P3" s="1">
        <f>IF(O3*FORECAST(P2,B3:O3,B2:O2)&gt;0,FORECAST(P2,B3:O3,B2:O2),O3)*$X$1</f>
        <v>81.25</v>
      </c>
      <c r="Q3" s="5">
        <f>IF(P3*FORECAST(Q2,B3:P3,B2:P2)&gt;0,FORECAST(Q2,B3:P3,B2:P2),P3)*$X$1</f>
        <v>86.89285714</v>
      </c>
      <c r="R3" s="5">
        <f>IF(Q3*FORECAST(R2,B3:Q3,B2:Q2)&gt;0,FORECAST(R2,B3:Q3,B2:Q2),Q3)*$X$1</f>
        <v>92.53571429</v>
      </c>
      <c r="S3" s="5">
        <f>IF(R3*FORECAST(S2,B3:R3,B2:R2)&gt;0,FORECAST(S2,B3:R3,B2:R2),R3)*$X$1</f>
        <v>98.17857143</v>
      </c>
      <c r="T3" s="5">
        <f>IF(S3*FORECAST(T2,B3:S3,B2:S2)&gt;0,FORECAST(T2,B3:S3,B2:S2),S3)*$X$1</f>
        <v>103.8214286</v>
      </c>
      <c r="U3" s="5">
        <f>IF(T3*FORECAST(U2,B3:T3,B2:T2)&gt;0,FORECAST(U2,B3:T3,B2:T2),T3)*$X$1</f>
        <v>109.4642857</v>
      </c>
      <c r="V3" s="2"/>
      <c r="W3" s="2"/>
      <c r="X3" s="2"/>
      <c r="Y3" s="2"/>
      <c r="Z3" s="2"/>
    </row>
    <row r="4">
      <c r="A4" s="3" t="s">
        <v>110</v>
      </c>
      <c r="B4" s="1">
        <v>923.0</v>
      </c>
      <c r="C4" s="1">
        <v>1180.0</v>
      </c>
      <c r="D4" s="1">
        <v>1530.0</v>
      </c>
      <c r="E4" s="1">
        <v>1990.0</v>
      </c>
      <c r="F4" s="1">
        <v>1720.0</v>
      </c>
      <c r="G4" s="1">
        <v>2340.0</v>
      </c>
      <c r="H4" s="1">
        <v>3230.0</v>
      </c>
      <c r="I4" s="1">
        <v>3810.0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799</v>
      </c>
      <c r="B5" s="1">
        <v>106.0</v>
      </c>
      <c r="C5" s="1">
        <v>114.0</v>
      </c>
      <c r="D5" s="1">
        <v>114.0</v>
      </c>
      <c r="E5" s="1">
        <v>114.0</v>
      </c>
      <c r="F5" s="1">
        <v>20.0</v>
      </c>
      <c r="G5" s="1">
        <v>33.0</v>
      </c>
      <c r="H5" s="1">
        <v>34.0</v>
      </c>
      <c r="I5" s="1">
        <v>34.0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800</v>
      </c>
      <c r="L7" s="1">
        <f>IF(U3*FORECAST(U2,B3:U3,B2:U2)&gt;0,FORECAST(U2,B3:U3,B2:U2),T3)*$X$1 * (1+0.02)/(0.0773-0.02)</f>
        <v>1948.578908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801</v>
      </c>
      <c r="L8" s="6">
        <f t="array" ref="L8">NPV(0.0773,K3:U3)</f>
        <v>557.6616354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802</v>
      </c>
      <c r="L9" s="6">
        <f t="array" ref="L9">NPV(0.0773,K16:U16)</f>
        <v>859.042675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803</v>
      </c>
      <c r="L10" s="6">
        <f>L8 + L9</f>
        <v>1416.70431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111</v>
      </c>
      <c r="L11" s="1">
        <v>3810.0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804</v>
      </c>
      <c r="L12" s="6">
        <f>L10 - L11</f>
        <v>-2393.29569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805</v>
      </c>
      <c r="L13" s="1">
        <v>34.0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-70.39104969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(1+0.02)/(0.0773-0.02)</f>
        <v>1948.578908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