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<sst xmlns="http://schemas.openxmlformats.org/spreadsheetml/2006/main" count="877" uniqueCount="770">
  <si>
    <t>ticker</t>
  </si>
  <si>
    <t>VEEE</t>
  </si>
  <si>
    <t>nombre</t>
  </si>
  <si>
    <t>TWIN VEE POWERCATS CO</t>
  </si>
  <si>
    <t>empresa</t>
  </si>
  <si>
    <t>Recreational Products</t>
  </si>
  <si>
    <t>Open</t>
  </si>
  <si>
    <t>Target Price</t>
  </si>
  <si>
    <t>Upside</t>
  </si>
  <si>
    <t>-15509.91%</t>
  </si>
  <si>
    <t>Country</t>
  </si>
  <si>
    <t>United States</t>
  </si>
  <si>
    <t>Market Cap</t>
  </si>
  <si>
    <t>Book Value</t>
  </si>
  <si>
    <t>Pe ratio</t>
  </si>
  <si>
    <t>No encontrado</t>
  </si>
  <si>
    <t>Dividend Ratio</t>
  </si>
  <si>
    <t>Fiscal Period: December</t>
  </si>
  <si>
    <t>Net Income</t>
  </si>
  <si>
    <t>Depreciation &amp; Amortization - CF</t>
  </si>
  <si>
    <t>Depreciation &amp; Amortization, Total</t>
  </si>
  <si>
    <t>(Gain) Loss From Sale Of Asset</t>
  </si>
  <si>
    <t>(Gain) Loss on Sale of Investments - (CF)</t>
  </si>
  <si>
    <t>Asset Writedown &amp; Restructuring Costs</t>
  </si>
  <si>
    <t>Stock-Based Compensation (CF)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</si>
  <si>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</si>
  <si>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</si>
  <si>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</si>
  <si>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</si>
  <si>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</si>
  <si>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</si>
  <si>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</si>
  <si>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</si>
  <si>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</si>
  <si>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</si>
  <si>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</si>
  <si>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</si>
  <si>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</si>
  <si>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</si>
  <si>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</si>
  <si>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</si>
  <si>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</si>
  <si>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</si>
  <si>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</si>
  <si>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</si>
  <si>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</si>
  <si>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</si>
  <si>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Miscellaneous Cash Flow Adjustments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</si>
  <si>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</si>
  <si>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</si>
  <si>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</si>
  <si>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</si>
  <si>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</si>
  <si>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</si>
  <si>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</si>
  <si>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</si>
  <si>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</si>
  <si>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</si>
  <si>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</si>
  <si>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</si>
  <si>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</si>
  <si>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</si>
  <si>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</si>
  <si>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</si>
  <si>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</si>
  <si>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</si>
  <si>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</si>
  <si>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</si>
  <si>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</si>
  <si>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</si>
  <si>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</si>
  <si>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</si>
  <si>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</si>
  <si>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</si>
  <si>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</si>
  <si>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</si>
  <si>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</si>
  <si>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</si>
  <si>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</si>
  <si>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</si>
  <si>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</si>
  <si>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</si>
  <si>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</si>
  <si>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Total Liabilities</t>
  </si>
  <si>
    <t>Common Stock, Total</t>
  </si>
  <si>
    <t>Additional Paid In Capital</t>
  </si>
  <si>
    <t>Retained Earnings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</si>
  <si>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</si>
  <si>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</si>
  <si>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</si>
  <si>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</si>
  <si>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</si>
  <si>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</si>
  <si>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</si>
  <si>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0.03</t>
  </si>
  <si>
    <t>0.39</t>
  </si>
  <si>
    <t>2.39</t>
  </si>
  <si>
    <t>2.99</t>
  </si>
  <si>
    <t>2.47</t>
  </si>
  <si>
    <t>Tangible Book Value</t>
  </si>
  <si>
    <t>Tangible Book Value Per Share</t>
  </si>
  <si>
    <t>Total Debt</t>
  </si>
  <si>
    <t>Net Debt</t>
  </si>
  <si>
    <t>Debt Equivalent Oper. Leases</t>
  </si>
  <si>
    <t>Minority Interest, Total (Incl. Fin. Div)</t>
  </si>
  <si>
    <t>Account Code - Inventory Valuation</t>
  </si>
  <si>
    <t>Inventories - Raw Materials, Total</t>
  </si>
  <si>
    <t>Inventories - Work In Process, Total</t>
  </si>
  <si>
    <t>Inventories - Finished Goods, Total</t>
  </si>
  <si>
    <t>Land - (BS)</t>
  </si>
  <si>
    <t>Machinery, Total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</si>
  <si>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</si>
  <si>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</si>
  <si>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</si>
  <si>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</si>
  <si>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</si>
  <si>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</si>
  <si>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</si>
  <si>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Depreciation &amp; Amortization - (IS)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</si>
  <si>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</si>
  <si>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</si>
  <si>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</si>
  <si>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</si>
  <si>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</si>
  <si>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</si>
  <si>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</si>
  <si>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Gain (Loss) On Sale Of Investments</t>
  </si>
  <si>
    <t>Gain (Loss) On Sale Of Assets</t>
  </si>
  <si>
    <t>Insurance Settlements</t>
  </si>
  <si>
    <t>Other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</si>
  <si>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</si>
  <si>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</si>
  <si>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</si>
  <si>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</si>
  <si>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</si>
  <si>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</si>
  <si>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</si>
  <si>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</si>
  <si>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-0.08</t>
  </si>
  <si>
    <t>0.29</t>
  </si>
  <si>
    <t>-0.19</t>
  </si>
  <si>
    <t>-0.67</t>
  </si>
  <si>
    <t>-0.76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</si>
  <si>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</si>
  <si>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</si>
  <si>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</si>
  <si>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</si>
  <si>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</si>
  <si>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</si>
  <si>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-0.05</t>
  </si>
  <si>
    <t>0.08</t>
  </si>
  <si>
    <t>-0.14</t>
  </si>
  <si>
    <t>-0.4</t>
  </si>
  <si>
    <t>-0.47</t>
  </si>
  <si>
    <t>Normalized Diluted EPS</t>
  </si>
  <si>
    <t>EBITDA</t>
  </si>
  <si>
    <t>EBITA</t>
  </si>
  <si>
    <t>EBIT</t>
  </si>
  <si>
    <t>EBITDAR</t>
  </si>
  <si>
    <t>Normalized Net Income</t>
  </si>
  <si>
    <t>Supplemental Operating Expense Items</t>
  </si>
  <si>
    <t>Advertising Expense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</si>
  <si>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</si>
  <si>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</si>
  <si>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</si>
  <si>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</si>
  <si>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</si>
  <si>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</si>
  <si>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SG&amp;A Exp. (Total)</t>
  </si>
  <si>
    <t>Total Stock-Based Compensation</t>
  </si>
  <si>
    <t>Profitability</t>
  </si>
  <si>
    <t>Return on Assets</t>
  </si>
  <si>
    <t>13.32</t>
  </si>
  <si>
    <t>-8.12</t>
  </si>
  <si>
    <t>-12.79</t>
  </si>
  <si>
    <t>-19.19</t>
  </si>
  <si>
    <t>Return on Total Capital</t>
  </si>
  <si>
    <t>20.14</t>
  </si>
  <si>
    <t>-9.18</t>
  </si>
  <si>
    <t>-14.01</t>
  </si>
  <si>
    <t>-21.03</t>
  </si>
  <si>
    <t>Return On Equity %</t>
  </si>
  <si>
    <t>140.72</t>
  </si>
  <si>
    <t>-11.08</t>
  </si>
  <si>
    <t>-23.3</t>
  </si>
  <si>
    <t>-30.07</t>
  </si>
  <si>
    <t>Return on Common Equity</t>
  </si>
  <si>
    <t>-22.76</t>
  </si>
  <si>
    <t>-27.69</t>
  </si>
  <si>
    <t>Margin Analysis</t>
  </si>
  <si>
    <t>Gross Profit Margin %</t>
  </si>
  <si>
    <t>39.08</t>
  </si>
  <si>
    <t>43.15</t>
  </si>
  <si>
    <t>39.79</t>
  </si>
  <si>
    <t>33.32</t>
  </si>
  <si>
    <t>29.09</t>
  </si>
  <si>
    <t>SG&amp;A Margin</t>
  </si>
  <si>
    <t>39.53</t>
  </si>
  <si>
    <t>35.23</t>
  </si>
  <si>
    <t>47.53</t>
  </si>
  <si>
    <t>47.47</t>
  </si>
  <si>
    <t>56.58</t>
  </si>
  <si>
    <t>EBITDA Margin %</t>
  </si>
  <si>
    <t>-0.44</t>
  </si>
  <si>
    <t>7.92</t>
  </si>
  <si>
    <t>-9.08</t>
  </si>
  <si>
    <t>-17.09</t>
  </si>
  <si>
    <t>-31.81</t>
  </si>
  <si>
    <t>EBITA Margin %</t>
  </si>
  <si>
    <t>-1.55</t>
  </si>
  <si>
    <t>6.52</t>
  </si>
  <si>
    <t>-10.34</t>
  </si>
  <si>
    <t>-18.82</t>
  </si>
  <si>
    <t>-35.86</t>
  </si>
  <si>
    <t>EBIT Margin %</t>
  </si>
  <si>
    <t>Income From Continuing Operations Margin %</t>
  </si>
  <si>
    <t>-3.13</t>
  </si>
  <si>
    <t>10.58</t>
  </si>
  <si>
    <t>-6.41</t>
  </si>
  <si>
    <t>-18.11</t>
  </si>
  <si>
    <t>-29.27</t>
  </si>
  <si>
    <t>Net Income Margin %</t>
  </si>
  <si>
    <t>-16.06</t>
  </si>
  <si>
    <t>-21.52</t>
  </si>
  <si>
    <t>Net Avail. For Common Margin %</t>
  </si>
  <si>
    <t>Normalized Net Income Margin</t>
  </si>
  <si>
    <t>-1.96</t>
  </si>
  <si>
    <t>3.06</t>
  </si>
  <si>
    <t>-4.59</t>
  </si>
  <si>
    <t>-9.58</t>
  </si>
  <si>
    <t>-13.27</t>
  </si>
  <si>
    <t>Levered Free Cash Flow Margin</t>
  </si>
  <si>
    <t>-0.04</t>
  </si>
  <si>
    <t>-25.52</t>
  </si>
  <si>
    <t>-17.22</t>
  </si>
  <si>
    <t>-30.25</t>
  </si>
  <si>
    <t>Unlevered Free Cash Flow Margin</t>
  </si>
  <si>
    <t>0.97</t>
  </si>
  <si>
    <t>-24.97</t>
  </si>
  <si>
    <t>-16.9</t>
  </si>
  <si>
    <t>-29.83</t>
  </si>
  <si>
    <t>Asset Turnover</t>
  </si>
  <si>
    <t>3.27</t>
  </si>
  <si>
    <t>1.26</t>
  </si>
  <si>
    <t>1.09</t>
  </si>
  <si>
    <t>0.86</t>
  </si>
  <si>
    <t>Fixed Assets Turnover</t>
  </si>
  <si>
    <t>5.57</t>
  </si>
  <si>
    <t>4.46</t>
  </si>
  <si>
    <t>5.66</t>
  </si>
  <si>
    <t>3.34</t>
  </si>
  <si>
    <t>Receivables Turnover (Average Receivables)</t>
  </si>
  <si>
    <t>708.73</t>
  </si>
  <si>
    <t>Inventory Turnover (Average Inventory)</t>
  </si>
  <si>
    <t>7.67</t>
  </si>
  <si>
    <t>6.94</t>
  </si>
  <si>
    <t>7.35</t>
  </si>
  <si>
    <t>5.33</t>
  </si>
  <si>
    <t>Short Term Liquidity</t>
  </si>
  <si>
    <t>Current Ratio</t>
  </si>
  <si>
    <t>0.58</t>
  </si>
  <si>
    <t>1.27</t>
  </si>
  <si>
    <t>6.07</t>
  </si>
  <si>
    <t>7.88</t>
  </si>
  <si>
    <t>6.32</t>
  </si>
  <si>
    <t>Quick Ratio</t>
  </si>
  <si>
    <t>0.13</t>
  </si>
  <si>
    <t>0.62</t>
  </si>
  <si>
    <t>4.76</t>
  </si>
  <si>
    <t>6.59</t>
  </si>
  <si>
    <t>4.99</t>
  </si>
  <si>
    <t>Operating Cash Flow to Current Liabilities</t>
  </si>
  <si>
    <t>-0.09</t>
  </si>
  <si>
    <t>0.44</t>
  </si>
  <si>
    <t>-0.9</t>
  </si>
  <si>
    <t>-1.09</t>
  </si>
  <si>
    <t>-1.64</t>
  </si>
  <si>
    <t>Days Sales Outstanding (Average Receivables)</t>
  </si>
  <si>
    <t>0.11</t>
  </si>
  <si>
    <t>0.51</t>
  </si>
  <si>
    <t>Days Outstanding Inventory (Average Inventory)</t>
  </si>
  <si>
    <t>47.74</t>
  </si>
  <si>
    <t>52.58</t>
  </si>
  <si>
    <t>49.69</t>
  </si>
  <si>
    <t>68.47</t>
  </si>
  <si>
    <t>Average Days Payable Outstanding</t>
  </si>
  <si>
    <t>46.66</t>
  </si>
  <si>
    <t>25.33</t>
  </si>
  <si>
    <t>33.15</t>
  </si>
  <si>
    <t>Cash Conversion Cycle (Average Days)</t>
  </si>
  <si>
    <t>24.48</t>
  </si>
  <si>
    <t>35.84</t>
  </si>
  <si>
    <t>Long Term Solvency</t>
  </si>
  <si>
    <t>Total Debt/Equity</t>
  </si>
  <si>
    <t>840.14</t>
  </si>
  <si>
    <t>118.73</t>
  </si>
  <si>
    <t>12.65</t>
  </si>
  <si>
    <t>5.75</t>
  </si>
  <si>
    <t>13.35</t>
  </si>
  <si>
    <t>Total Debt / Total Capital</t>
  </si>
  <si>
    <t>89.36</t>
  </si>
  <si>
    <t>54.28</t>
  </si>
  <si>
    <t>11.23</t>
  </si>
  <si>
    <t>5.44</t>
  </si>
  <si>
    <t>11.78</t>
  </si>
  <si>
    <t>LT Debt/Equity</t>
  </si>
  <si>
    <t>454.56</t>
  </si>
  <si>
    <t>97.86</t>
  </si>
  <si>
    <t>10.44</t>
  </si>
  <si>
    <t>4.3</t>
  </si>
  <si>
    <t>11.17</t>
  </si>
  <si>
    <t>Long-Term Debt / Total Capital</t>
  </si>
  <si>
    <t>48.35</t>
  </si>
  <si>
    <t>44.74</t>
  </si>
  <si>
    <t>9.27</t>
  </si>
  <si>
    <t>4.07</t>
  </si>
  <si>
    <t>9.86</t>
  </si>
  <si>
    <t>Total Liabilities / Total Assets</t>
  </si>
  <si>
    <t>94.88</t>
  </si>
  <si>
    <t>65.62</t>
  </si>
  <si>
    <t>18.93</t>
  </si>
  <si>
    <t>13.63</t>
  </si>
  <si>
    <t>19.57</t>
  </si>
  <si>
    <t>EBIT / Interest Expense</t>
  </si>
  <si>
    <t>-0.97</t>
  </si>
  <si>
    <t>4.04</t>
  </si>
  <si>
    <t>-11.93</t>
  </si>
  <si>
    <t>-36.68</t>
  </si>
  <si>
    <t>-54.2</t>
  </si>
  <si>
    <t>EBITDA / Interest Expense</t>
  </si>
  <si>
    <t>-0.28</t>
  </si>
  <si>
    <t>6.61</t>
  </si>
  <si>
    <t>-7.62</t>
  </si>
  <si>
    <t>-30.93</t>
  </si>
  <si>
    <t>-47.68</t>
  </si>
  <si>
    <t>(EBITDA - Capex) / Interest Expense</t>
  </si>
  <si>
    <t>-4.36</t>
  </si>
  <si>
    <t>3.67</t>
  </si>
  <si>
    <t>-21.81</t>
  </si>
  <si>
    <t>-51.43</t>
  </si>
  <si>
    <t>-71.02</t>
  </si>
  <si>
    <t>Total Debt / EBITDA</t>
  </si>
  <si>
    <t>-21.04</t>
  </si>
  <si>
    <t>1.56</t>
  </si>
  <si>
    <t>-2.03</t>
  </si>
  <si>
    <t>-0.37</t>
  </si>
  <si>
    <t>-0.41</t>
  </si>
  <si>
    <t>Net Debt / EBITDA</t>
  </si>
  <si>
    <t>-16.37</t>
  </si>
  <si>
    <t>0.8</t>
  </si>
  <si>
    <t>10.49</t>
  </si>
  <si>
    <t>4.83</t>
  </si>
  <si>
    <t>1.58</t>
  </si>
  <si>
    <t>Total Debt / (EBITDA - Capex)</t>
  </si>
  <si>
    <t>-1.35</t>
  </si>
  <si>
    <t>2.81</t>
  </si>
  <si>
    <t>-0.71</t>
  </si>
  <si>
    <t>-0.22</t>
  </si>
  <si>
    <t>-0.27</t>
  </si>
  <si>
    <t>Net Debt / (EBITDA - Capex)</t>
  </si>
  <si>
    <t>-1.05</t>
  </si>
  <si>
    <t>1.45</t>
  </si>
  <si>
    <t>3.66</t>
  </si>
  <si>
    <t>2.91</t>
  </si>
  <si>
    <t>1.06</t>
  </si>
  <si>
    <t>Growth Over Prior Year</t>
  </si>
  <si>
    <t>Total Revenues, 1 Yr. Growth %</t>
  </si>
  <si>
    <t>6.05</t>
  </si>
  <si>
    <t>42.58</t>
  </si>
  <si>
    <t>102.79</t>
  </si>
  <si>
    <t>4.5</t>
  </si>
  <si>
    <t>Gross Profit, 1 Yr. Growth %</t>
  </si>
  <si>
    <t>17.09</t>
  </si>
  <si>
    <t>31.45</t>
  </si>
  <si>
    <t>69.81</t>
  </si>
  <si>
    <t>-8.76</t>
  </si>
  <si>
    <t>EBITDA, 1 Yr. Growth %</t>
  </si>
  <si>
    <t>-263.39</t>
  </si>
  <si>
    <t>281.79</t>
  </si>
  <si>
    <t>94.48</t>
  </si>
  <si>
    <t>EBITA, 1 Yr. Growth %</t>
  </si>
  <si>
    <t>-547.09</t>
  </si>
  <si>
    <t>-326.23</t>
  </si>
  <si>
    <t>269.27</t>
  </si>
  <si>
    <t>99.07</t>
  </si>
  <si>
    <t>EBIT, 1 Yr. Growth %</t>
  </si>
  <si>
    <t>Earnings From Cont. Operations, 1 Yr. Growth %</t>
  </si>
  <si>
    <t>-458.46</t>
  </si>
  <si>
    <t>-186.33</t>
  </si>
  <si>
    <t>473.03</t>
  </si>
  <si>
    <t>68.85</t>
  </si>
  <si>
    <t>Net Income, 1 Yr. Growth %</t>
  </si>
  <si>
    <t>408.13</t>
  </si>
  <si>
    <t>Normalized Net Income, 1 Yr. Growth %</t>
  </si>
  <si>
    <t>-265.98</t>
  </si>
  <si>
    <t>-313.68</t>
  </si>
  <si>
    <t>177.63</t>
  </si>
  <si>
    <t>44.67</t>
  </si>
  <si>
    <t>Diluted EPS Before Extra, 1 Yr. Growth %</t>
  </si>
  <si>
    <t>-165.52</t>
  </si>
  <si>
    <t>254.6</t>
  </si>
  <si>
    <t>12.8</t>
  </si>
  <si>
    <t>Accounts Receivable, 1 Yr. Growth %</t>
  </si>
  <si>
    <t>175.78</t>
  </si>
  <si>
    <t>465.82</t>
  </si>
  <si>
    <t>Inventory, 1 Yr. Growth %</t>
  </si>
  <si>
    <t>33.02</t>
  </si>
  <si>
    <t>92.14</t>
  </si>
  <si>
    <t>122.71</t>
  </si>
  <si>
    <t>21.87</t>
  </si>
  <si>
    <t>Net Property, Plant and Equip., 1 Yr. Growth %</t>
  </si>
  <si>
    <t>99.45</t>
  </si>
  <si>
    <t>67.65</t>
  </si>
  <si>
    <t>54.85</t>
  </si>
  <si>
    <t>91.52</t>
  </si>
  <si>
    <t>Total Assets, 1 Yr. Growth %</t>
  </si>
  <si>
    <t>99.5</t>
  </si>
  <si>
    <t>357.3</t>
  </si>
  <si>
    <t>85.6</t>
  </si>
  <si>
    <t>4.22</t>
  </si>
  <si>
    <t>Tangible Book Value, 1 Yr. Growth %</t>
  </si>
  <si>
    <t>978.21</t>
  </si>
  <si>
    <t>70.28</t>
  </si>
  <si>
    <t>-17.32</t>
  </si>
  <si>
    <t>Common Equity, 1 Yr. Growth %</t>
  </si>
  <si>
    <t>Cash From Operations, 1 Yr. Growth %</t>
  </si>
  <si>
    <t>-520.5</t>
  </si>
  <si>
    <t>-634.09</t>
  </si>
  <si>
    <t>112.89</t>
  </si>
  <si>
    <t>67.26</t>
  </si>
  <si>
    <t>Capital Expenditures, 1 Yr. Growth %</t>
  </si>
  <si>
    <t>-22.28</t>
  </si>
  <si>
    <t>269.52</t>
  </si>
  <si>
    <t>73.43</t>
  </si>
  <si>
    <t>53.39</t>
  </si>
  <si>
    <t>Levered Free Cash Flow, 1 Yr. Growth %</t>
  </si>
  <si>
    <t>36.85</t>
  </si>
  <si>
    <t>83.55</t>
  </si>
  <si>
    <t>Unlevered Free Cash Flow, 1 Yr. Growth %</t>
  </si>
  <si>
    <t>37.22</t>
  </si>
  <si>
    <t>84.48</t>
  </si>
  <si>
    <t>Compound Annual Growth Rate Over Two Years</t>
  </si>
  <si>
    <t>Total Revenues, 2 Yr. CAGR %</t>
  </si>
  <si>
    <t>22.96</t>
  </si>
  <si>
    <t>70.04</t>
  </si>
  <si>
    <t>45.57</t>
  </si>
  <si>
    <t>Gross Profit, 2 Yr. CAGR %</t>
  </si>
  <si>
    <t>24.06</t>
  </si>
  <si>
    <t>49.4</t>
  </si>
  <si>
    <t>24.47</t>
  </si>
  <si>
    <t>EBITDA, 2 Yr. CAGR %</t>
  </si>
  <si>
    <t>456.95</t>
  </si>
  <si>
    <t>149.76</t>
  </si>
  <si>
    <t>172.49</t>
  </si>
  <si>
    <t>EBITA, 2 Yr. CAGR %</t>
  </si>
  <si>
    <t>218.03</t>
  </si>
  <si>
    <t>189.03</t>
  </si>
  <si>
    <t>171.13</t>
  </si>
  <si>
    <t>EBIT, 2 Yr. CAGR %</t>
  </si>
  <si>
    <t>Earnings From Cont. Operations, 2 Yr. CAGR %</t>
  </si>
  <si>
    <t>75.92</t>
  </si>
  <si>
    <t>122.42</t>
  </si>
  <si>
    <t>211.06</t>
  </si>
  <si>
    <t>Net Income, 2 Yr. CAGR %</t>
  </si>
  <si>
    <t>109.45</t>
  </si>
  <si>
    <t>166.72</t>
  </si>
  <si>
    <t>Normalized Net Income, 2 Yr. CAGR %</t>
  </si>
  <si>
    <t>88.33</t>
  </si>
  <si>
    <t>200.77</t>
  </si>
  <si>
    <t>100.42</t>
  </si>
  <si>
    <t>Diluted EPS Before Extra, 2 Yr. CAGR %</t>
  </si>
  <si>
    <t>52.52</t>
  </si>
  <si>
    <t>52.42</t>
  </si>
  <si>
    <t>Accounts Receivable, 2 Yr. CAGR %</t>
  </si>
  <si>
    <t>295.02</t>
  </si>
  <si>
    <t>Inventory, 2 Yr. CAGR %</t>
  </si>
  <si>
    <t>59.87</t>
  </si>
  <si>
    <t>106.87</t>
  </si>
  <si>
    <t>64.75</t>
  </si>
  <si>
    <t>Net Property, Plant and Equip., 2 Yr. CAGR %</t>
  </si>
  <si>
    <t>82.86</t>
  </si>
  <si>
    <t>61.12</t>
  </si>
  <si>
    <t>72.21</t>
  </si>
  <si>
    <t>Total Assets, 2 Yr. CAGR %</t>
  </si>
  <si>
    <t>202.05</t>
  </si>
  <si>
    <t>191.33</t>
  </si>
  <si>
    <t>Tangible Book Value, 2 Yr. CAGR %</t>
  </si>
  <si>
    <t>328.48</t>
  </si>
  <si>
    <t>18.65</t>
  </si>
  <si>
    <t>Common Equity, 2 Yr. CAGR %</t>
  </si>
  <si>
    <t>Cash From Operations, 2 Yr. CAGR %</t>
  </si>
  <si>
    <t>257.64</t>
  </si>
  <si>
    <t>237.19</t>
  </si>
  <si>
    <t>88.7</t>
  </si>
  <si>
    <t>Capital Expenditures, 2 Yr. CAGR %</t>
  </si>
  <si>
    <t>69.47</t>
  </si>
  <si>
    <t>153.15</t>
  </si>
  <si>
    <t>63.1</t>
  </si>
  <si>
    <t>Levered Free Cash Flow, 2 Yr. CAGR %</t>
  </si>
  <si>
    <t>320.49</t>
  </si>
  <si>
    <t>58.49</t>
  </si>
  <si>
    <t>Unlevered Free Cash Flow, 2 Yr. CAGR %</t>
  </si>
  <si>
    <t>59.1</t>
  </si>
  <si>
    <t>Compound Annual Growth Rate Over Three Years</t>
  </si>
  <si>
    <t>Total Revenues, 3 Yr. CAGR %</t>
  </si>
  <si>
    <t>45.28</t>
  </si>
  <si>
    <t>44.56</t>
  </si>
  <si>
    <t>Gross Profit, 3 Yr. CAGR %</t>
  </si>
  <si>
    <t>37.74</t>
  </si>
  <si>
    <t>26.75</t>
  </si>
  <si>
    <t>EBITDA, 3 Yr. CAGR %</t>
  </si>
  <si>
    <t>391.08</t>
  </si>
  <si>
    <t>129.78</t>
  </si>
  <si>
    <t>EBITA, 3 Yr. CAGR %</t>
  </si>
  <si>
    <t>234.27</t>
  </si>
  <si>
    <t>155.25</t>
  </si>
  <si>
    <t>EBIT, 3 Yr. CAGR %</t>
  </si>
  <si>
    <t>Earnings From Cont. Operations, 3 Yr. CAGR %</t>
  </si>
  <si>
    <t>160.77</t>
  </si>
  <si>
    <t>102.9</t>
  </si>
  <si>
    <t>Net Income, 3 Yr. CAGR %</t>
  </si>
  <si>
    <t>150.53</t>
  </si>
  <si>
    <t>83.13</t>
  </si>
  <si>
    <t>Normalized Net Income, 3 Yr. CAGR %</t>
  </si>
  <si>
    <t>146.71</t>
  </si>
  <si>
    <t>135.66</t>
  </si>
  <si>
    <t>Diluted EPS Before Extra, 3 Yr. CAGR %</t>
  </si>
  <si>
    <t>102.06</t>
  </si>
  <si>
    <t>37.87</t>
  </si>
  <si>
    <t>Inventory, 3 Yr. CAGR %</t>
  </si>
  <si>
    <t>78.55</t>
  </si>
  <si>
    <t>73.41</t>
  </si>
  <si>
    <t>Net Property, Plant and Equip., 3 Yr. CAGR %</t>
  </si>
  <si>
    <t>70.68</t>
  </si>
  <si>
    <t>Total Assets, 3 Yr. CAGR %</t>
  </si>
  <si>
    <t>156.79</t>
  </si>
  <si>
    <t>106.81</t>
  </si>
  <si>
    <t>Tangible Book Value, 3 Yr. CAGR %</t>
  </si>
  <si>
    <t>526.56</t>
  </si>
  <si>
    <t>147.6</t>
  </si>
  <si>
    <t>Common Equity, 3 Yr. CAGR %</t>
  </si>
  <si>
    <t>Cash From Operations, 3 Yr. CAGR %</t>
  </si>
  <si>
    <t>200.85</t>
  </si>
  <si>
    <t>166.92</t>
  </si>
  <si>
    <t>Capital Expenditures, 3 Yr. CAGR %</t>
  </si>
  <si>
    <t>70.78</t>
  </si>
  <si>
    <t>114.21</t>
  </si>
  <si>
    <t>Levered Free Cash Flow, 3 Yr. CAGR %</t>
  </si>
  <si>
    <t>218.97</t>
  </si>
  <si>
    <t>Unlevered Free Cash Flow, 3 Yr. CAGR %</t>
  </si>
  <si>
    <t>268.11</t>
  </si>
  <si>
    <t>2021</t>
  </si>
  <si>
    <t>2022</t>
  </si>
  <si>
    <t>2023</t>
  </si>
  <si>
    <t>Capitalization
                                    1</t>
  </si>
  <si>
    <t>28.07</t>
  </si>
  <si>
    <t>17.42</t>
  </si>
  <si>
    <t>13.52</t>
  </si>
  <si>
    <t>Change</t>
  </si>
  <si>
    <t>-</t>
  </si>
  <si>
    <t>-37.94%</t>
  </si>
  <si>
    <t>-22.4%</t>
  </si>
  <si>
    <t>Enterprise Value (EV)
                                    1</t>
  </si>
  <si>
    <t>17.14</t>
  </si>
  <si>
    <t>-7.108</t>
  </si>
  <si>
    <t>-3.164</t>
  </si>
  <si>
    <t>-141.46%</t>
  </si>
  <si>
    <t>-55.49%</t>
  </si>
  <si>
    <t>P/E ratio</t>
  </si>
  <si>
    <t>-21.1x</t>
  </si>
  <si>
    <t>-2.72x</t>
  </si>
  <si>
    <t>-1.87x</t>
  </si>
  <si>
    <t>PBR</t>
  </si>
  <si>
    <t>1.68x</t>
  </si>
  <si>
    <t>0.61x</t>
  </si>
  <si>
    <t>0.57x</t>
  </si>
  <si>
    <t>PEG</t>
  </si>
  <si>
    <t>0x</t>
  </si>
  <si>
    <t>-0x</t>
  </si>
  <si>
    <t>-0.1x</t>
  </si>
  <si>
    <t>Capitalization / Revenue</t>
  </si>
  <si>
    <t>1.78x</t>
  </si>
  <si>
    <t>0.54x</t>
  </si>
  <si>
    <t>0.4x</t>
  </si>
  <si>
    <t>EV / Revenue</t>
  </si>
  <si>
    <t>1.09x</t>
  </si>
  <si>
    <t>-0.22x</t>
  </si>
  <si>
    <t>-0.09x</t>
  </si>
  <si>
    <t>EV / EBITDA</t>
  </si>
  <si>
    <t>-12x</t>
  </si>
  <si>
    <t>1.3x</t>
  </si>
  <si>
    <t>0.3x</t>
  </si>
  <si>
    <t>EV / EBIT</t>
  </si>
  <si>
    <t>-10.5x</t>
  </si>
  <si>
    <t>1.18x</t>
  </si>
  <si>
    <t>0.26x</t>
  </si>
  <si>
    <t>EV / FCF</t>
  </si>
  <si>
    <t>-4,259,224x</t>
  </si>
  <si>
    <t>1,290,445x</t>
  </si>
  <si>
    <t>312,933x</t>
  </si>
  <si>
    <t>FCF Yield</t>
  </si>
  <si>
    <t>-0%</t>
  </si>
  <si>
    <t>0%</t>
  </si>
  <si>
    <t>Dividend per Share
                                    2</t>
  </si>
  <si>
    <t>Rate of return</t>
  </si>
  <si>
    <t>EPS
                                    2</t>
  </si>
  <si>
    <t>-0.6737</t>
  </si>
  <si>
    <t>Distribution rate</t>
  </si>
  <si>
    <t>Net sales
                                    1</t>
  </si>
  <si>
    <t>15.77</t>
  </si>
  <si>
    <t>31.99</t>
  </si>
  <si>
    <t>33.43</t>
  </si>
  <si>
    <t>EBITDA
                                    1</t>
  </si>
  <si>
    <t>-1.432</t>
  </si>
  <si>
    <t>-5.468</t>
  </si>
  <si>
    <t>-10.63</t>
  </si>
  <si>
    <t>EBIT
                                    1</t>
  </si>
  <si>
    <t>-1.631</t>
  </si>
  <si>
    <t>-6.022</t>
  </si>
  <si>
    <t>-11.99</t>
  </si>
  <si>
    <t>Net income
                                    1</t>
  </si>
  <si>
    <t>-1.011</t>
  </si>
  <si>
    <t>-5.137</t>
  </si>
  <si>
    <t>-7.192</t>
  </si>
  <si>
    <t>Net Debt
                                    1</t>
  </si>
  <si>
    <t>-10.93</t>
  </si>
  <si>
    <t>-24.53</t>
  </si>
  <si>
    <t>-16.68</t>
  </si>
  <si>
    <t>Reference price
                                    2</t>
  </si>
  <si>
    <t>4.0100</t>
  </si>
  <si>
    <t>1.8300</t>
  </si>
  <si>
    <t>1.4200</t>
  </si>
  <si>
    <t>Nbr of stocks (in thousands)</t>
  </si>
  <si>
    <t>7,000</t>
  </si>
  <si>
    <t>9,520</t>
  </si>
  <si>
    <t>Announcement Date</t>
  </si>
  <si>
    <t>3/31/22</t>
  </si>
  <si>
    <t>3/30/23</t>
  </si>
  <si>
    <t>3/27/24</t>
  </si>
  <si>
    <t>address1</t>
  </si>
  <si>
    <t>3101 South US Highway 1</t>
  </si>
  <si>
    <t>city</t>
  </si>
  <si>
    <t>Fort Pierce</t>
  </si>
  <si>
    <t>state</t>
  </si>
  <si>
    <t>FL</t>
  </si>
  <si>
    <t>zip</t>
  </si>
  <si>
    <t>34982</t>
  </si>
  <si>
    <t>country</t>
  </si>
  <si>
    <t>phone</t>
  </si>
  <si>
    <t>772 429 2525</t>
  </si>
  <si>
    <t>website</t>
  </si>
  <si>
    <t>https://twinvee.com</t>
  </si>
  <si>
    <t>industry</t>
  </si>
  <si>
    <t>Recreational Vehicles</t>
  </si>
  <si>
    <t>industryKey</t>
  </si>
  <si>
    <t>recreational-vehicles</t>
  </si>
  <si>
    <t>industryDisp</t>
  </si>
  <si>
    <t>sector</t>
  </si>
  <si>
    <t>Consumer Cyclical</t>
  </si>
  <si>
    <t>sectorKey</t>
  </si>
  <si>
    <t>consumer-cyclical</t>
  </si>
  <si>
    <t>sectorDisp</t>
  </si>
  <si>
    <t>longBusinessSummary</t>
  </si>
  <si>
    <t>Twin Vee PowerCats Co. engages in the design, manufacture, and marketing of recreational and commercial power catamaran boats. It operates in three segments: Gas-Powered Boat, Electric-Powered Boat, and Franchise. The company's boats allow consumers to use them for a range of recreational activities, such as fishing, diving, and water skiing; and commercial activities, including transportation, eco tours, fishing, and diving expeditions. It is also designing and developing fully electric and gas-powered boats. The company sells its boats through a network of 20 independent boat dealers in North America, Central America, and the Caribbean. Twin Vee PowerCats Co. was founded in 1996 and is headquartered in Fort Pierce, Florida.</t>
  </si>
  <si>
    <t>fullTimeEmployees</t>
  </si>
  <si>
    <t>companyOfficers</t>
  </si>
  <si>
    <t>[{'maxAge': 1, 'name': 'Mr. Joseph  Visconti', 'age': 59, 'title': 'CEO &amp; Chairman of the Board', 'yearBorn': 1964, 'fiscalYear': 2023, 'totalPay': 599758, 'exercisedValue': 0, 'unexercisedValue': 7646}, {'maxAge': 1, 'name': 'Mr. Preston  Yarborough', 'age': 44, 'title': 'VP &amp; Director', 'yearBorn': 1979, 'fiscalYear': 2023, 'totalPay': 270085, 'exercisedValue': 0, 'unexercisedValue': 1097}, {'maxAge': 1, 'name': 'Mr. Karl J. Zimmer', 'age': 46, 'title': 'President', 'yearBorn': 1977, 'fiscalYear': 2023, 'exercisedValue': 0, 'unexercisedValue': 0}, {'maxAge': 1, 'name': 'Mr. Michael P. Dickerson', 'title': 'Chief Financial &amp; Administrative Officer', 'fiscalYear': 2023, 'exercisedValue': 0, 'unexercisedValue': 0}, {'maxAge': 1, 'name': 'Ms. Carol  Hindsman', 'title': 'Chief Technology Officer', 'fiscalYear': 2023, 'exercisedValue': 0, 'unexercisedValue': 0}, {'maxAge': 1, 'name': 'Mr. Jay  Foster', 'title': 'Chief Marketing Officer', 'fiscalYear': 2023, 'exercisedValue': 0, 'unexercisedValue': 0}, {'maxAge': 1, 'name': 'Mr. Zachary  Crane', 'title': 'Director of National Sales', 'fiscalYear': 2023, 'exercisedValue': 0, 'unexercisedValue': 0}, {'maxAge': 1, 'name': 'Glenn  Sonoda', 'title': 'Secretary',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</si>
  <si>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</si>
  <si>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</si>
  <si>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</si>
  <si>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</si>
  <si>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</si>
  <si>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</si>
  <si>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</si>
  <si>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</si>
  <si>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</si>
  <si>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</si>
  <si>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</si>
  <si>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</si>
  <si>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</si>
  <si>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</si>
  <si>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</si>
  <si>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</si>
  <si>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</si>
  <si>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</si>
  <si>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</si>
  <si>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</si>
  <si>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</si>
  <si>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</si>
  <si>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</si>
  <si>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</si>
  <si>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</si>
  <si>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</si>
  <si>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</si>
  <si>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</si>
  <si>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</si>
  <si>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</si>
  <si>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</si>
  <si>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</si>
  <si>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</si>
  <si>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</si>
  <si>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</si>
  <si>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</si>
  <si>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</si>
  <si>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</si>
  <si>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</si>
  <si>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</si>
  <si>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</si>
  <si>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</si>
  <si>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</si>
  <si>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</si>
  <si>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</si>
  <si>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</si>
  <si>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</si>
  <si>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</si>
  <si>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</si>
  <si>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</si>
  <si>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</si>
  <si>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</si>
  <si>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</si>
  <si>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</si>
  <si>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</si>
  <si>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</si>
  <si>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</si>
  <si>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</si>
  <si>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</si>
  <si>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</si>
  <si>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</si>
  <si>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Twin Vee PowerCats Co.</t>
  </si>
  <si>
    <t>longName</t>
  </si>
  <si>
    <t>Twin Vee Powercats Co.</t>
  </si>
  <si>
    <t>firstTradeDateEpochUtc</t>
  </si>
  <si>
    <t>timeZoneFullName</t>
  </si>
  <si>
    <t>America/New_York</t>
  </si>
  <si>
    <t>timeZoneShortName</t>
  </si>
  <si>
    <t>EST</t>
  </si>
  <si>
    <t>uuid</t>
  </si>
  <si>
    <t>747e40b0-b57e-3667-874d-cfad7d7837c5</t>
  </si>
  <si>
    <t>messageBoardId</t>
  </si>
  <si>
    <t>finmb_6948565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</si>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</sst>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twinvee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0.451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-69.4987160734336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6765150.0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2.47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15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 t="s">
        <v>15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-32.0</v>
      </c>
      <c r="C2" s="1">
        <v>1.0</v>
      </c>
      <c r="D2" s="1">
        <v>-1.0</v>
      </c>
      <c r="E2" s="1">
        <v>-5.0</v>
      </c>
      <c r="F2" s="1">
        <v>-7.0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11.0</v>
      </c>
      <c r="C3" s="1">
        <v>46.0</v>
      </c>
      <c r="D3" s="1">
        <v>19.0</v>
      </c>
      <c r="E3" s="1">
        <v>55.0</v>
      </c>
      <c r="F3" s="1">
        <v>1.0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11.0</v>
      </c>
      <c r="C4" s="1">
        <v>46.0</v>
      </c>
      <c r="D4" s="1">
        <v>19.0</v>
      </c>
      <c r="E4" s="1">
        <v>55.0</v>
      </c>
      <c r="F4" s="1">
        <v>1.0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0.0</v>
      </c>
      <c r="C5" s="1">
        <v>-1.0</v>
      </c>
      <c r="D5" s="1">
        <v>22.0</v>
      </c>
      <c r="E5" s="1">
        <v>6.0</v>
      </c>
      <c r="F5" s="1">
        <v>0.0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0.0</v>
      </c>
      <c r="C6" s="1">
        <v>0.0</v>
      </c>
      <c r="D6" s="1">
        <v>3.0</v>
      </c>
      <c r="E6" s="1">
        <v>13.0</v>
      </c>
      <c r="F6" s="1">
        <v>-8.0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0.0</v>
      </c>
      <c r="C7" s="1">
        <v>0.0</v>
      </c>
      <c r="D7" s="1">
        <v>5.0</v>
      </c>
      <c r="E7" s="1">
        <v>0.0</v>
      </c>
      <c r="F7" s="1">
        <v>0.0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0.0</v>
      </c>
      <c r="C8" s="1">
        <v>0.0</v>
      </c>
      <c r="D8" s="1">
        <v>31.0</v>
      </c>
      <c r="E8" s="1">
        <v>1.0</v>
      </c>
      <c r="F8" s="1">
        <v>1.0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0.0</v>
      </c>
      <c r="C9" s="1">
        <v>-61.0</v>
      </c>
      <c r="D9" s="1">
        <v>-22.0</v>
      </c>
      <c r="E9" s="1">
        <v>-25.0</v>
      </c>
      <c r="F9" s="1">
        <v>-1.0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7.0</v>
      </c>
      <c r="C10" s="1">
        <v>0.0</v>
      </c>
      <c r="D10" s="1">
        <v>0.0</v>
      </c>
      <c r="E10" s="1">
        <v>0.0</v>
      </c>
      <c r="F10" s="1">
        <v>-6.0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16.0</v>
      </c>
      <c r="C11" s="1">
        <v>-23.0</v>
      </c>
      <c r="D11" s="1">
        <v>-91.0</v>
      </c>
      <c r="E11" s="1">
        <v>-2.0</v>
      </c>
      <c r="F11" s="1">
        <v>-1.0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-10.0</v>
      </c>
      <c r="C12" s="1">
        <v>-6.0</v>
      </c>
      <c r="D12" s="1">
        <v>40.0</v>
      </c>
      <c r="E12" s="1">
        <v>86.0</v>
      </c>
      <c r="F12" s="1">
        <v>33.0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-6.0</v>
      </c>
      <c r="C13" s="1">
        <v>-6.0</v>
      </c>
      <c r="D13" s="1">
        <v>0.0</v>
      </c>
      <c r="E13" s="1">
        <v>0.0</v>
      </c>
      <c r="F13" s="1">
        <v>3.0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-1.0</v>
      </c>
      <c r="C14" s="1">
        <v>0.0</v>
      </c>
      <c r="D14" s="1">
        <v>-1.0</v>
      </c>
      <c r="E14" s="1">
        <v>41.0</v>
      </c>
      <c r="F14" s="1">
        <v>-22.0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-15.0</v>
      </c>
      <c r="C15" s="1">
        <v>64.0</v>
      </c>
      <c r="D15" s="1">
        <v>-1.0</v>
      </c>
      <c r="E15" s="1">
        <v>-4.0</v>
      </c>
      <c r="F15" s="1">
        <v>-6.0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-67.0</v>
      </c>
      <c r="C16" s="1">
        <v>-52.0</v>
      </c>
      <c r="D16" s="1">
        <v>-1.0</v>
      </c>
      <c r="E16" s="1">
        <v>-3.0</v>
      </c>
      <c r="F16" s="1">
        <v>-5.0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0.0</v>
      </c>
      <c r="C17" s="1">
        <v>35.0</v>
      </c>
      <c r="D17" s="1">
        <v>0.0</v>
      </c>
      <c r="E17" s="1">
        <v>17.0</v>
      </c>
      <c r="F17" s="1">
        <v>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0.0</v>
      </c>
      <c r="C18" s="1">
        <v>0.0</v>
      </c>
      <c r="D18" s="1">
        <v>-6.0</v>
      </c>
      <c r="E18" s="1">
        <v>3.0</v>
      </c>
      <c r="F18" s="1">
        <v>-1.0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0.0</v>
      </c>
      <c r="C19" s="1">
        <v>-2.0</v>
      </c>
      <c r="D19" s="1">
        <v>0.0</v>
      </c>
      <c r="E19" s="1">
        <v>0.0</v>
      </c>
      <c r="F19" s="1">
        <v>-1.0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-67.0</v>
      </c>
      <c r="C20" s="1">
        <v>-20.0</v>
      </c>
      <c r="D20" s="1">
        <v>-8.0</v>
      </c>
      <c r="E20" s="1">
        <v>-19.0</v>
      </c>
      <c r="F20" s="1">
        <v>-6.0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0.0</v>
      </c>
      <c r="C21" s="1">
        <v>9.0</v>
      </c>
      <c r="D21" s="1">
        <v>4.0</v>
      </c>
      <c r="E21" s="1">
        <v>0.0</v>
      </c>
      <c r="F21" s="1">
        <v>0.0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0.0</v>
      </c>
      <c r="C22" s="1">
        <v>1.0</v>
      </c>
      <c r="D22" s="1">
        <v>0.0</v>
      </c>
      <c r="E22" s="1">
        <v>0.0</v>
      </c>
      <c r="F22" s="1">
        <v>0.0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0.0</v>
      </c>
      <c r="C23" s="1">
        <v>1.0</v>
      </c>
      <c r="D23" s="1">
        <v>4.0</v>
      </c>
      <c r="E23" s="1">
        <v>0.0</v>
      </c>
      <c r="F23" s="1">
        <v>0.0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-12.0</v>
      </c>
      <c r="C24" s="1">
        <v>0.0</v>
      </c>
      <c r="D24" s="1">
        <v>-33.0</v>
      </c>
      <c r="E24" s="1">
        <v>-6.0</v>
      </c>
      <c r="F24" s="1">
        <v>0.0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-11.0</v>
      </c>
      <c r="C25" s="1">
        <v>-1.0</v>
      </c>
      <c r="D25" s="1">
        <v>0.0</v>
      </c>
      <c r="E25" s="1">
        <v>0.0</v>
      </c>
      <c r="F25" s="1">
        <v>-9.0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-24.0</v>
      </c>
      <c r="C26" s="1">
        <v>-1.0</v>
      </c>
      <c r="D26" s="1">
        <v>-33.0</v>
      </c>
      <c r="E26" s="1">
        <v>-6.0</v>
      </c>
      <c r="F26" s="1">
        <v>-9.0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1.0</v>
      </c>
      <c r="C27" s="1">
        <v>26.0</v>
      </c>
      <c r="D27" s="1">
        <v>15.0</v>
      </c>
      <c r="E27" s="1">
        <v>20.0</v>
      </c>
      <c r="F27" s="1">
        <v>7.0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0.0</v>
      </c>
      <c r="C28" s="1">
        <v>0.0</v>
      </c>
      <c r="D28" s="1">
        <v>0.0</v>
      </c>
      <c r="E28" s="1">
        <v>0.0</v>
      </c>
      <c r="F28" s="1">
        <v>-2.0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0.0</v>
      </c>
      <c r="C29" s="1">
        <v>0.0</v>
      </c>
      <c r="D29" s="1">
        <v>50.0</v>
      </c>
      <c r="E29" s="1">
        <v>0.0</v>
      </c>
      <c r="F29" s="1">
        <v>-6.0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1.0</v>
      </c>
      <c r="C30" s="1">
        <v>23.0</v>
      </c>
      <c r="D30" s="1">
        <v>16.0</v>
      </c>
      <c r="E30" s="1">
        <v>20.0</v>
      </c>
      <c r="F30" s="1">
        <v>6.0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20.0</v>
      </c>
      <c r="C31" s="1">
        <v>0.0</v>
      </c>
      <c r="D31" s="1">
        <v>0.0</v>
      </c>
      <c r="E31" s="1">
        <v>0.0</v>
      </c>
      <c r="F31" s="1">
        <v>0.0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19.0</v>
      </c>
      <c r="C32" s="1">
        <v>67.0</v>
      </c>
      <c r="D32" s="1">
        <v>6.0</v>
      </c>
      <c r="E32" s="1">
        <v>16.0</v>
      </c>
      <c r="F32" s="1">
        <v>-6.0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1">
        <v>0.0</v>
      </c>
      <c r="C34" s="1">
        <v>0.0</v>
      </c>
      <c r="D34" s="1">
        <v>16.0</v>
      </c>
      <c r="E34" s="1">
        <v>15.0</v>
      </c>
      <c r="F34" s="1">
        <v>23.0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1">
        <v>0.0</v>
      </c>
      <c r="C35" s="1">
        <v>0.0</v>
      </c>
      <c r="D35" s="1">
        <v>-4.0</v>
      </c>
      <c r="E35" s="1">
        <v>-5.0</v>
      </c>
      <c r="F35" s="1">
        <v>-10.0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</v>
      </c>
      <c r="B36" s="1">
        <v>0.0</v>
      </c>
      <c r="C36" s="1">
        <v>10.0</v>
      </c>
      <c r="D36" s="1">
        <v>-3.0</v>
      </c>
      <c r="E36" s="1">
        <v>-5.0</v>
      </c>
      <c r="F36" s="1">
        <v>-9.0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</v>
      </c>
      <c r="B37" s="1">
        <v>0.0</v>
      </c>
      <c r="C37" s="1">
        <v>28.0</v>
      </c>
      <c r="D37" s="1">
        <v>1.0</v>
      </c>
      <c r="E37" s="1">
        <v>27.0</v>
      </c>
      <c r="F37" s="1">
        <v>57.0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</v>
      </c>
      <c r="B38" s="1">
        <v>-23.0</v>
      </c>
      <c r="C38" s="1">
        <v>-2.0</v>
      </c>
      <c r="D38" s="1">
        <v>-28.0</v>
      </c>
      <c r="E38" s="1">
        <v>-6.0</v>
      </c>
      <c r="F38" s="1">
        <v>-9.0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56</v>
      </c>
      <c r="B3" s="1">
        <v>21.0</v>
      </c>
      <c r="C3" s="1">
        <v>89.0</v>
      </c>
      <c r="D3" s="1">
        <v>6.0</v>
      </c>
      <c r="E3" s="1">
        <v>23.0</v>
      </c>
      <c r="F3" s="1">
        <v>16.0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57</v>
      </c>
      <c r="B4" s="1">
        <v>0.0</v>
      </c>
      <c r="C4" s="1">
        <v>0.0</v>
      </c>
      <c r="D4" s="1">
        <v>3.0</v>
      </c>
      <c r="E4" s="1">
        <v>1.0</v>
      </c>
      <c r="F4" s="1">
        <v>4.0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58</v>
      </c>
      <c r="B5" s="1">
        <v>21.0</v>
      </c>
      <c r="C5" s="1">
        <v>89.0</v>
      </c>
      <c r="D5" s="1">
        <v>9.0</v>
      </c>
      <c r="E5" s="1">
        <v>24.0</v>
      </c>
      <c r="F5" s="1">
        <v>20.0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59</v>
      </c>
      <c r="B6" s="1">
        <v>0.0</v>
      </c>
      <c r="C6" s="1">
        <v>0.0</v>
      </c>
      <c r="D6" s="1">
        <v>0.0</v>
      </c>
      <c r="E6" s="1">
        <v>1.0</v>
      </c>
      <c r="F6" s="1">
        <v>8.0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60</v>
      </c>
      <c r="B7" s="1">
        <v>0.0</v>
      </c>
      <c r="C7" s="1">
        <v>0.0</v>
      </c>
      <c r="D7" s="1">
        <v>28.0</v>
      </c>
      <c r="E7" s="1">
        <v>0.0</v>
      </c>
      <c r="F7" s="1">
        <v>0.0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61</v>
      </c>
      <c r="B8" s="1">
        <v>0.0</v>
      </c>
      <c r="C8" s="1">
        <v>0.0</v>
      </c>
      <c r="D8" s="1">
        <v>29.0</v>
      </c>
      <c r="E8" s="1">
        <v>1.0</v>
      </c>
      <c r="F8" s="1">
        <v>8.0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62</v>
      </c>
      <c r="B9" s="1">
        <v>70.0</v>
      </c>
      <c r="C9" s="1">
        <v>93.0</v>
      </c>
      <c r="D9" s="1">
        <v>1.0</v>
      </c>
      <c r="E9" s="1">
        <v>4.0</v>
      </c>
      <c r="F9" s="1">
        <v>4.0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63</v>
      </c>
      <c r="B10" s="1">
        <v>1.0</v>
      </c>
      <c r="C10" s="1">
        <v>350.0</v>
      </c>
      <c r="D10" s="1">
        <v>90.0</v>
      </c>
      <c r="E10" s="1">
        <v>88.0</v>
      </c>
      <c r="F10" s="1">
        <v>46.0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64</v>
      </c>
      <c r="B11" s="1">
        <v>0.0</v>
      </c>
      <c r="C11" s="1">
        <v>0.0</v>
      </c>
      <c r="D11" s="1">
        <v>0.0</v>
      </c>
      <c r="E11" s="1">
        <v>0.0</v>
      </c>
      <c r="F11" s="1">
        <v>25.0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65</v>
      </c>
      <c r="B12" s="1">
        <v>0.0</v>
      </c>
      <c r="C12" s="1">
        <v>0.0</v>
      </c>
      <c r="D12" s="1">
        <v>10.0</v>
      </c>
      <c r="E12" s="1">
        <v>0.0</v>
      </c>
      <c r="F12" s="1">
        <v>0.0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66</v>
      </c>
      <c r="B13" s="1">
        <v>93.0</v>
      </c>
      <c r="C13" s="1">
        <v>1.0</v>
      </c>
      <c r="D13" s="1">
        <v>13.0</v>
      </c>
      <c r="E13" s="1">
        <v>29.0</v>
      </c>
      <c r="F13" s="1">
        <v>26.0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67</v>
      </c>
      <c r="B14" s="1">
        <v>1.0</v>
      </c>
      <c r="C14" s="1">
        <v>2.0</v>
      </c>
      <c r="D14" s="1">
        <v>4.0</v>
      </c>
      <c r="E14" s="1">
        <v>7.0</v>
      </c>
      <c r="F14" s="1">
        <v>15.0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68</v>
      </c>
      <c r="B15" s="1">
        <v>-17.0</v>
      </c>
      <c r="C15" s="1">
        <v>-28.0</v>
      </c>
      <c r="D15" s="1">
        <v>-46.0</v>
      </c>
      <c r="E15" s="1">
        <v>-1.0</v>
      </c>
      <c r="F15" s="1">
        <v>-2.0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69</v>
      </c>
      <c r="B16" s="1">
        <v>1.0</v>
      </c>
      <c r="C16" s="1">
        <v>2.0</v>
      </c>
      <c r="D16" s="1">
        <v>4.0</v>
      </c>
      <c r="E16" s="1">
        <v>6.0</v>
      </c>
      <c r="F16" s="1">
        <v>13.0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70</v>
      </c>
      <c r="B17" s="1">
        <v>0.0</v>
      </c>
      <c r="C17" s="1">
        <v>0.0</v>
      </c>
      <c r="D17" s="1">
        <v>3.0</v>
      </c>
      <c r="E17" s="1">
        <v>1.0</v>
      </c>
      <c r="F17" s="1">
        <v>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71</v>
      </c>
      <c r="B18" s="1">
        <v>0.0</v>
      </c>
      <c r="C18" s="1">
        <v>2.0</v>
      </c>
      <c r="D18" s="1">
        <v>2.0</v>
      </c>
      <c r="E18" s="1">
        <v>3.0</v>
      </c>
      <c r="F18" s="1">
        <v>5.0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72</v>
      </c>
      <c r="B19" s="1">
        <v>2.0</v>
      </c>
      <c r="C19" s="1">
        <v>4.0</v>
      </c>
      <c r="D19" s="1">
        <v>20.0</v>
      </c>
      <c r="E19" s="1">
        <v>38.0</v>
      </c>
      <c r="F19" s="1">
        <v>39.0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73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74</v>
      </c>
      <c r="B21" s="1">
        <v>86.0</v>
      </c>
      <c r="C21" s="1">
        <v>79.0</v>
      </c>
      <c r="D21" s="1">
        <v>1.0</v>
      </c>
      <c r="E21" s="1">
        <v>2.0</v>
      </c>
      <c r="F21" s="1">
        <v>2.0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75</v>
      </c>
      <c r="B22" s="1">
        <v>15.0</v>
      </c>
      <c r="C22" s="1">
        <v>14.0</v>
      </c>
      <c r="D22" s="1">
        <v>38.0</v>
      </c>
      <c r="E22" s="1">
        <v>1.0</v>
      </c>
      <c r="F22" s="1">
        <v>49.0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76</v>
      </c>
      <c r="B23" s="1">
        <v>0.0</v>
      </c>
      <c r="C23" s="1">
        <v>2.0</v>
      </c>
      <c r="D23" s="1">
        <v>0.0</v>
      </c>
      <c r="E23" s="1">
        <v>0.0</v>
      </c>
      <c r="F23" s="1">
        <v>0.0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77</v>
      </c>
      <c r="B24" s="1">
        <v>44.0</v>
      </c>
      <c r="C24" s="1">
        <v>29.0</v>
      </c>
      <c r="D24" s="1">
        <v>36.0</v>
      </c>
      <c r="E24" s="1">
        <v>47.0</v>
      </c>
      <c r="F24" s="1">
        <v>69.0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78</v>
      </c>
      <c r="B25" s="1">
        <v>7.0</v>
      </c>
      <c r="C25" s="1">
        <v>0.0</v>
      </c>
      <c r="D25" s="1">
        <v>1.0</v>
      </c>
      <c r="E25" s="1">
        <v>0.0</v>
      </c>
      <c r="F25" s="1">
        <v>4.0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79</v>
      </c>
      <c r="B26" s="1">
        <v>7.0</v>
      </c>
      <c r="C26" s="1">
        <v>16.0</v>
      </c>
      <c r="D26" s="1">
        <v>19.0</v>
      </c>
      <c r="E26" s="1">
        <v>9.0</v>
      </c>
      <c r="F26" s="1">
        <v>58.0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80</v>
      </c>
      <c r="B27" s="1">
        <v>1.0</v>
      </c>
      <c r="C27" s="1">
        <v>1.0</v>
      </c>
      <c r="D27" s="1">
        <v>2.0</v>
      </c>
      <c r="E27" s="1">
        <v>3.0</v>
      </c>
      <c r="F27" s="1">
        <v>4.0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81</v>
      </c>
      <c r="B28" s="1">
        <v>52.0</v>
      </c>
      <c r="C28" s="1">
        <v>50.0</v>
      </c>
      <c r="D28" s="1">
        <v>50.0</v>
      </c>
      <c r="E28" s="1">
        <v>50.0</v>
      </c>
      <c r="F28" s="1">
        <v>50.0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82</v>
      </c>
      <c r="B29" s="1">
        <v>0.0</v>
      </c>
      <c r="C29" s="1">
        <v>1.0</v>
      </c>
      <c r="D29" s="1">
        <v>1.0</v>
      </c>
      <c r="E29" s="1">
        <v>92.0</v>
      </c>
      <c r="F29" s="1">
        <v>3.0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83</v>
      </c>
      <c r="B30" s="1">
        <v>2.0</v>
      </c>
      <c r="C30" s="1">
        <v>2.0</v>
      </c>
      <c r="D30" s="1">
        <v>3.0</v>
      </c>
      <c r="E30" s="1">
        <v>5.0</v>
      </c>
      <c r="F30" s="1">
        <v>7.0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84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85</v>
      </c>
      <c r="B32" s="1">
        <v>2.0</v>
      </c>
      <c r="C32" s="1">
        <v>2.0</v>
      </c>
      <c r="D32" s="1">
        <v>18.0</v>
      </c>
      <c r="E32" s="1">
        <v>35.0</v>
      </c>
      <c r="F32" s="1">
        <v>37.0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86</v>
      </c>
      <c r="B33" s="1">
        <v>-2.0</v>
      </c>
      <c r="C33" s="1">
        <v>-1.0</v>
      </c>
      <c r="D33" s="1">
        <v>-2.0</v>
      </c>
      <c r="E33" s="1">
        <v>-7.0</v>
      </c>
      <c r="F33" s="1">
        <v>-14.0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87</v>
      </c>
      <c r="B34" s="1">
        <v>11.0</v>
      </c>
      <c r="C34" s="1">
        <v>1.0</v>
      </c>
      <c r="D34" s="1">
        <v>16.0</v>
      </c>
      <c r="E34" s="1">
        <v>28.0</v>
      </c>
      <c r="F34" s="1">
        <v>23.0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88</v>
      </c>
      <c r="B35" s="1">
        <v>0.0</v>
      </c>
      <c r="C35" s="1">
        <v>0.0</v>
      </c>
      <c r="D35" s="1">
        <v>0.0</v>
      </c>
      <c r="E35" s="1">
        <v>4.0</v>
      </c>
      <c r="F35" s="1">
        <v>8.0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89</v>
      </c>
      <c r="B36" s="1">
        <v>11.0</v>
      </c>
      <c r="C36" s="1">
        <v>1.0</v>
      </c>
      <c r="D36" s="1">
        <v>16.0</v>
      </c>
      <c r="E36" s="1">
        <v>33.0</v>
      </c>
      <c r="F36" s="1">
        <v>32.0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90</v>
      </c>
      <c r="B37" s="1">
        <v>2.0</v>
      </c>
      <c r="C37" s="1">
        <v>4.0</v>
      </c>
      <c r="D37" s="1">
        <v>20.0</v>
      </c>
      <c r="E37" s="1">
        <v>38.0</v>
      </c>
      <c r="F37" s="1">
        <v>39.0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49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91</v>
      </c>
      <c r="B39" s="1">
        <v>4.0</v>
      </c>
      <c r="C39" s="1">
        <v>4.0</v>
      </c>
      <c r="D39" s="1">
        <v>7.0</v>
      </c>
      <c r="E39" s="1">
        <v>9.0</v>
      </c>
      <c r="F39" s="1">
        <v>9.0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92</v>
      </c>
      <c r="B40" s="1">
        <v>4.0</v>
      </c>
      <c r="C40" s="1">
        <v>4.0</v>
      </c>
      <c r="D40" s="1">
        <v>7.0</v>
      </c>
      <c r="E40" s="1">
        <v>9.0</v>
      </c>
      <c r="F40" s="1">
        <v>9.0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93</v>
      </c>
      <c r="B41" s="1" t="s">
        <v>94</v>
      </c>
      <c r="C41" s="1" t="s">
        <v>95</v>
      </c>
      <c r="D41" s="1" t="s">
        <v>96</v>
      </c>
      <c r="E41" s="1" t="s">
        <v>97</v>
      </c>
      <c r="F41" s="1" t="s">
        <v>98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99</v>
      </c>
      <c r="B42" s="1">
        <v>11.0</v>
      </c>
      <c r="C42" s="1">
        <v>1.0</v>
      </c>
      <c r="D42" s="1">
        <v>16.0</v>
      </c>
      <c r="E42" s="1">
        <v>28.0</v>
      </c>
      <c r="F42" s="1">
        <v>23.0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100</v>
      </c>
      <c r="B43" s="1" t="s">
        <v>94</v>
      </c>
      <c r="C43" s="1" t="s">
        <v>95</v>
      </c>
      <c r="D43" s="1" t="s">
        <v>96</v>
      </c>
      <c r="E43" s="1" t="s">
        <v>97</v>
      </c>
      <c r="F43" s="1" t="s">
        <v>98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101</v>
      </c>
      <c r="B44" s="1">
        <v>97.0</v>
      </c>
      <c r="C44" s="1">
        <v>1.0</v>
      </c>
      <c r="D44" s="1">
        <v>2.0</v>
      </c>
      <c r="E44" s="1">
        <v>1.0</v>
      </c>
      <c r="F44" s="1">
        <v>4.0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102</v>
      </c>
      <c r="B45" s="1">
        <v>75.0</v>
      </c>
      <c r="C45" s="1">
        <v>94.0</v>
      </c>
      <c r="D45" s="1">
        <v>-10.0</v>
      </c>
      <c r="E45" s="1">
        <v>-24.0</v>
      </c>
      <c r="F45" s="1">
        <v>-16.0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103</v>
      </c>
      <c r="B46" s="1">
        <v>0.0</v>
      </c>
      <c r="C46" s="1">
        <v>2.0</v>
      </c>
      <c r="D46" s="1">
        <v>3.0</v>
      </c>
      <c r="E46" s="1">
        <v>0.0</v>
      </c>
      <c r="F46" s="1">
        <v>0.0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104</v>
      </c>
      <c r="B47" s="1">
        <v>0.0</v>
      </c>
      <c r="C47" s="1">
        <v>0.0</v>
      </c>
      <c r="D47" s="1">
        <v>0.0</v>
      </c>
      <c r="E47" s="1">
        <v>4.0</v>
      </c>
      <c r="F47" s="1">
        <v>8.0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105</v>
      </c>
      <c r="B48" s="1">
        <v>0.0</v>
      </c>
      <c r="C48" s="1">
        <v>5.0</v>
      </c>
      <c r="D48" s="1">
        <v>5.0</v>
      </c>
      <c r="E48" s="1">
        <v>6.0</v>
      </c>
      <c r="F48" s="1">
        <v>6.0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106</v>
      </c>
      <c r="B49" s="1">
        <v>51.0</v>
      </c>
      <c r="C49" s="1">
        <v>76.0</v>
      </c>
      <c r="D49" s="1">
        <v>1.0</v>
      </c>
      <c r="E49" s="1">
        <v>3.0</v>
      </c>
      <c r="F49" s="1">
        <v>5.0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107</v>
      </c>
      <c r="B50" s="1">
        <v>19.0</v>
      </c>
      <c r="C50" s="1">
        <v>17.0</v>
      </c>
      <c r="D50" s="1">
        <v>24.0</v>
      </c>
      <c r="E50" s="1">
        <v>24.0</v>
      </c>
      <c r="F50" s="1">
        <v>9.0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108</v>
      </c>
      <c r="B51" s="1">
        <v>0.0</v>
      </c>
      <c r="C51" s="1">
        <v>0.0</v>
      </c>
      <c r="D51" s="1">
        <v>4.0</v>
      </c>
      <c r="E51" s="1">
        <v>35.0</v>
      </c>
      <c r="F51" s="1">
        <v>20.0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109</v>
      </c>
      <c r="B52" s="1">
        <v>0.0</v>
      </c>
      <c r="C52" s="1">
        <v>0.0</v>
      </c>
      <c r="D52" s="1">
        <v>0.0</v>
      </c>
      <c r="E52" s="1">
        <v>0.0</v>
      </c>
      <c r="F52" s="1">
        <v>1.0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110</v>
      </c>
      <c r="B53" s="1">
        <v>1.0</v>
      </c>
      <c r="C53" s="1">
        <v>1.0</v>
      </c>
      <c r="D53" s="1">
        <v>2.0</v>
      </c>
      <c r="E53" s="1">
        <v>5.0</v>
      </c>
      <c r="F53" s="1">
        <v>8.0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111</v>
      </c>
      <c r="B54" s="1">
        <v>0.0</v>
      </c>
      <c r="C54" s="1">
        <v>85.0</v>
      </c>
      <c r="D54" s="1">
        <v>127.0</v>
      </c>
      <c r="E54" s="1">
        <v>170.0</v>
      </c>
      <c r="F54" s="1">
        <v>90.0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112</v>
      </c>
      <c r="B2" s="1">
        <v>10.0</v>
      </c>
      <c r="C2" s="1">
        <v>11.0</v>
      </c>
      <c r="D2" s="1">
        <v>15.0</v>
      </c>
      <c r="E2" s="1">
        <v>31.0</v>
      </c>
      <c r="F2" s="1">
        <v>33.0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113</v>
      </c>
      <c r="B3" s="1">
        <v>10.0</v>
      </c>
      <c r="C3" s="1">
        <v>11.0</v>
      </c>
      <c r="D3" s="1">
        <v>15.0</v>
      </c>
      <c r="E3" s="1">
        <v>31.0</v>
      </c>
      <c r="F3" s="1">
        <v>33.0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114</v>
      </c>
      <c r="B4" s="1">
        <v>6.0</v>
      </c>
      <c r="C4" s="1">
        <v>6.0</v>
      </c>
      <c r="D4" s="1">
        <v>9.0</v>
      </c>
      <c r="E4" s="1">
        <v>21.0</v>
      </c>
      <c r="F4" s="1">
        <v>23.0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115</v>
      </c>
      <c r="B5" s="1">
        <v>4.0</v>
      </c>
      <c r="C5" s="1">
        <v>4.0</v>
      </c>
      <c r="D5" s="1">
        <v>6.0</v>
      </c>
      <c r="E5" s="1">
        <v>10.0</v>
      </c>
      <c r="F5" s="1">
        <v>9.0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116</v>
      </c>
      <c r="B6" s="1">
        <v>4.0</v>
      </c>
      <c r="C6" s="1">
        <v>3.0</v>
      </c>
      <c r="D6" s="1">
        <v>7.0</v>
      </c>
      <c r="E6" s="1">
        <v>15.0</v>
      </c>
      <c r="F6" s="1">
        <v>18.0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117</v>
      </c>
      <c r="B7" s="1">
        <v>0.0</v>
      </c>
      <c r="C7" s="1">
        <v>0.0</v>
      </c>
      <c r="D7" s="1">
        <v>21.0</v>
      </c>
      <c r="E7" s="1">
        <v>94.0</v>
      </c>
      <c r="F7" s="1">
        <v>1.0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118</v>
      </c>
      <c r="B8" s="1">
        <v>11.0</v>
      </c>
      <c r="C8" s="1">
        <v>15.0</v>
      </c>
      <c r="D8" s="1">
        <v>19.0</v>
      </c>
      <c r="E8" s="1">
        <v>55.0</v>
      </c>
      <c r="F8" s="1">
        <v>1.0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119</v>
      </c>
      <c r="B9" s="1">
        <v>4.0</v>
      </c>
      <c r="C9" s="1">
        <v>4.0</v>
      </c>
      <c r="D9" s="1">
        <v>7.0</v>
      </c>
      <c r="E9" s="1">
        <v>16.0</v>
      </c>
      <c r="F9" s="1">
        <v>21.0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120</v>
      </c>
      <c r="B10" s="1">
        <v>-16.0</v>
      </c>
      <c r="C10" s="1">
        <v>72.0</v>
      </c>
      <c r="D10" s="1">
        <v>-1.0</v>
      </c>
      <c r="E10" s="1">
        <v>-6.0</v>
      </c>
      <c r="F10" s="1">
        <v>-11.0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121</v>
      </c>
      <c r="B11" s="1">
        <v>-16.0</v>
      </c>
      <c r="C11" s="1">
        <v>-17.0</v>
      </c>
      <c r="D11" s="1">
        <v>-13.0</v>
      </c>
      <c r="E11" s="1">
        <v>-16.0</v>
      </c>
      <c r="F11" s="1">
        <v>-22.0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122</v>
      </c>
      <c r="B12" s="1">
        <v>0.0</v>
      </c>
      <c r="C12" s="1">
        <v>0.0</v>
      </c>
      <c r="D12" s="1">
        <v>0.0</v>
      </c>
      <c r="E12" s="1">
        <v>7.0</v>
      </c>
      <c r="F12" s="1">
        <v>95.0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123</v>
      </c>
      <c r="B13" s="1">
        <v>-16.0</v>
      </c>
      <c r="C13" s="1">
        <v>-17.0</v>
      </c>
      <c r="D13" s="1">
        <v>-13.0</v>
      </c>
      <c r="E13" s="1">
        <v>-8.0</v>
      </c>
      <c r="F13" s="1">
        <v>73.0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124</v>
      </c>
      <c r="B14" s="1">
        <v>0.0</v>
      </c>
      <c r="C14" s="1">
        <v>0.0</v>
      </c>
      <c r="D14" s="1">
        <v>60.0</v>
      </c>
      <c r="E14" s="1">
        <v>15.0</v>
      </c>
      <c r="F14" s="1">
        <v>0.0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125</v>
      </c>
      <c r="B15" s="1">
        <v>-32.0</v>
      </c>
      <c r="C15" s="1">
        <v>54.0</v>
      </c>
      <c r="D15" s="1">
        <v>-1.0</v>
      </c>
      <c r="E15" s="1">
        <v>-5.0</v>
      </c>
      <c r="F15" s="1">
        <v>-11.0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126</v>
      </c>
      <c r="B16" s="1">
        <v>0.0</v>
      </c>
      <c r="C16" s="1">
        <v>0.0</v>
      </c>
      <c r="D16" s="1">
        <v>-3.0</v>
      </c>
      <c r="E16" s="1">
        <v>-13.0</v>
      </c>
      <c r="F16" s="1">
        <v>19.0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127</v>
      </c>
      <c r="B17" s="1">
        <v>0.0</v>
      </c>
      <c r="C17" s="1">
        <v>1.0</v>
      </c>
      <c r="D17" s="1">
        <v>-25.0</v>
      </c>
      <c r="E17" s="1">
        <v>-6.0</v>
      </c>
      <c r="F17" s="1">
        <v>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128</v>
      </c>
      <c r="B18" s="1">
        <v>0.0</v>
      </c>
      <c r="C18" s="1">
        <v>0.0</v>
      </c>
      <c r="D18" s="1">
        <v>43.0</v>
      </c>
      <c r="E18" s="1">
        <v>0.0</v>
      </c>
      <c r="F18" s="1">
        <v>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129</v>
      </c>
      <c r="B19" s="1">
        <v>0.0</v>
      </c>
      <c r="C19" s="1">
        <v>61.0</v>
      </c>
      <c r="D19" s="1">
        <v>0.0</v>
      </c>
      <c r="E19" s="1">
        <v>35.0</v>
      </c>
      <c r="F19" s="1">
        <v>1.0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130</v>
      </c>
      <c r="B20" s="1">
        <v>-32.0</v>
      </c>
      <c r="C20" s="1">
        <v>1.0</v>
      </c>
      <c r="D20" s="1">
        <v>-1.0</v>
      </c>
      <c r="E20" s="1">
        <v>-5.0</v>
      </c>
      <c r="F20" s="1">
        <v>-9.0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131</v>
      </c>
      <c r="B21" s="1">
        <v>-32.0</v>
      </c>
      <c r="C21" s="1">
        <v>1.0</v>
      </c>
      <c r="D21" s="1">
        <v>-1.0</v>
      </c>
      <c r="E21" s="1">
        <v>-5.0</v>
      </c>
      <c r="F21" s="1">
        <v>-9.0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132</v>
      </c>
      <c r="B22" s="1">
        <v>-32.0</v>
      </c>
      <c r="C22" s="1">
        <v>1.0</v>
      </c>
      <c r="D22" s="1">
        <v>-1.0</v>
      </c>
      <c r="E22" s="1">
        <v>-5.0</v>
      </c>
      <c r="F22" s="1">
        <v>-9.0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88</v>
      </c>
      <c r="B23" s="1">
        <v>0.0</v>
      </c>
      <c r="C23" s="1">
        <v>0.0</v>
      </c>
      <c r="D23" s="1">
        <v>0.0</v>
      </c>
      <c r="E23" s="1">
        <v>65.0</v>
      </c>
      <c r="F23" s="1">
        <v>2.0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133</v>
      </c>
      <c r="B24" s="1">
        <v>-32.0</v>
      </c>
      <c r="C24" s="1">
        <v>1.0</v>
      </c>
      <c r="D24" s="1">
        <v>-1.0</v>
      </c>
      <c r="E24" s="1">
        <v>-5.0</v>
      </c>
      <c r="F24" s="1">
        <v>-7.0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134</v>
      </c>
      <c r="B25" s="1">
        <v>-32.0</v>
      </c>
      <c r="C25" s="1">
        <v>1.0</v>
      </c>
      <c r="D25" s="1">
        <v>-1.0</v>
      </c>
      <c r="E25" s="1">
        <v>-5.0</v>
      </c>
      <c r="F25" s="1">
        <v>-7.0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135</v>
      </c>
      <c r="B26" s="1">
        <v>-32.0</v>
      </c>
      <c r="C26" s="1">
        <v>1.0</v>
      </c>
      <c r="D26" s="1">
        <v>-1.0</v>
      </c>
      <c r="E26" s="1">
        <v>-5.0</v>
      </c>
      <c r="F26" s="1">
        <v>-7.0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136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137</v>
      </c>
      <c r="B28" s="1" t="s">
        <v>138</v>
      </c>
      <c r="C28" s="1" t="s">
        <v>139</v>
      </c>
      <c r="D28" s="1" t="s">
        <v>140</v>
      </c>
      <c r="E28" s="1" t="s">
        <v>141</v>
      </c>
      <c r="F28" s="1" t="s">
        <v>142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143</v>
      </c>
      <c r="B29" s="1" t="s">
        <v>138</v>
      </c>
      <c r="C29" s="1" t="s">
        <v>139</v>
      </c>
      <c r="D29" s="1" t="s">
        <v>140</v>
      </c>
      <c r="E29" s="1" t="s">
        <v>141</v>
      </c>
      <c r="F29" s="1" t="s">
        <v>142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144</v>
      </c>
      <c r="B30" s="1">
        <v>4.0</v>
      </c>
      <c r="C30" s="1">
        <v>4.0</v>
      </c>
      <c r="D30" s="1">
        <v>5.0</v>
      </c>
      <c r="E30" s="1">
        <v>7.0</v>
      </c>
      <c r="F30" s="1">
        <v>9.0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145</v>
      </c>
      <c r="B31" s="1" t="s">
        <v>138</v>
      </c>
      <c r="C31" s="1" t="s">
        <v>139</v>
      </c>
      <c r="D31" s="1" t="s">
        <v>140</v>
      </c>
      <c r="E31" s="1" t="s">
        <v>141</v>
      </c>
      <c r="F31" s="1" t="s">
        <v>142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146</v>
      </c>
      <c r="B32" s="1" t="s">
        <v>138</v>
      </c>
      <c r="C32" s="1" t="s">
        <v>139</v>
      </c>
      <c r="D32" s="1" t="s">
        <v>140</v>
      </c>
      <c r="E32" s="1" t="s">
        <v>141</v>
      </c>
      <c r="F32" s="1" t="s">
        <v>142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147</v>
      </c>
      <c r="B33" s="1">
        <v>4.0</v>
      </c>
      <c r="C33" s="1">
        <v>4.0</v>
      </c>
      <c r="D33" s="1">
        <v>5.0</v>
      </c>
      <c r="E33" s="1">
        <v>7.0</v>
      </c>
      <c r="F33" s="1">
        <v>9.0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148</v>
      </c>
      <c r="B34" s="1" t="s">
        <v>149</v>
      </c>
      <c r="C34" s="1" t="s">
        <v>150</v>
      </c>
      <c r="D34" s="1" t="s">
        <v>151</v>
      </c>
      <c r="E34" s="1" t="s">
        <v>152</v>
      </c>
      <c r="F34" s="1" t="s">
        <v>153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154</v>
      </c>
      <c r="B35" s="1" t="s">
        <v>149</v>
      </c>
      <c r="C35" s="1" t="s">
        <v>150</v>
      </c>
      <c r="D35" s="1" t="s">
        <v>151</v>
      </c>
      <c r="E35" s="1" t="s">
        <v>152</v>
      </c>
      <c r="F35" s="1" t="s">
        <v>153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49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155</v>
      </c>
      <c r="B37" s="1">
        <v>-4.0</v>
      </c>
      <c r="C37" s="1">
        <v>87.0</v>
      </c>
      <c r="D37" s="1">
        <v>-1.0</v>
      </c>
      <c r="E37" s="1">
        <v>-5.0</v>
      </c>
      <c r="F37" s="1">
        <v>-10.0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156</v>
      </c>
      <c r="B38" s="1">
        <v>-16.0</v>
      </c>
      <c r="C38" s="1">
        <v>72.0</v>
      </c>
      <c r="D38" s="1">
        <v>-1.0</v>
      </c>
      <c r="E38" s="1">
        <v>-6.0</v>
      </c>
      <c r="F38" s="1">
        <v>-11.0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157</v>
      </c>
      <c r="B39" s="1">
        <v>-16.0</v>
      </c>
      <c r="C39" s="1">
        <v>72.0</v>
      </c>
      <c r="D39" s="1">
        <v>-1.0</v>
      </c>
      <c r="E39" s="1">
        <v>-6.0</v>
      </c>
      <c r="F39" s="1">
        <v>-11.0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158</v>
      </c>
      <c r="B40" s="1">
        <v>0.0</v>
      </c>
      <c r="C40" s="1">
        <v>1.0</v>
      </c>
      <c r="D40" s="1">
        <v>-1.0</v>
      </c>
      <c r="E40" s="1">
        <v>0.0</v>
      </c>
      <c r="F40" s="1">
        <v>0.0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159</v>
      </c>
      <c r="B41" s="1">
        <v>-20.0</v>
      </c>
      <c r="C41" s="1">
        <v>33.0</v>
      </c>
      <c r="D41" s="1">
        <v>-72.0</v>
      </c>
      <c r="E41" s="1">
        <v>-3.0</v>
      </c>
      <c r="F41" s="1">
        <v>-4.0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160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161</v>
      </c>
      <c r="B43" s="1">
        <v>1.0</v>
      </c>
      <c r="C43" s="1">
        <v>2.0</v>
      </c>
      <c r="D43" s="1">
        <v>5.0</v>
      </c>
      <c r="E43" s="1">
        <v>11.0</v>
      </c>
      <c r="F43" s="1">
        <v>44.0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162</v>
      </c>
      <c r="B44" s="1">
        <v>1.0</v>
      </c>
      <c r="C44" s="1">
        <v>2.0</v>
      </c>
      <c r="D44" s="1">
        <v>5.0</v>
      </c>
      <c r="E44" s="1">
        <v>11.0</v>
      </c>
      <c r="F44" s="1">
        <v>44.0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163</v>
      </c>
      <c r="B45" s="1">
        <v>9.0</v>
      </c>
      <c r="C45" s="1">
        <v>16.0</v>
      </c>
      <c r="D45" s="1">
        <v>38.0</v>
      </c>
      <c r="E45" s="1">
        <v>96.0</v>
      </c>
      <c r="F45" s="1">
        <v>1.0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164</v>
      </c>
      <c r="B46" s="1">
        <v>0.0</v>
      </c>
      <c r="C46" s="1">
        <v>0.0</v>
      </c>
      <c r="D46" s="1">
        <v>21.0</v>
      </c>
      <c r="E46" s="1">
        <v>94.0</v>
      </c>
      <c r="F46" s="1">
        <v>1.0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165</v>
      </c>
      <c r="B47" s="1">
        <v>0.0</v>
      </c>
      <c r="C47" s="1">
        <v>30.0</v>
      </c>
      <c r="D47" s="1">
        <v>39.0</v>
      </c>
      <c r="E47" s="1">
        <v>0.0</v>
      </c>
      <c r="F47" s="1">
        <v>0.0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166</v>
      </c>
      <c r="B48" s="1">
        <v>0.0</v>
      </c>
      <c r="C48" s="1">
        <v>30.0</v>
      </c>
      <c r="D48" s="1">
        <v>21.0</v>
      </c>
      <c r="E48" s="1">
        <v>0.0</v>
      </c>
      <c r="F48" s="1">
        <v>0.0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167</v>
      </c>
      <c r="B49" s="1">
        <v>0.0</v>
      </c>
      <c r="C49" s="1">
        <v>0.0</v>
      </c>
      <c r="D49" s="1">
        <v>17.0</v>
      </c>
      <c r="E49" s="1">
        <v>0.0</v>
      </c>
      <c r="F49" s="1">
        <v>0.0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168</v>
      </c>
      <c r="B50" s="1">
        <v>0.0</v>
      </c>
      <c r="C50" s="1">
        <v>0.0</v>
      </c>
      <c r="D50" s="1">
        <v>31.0</v>
      </c>
      <c r="E50" s="1">
        <v>1.0</v>
      </c>
      <c r="F50" s="1">
        <v>1.0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169</v>
      </c>
      <c r="B51" s="1">
        <v>0.0</v>
      </c>
      <c r="C51" s="1">
        <v>0.0</v>
      </c>
      <c r="D51" s="1">
        <v>31.0</v>
      </c>
      <c r="E51" s="1">
        <v>1.0</v>
      </c>
      <c r="F51" s="1">
        <v>1.0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171</v>
      </c>
      <c r="B3" s="1">
        <v>0.0</v>
      </c>
      <c r="C3" s="1" t="s">
        <v>172</v>
      </c>
      <c r="D3" s="1" t="s">
        <v>173</v>
      </c>
      <c r="E3" s="1" t="s">
        <v>174</v>
      </c>
      <c r="F3" s="1" t="s">
        <v>175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176</v>
      </c>
      <c r="B4" s="1">
        <v>0.0</v>
      </c>
      <c r="C4" s="1" t="s">
        <v>177</v>
      </c>
      <c r="D4" s="1" t="s">
        <v>178</v>
      </c>
      <c r="E4" s="1" t="s">
        <v>179</v>
      </c>
      <c r="F4" s="1" t="s">
        <v>180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181</v>
      </c>
      <c r="B5" s="1">
        <v>0.0</v>
      </c>
      <c r="C5" s="1" t="s">
        <v>182</v>
      </c>
      <c r="D5" s="1" t="s">
        <v>183</v>
      </c>
      <c r="E5" s="1" t="s">
        <v>184</v>
      </c>
      <c r="F5" s="1" t="s">
        <v>185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186</v>
      </c>
      <c r="B6" s="1">
        <v>0.0</v>
      </c>
      <c r="C6" s="1" t="s">
        <v>182</v>
      </c>
      <c r="D6" s="1" t="s">
        <v>183</v>
      </c>
      <c r="E6" s="1" t="s">
        <v>187</v>
      </c>
      <c r="F6" s="1" t="s">
        <v>188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189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190</v>
      </c>
      <c r="B8" s="1" t="s">
        <v>191</v>
      </c>
      <c r="C8" s="1" t="s">
        <v>192</v>
      </c>
      <c r="D8" s="1" t="s">
        <v>193</v>
      </c>
      <c r="E8" s="1" t="s">
        <v>194</v>
      </c>
      <c r="F8" s="1" t="s">
        <v>195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196</v>
      </c>
      <c r="B9" s="1" t="s">
        <v>197</v>
      </c>
      <c r="C9" s="1" t="s">
        <v>198</v>
      </c>
      <c r="D9" s="1" t="s">
        <v>199</v>
      </c>
      <c r="E9" s="1" t="s">
        <v>200</v>
      </c>
      <c r="F9" s="1" t="s">
        <v>201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202</v>
      </c>
      <c r="B10" s="1" t="s">
        <v>203</v>
      </c>
      <c r="C10" s="1" t="s">
        <v>204</v>
      </c>
      <c r="D10" s="1" t="s">
        <v>205</v>
      </c>
      <c r="E10" s="1" t="s">
        <v>206</v>
      </c>
      <c r="F10" s="1" t="s">
        <v>207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208</v>
      </c>
      <c r="B11" s="1" t="s">
        <v>209</v>
      </c>
      <c r="C11" s="1" t="s">
        <v>210</v>
      </c>
      <c r="D11" s="1" t="s">
        <v>211</v>
      </c>
      <c r="E11" s="1" t="s">
        <v>212</v>
      </c>
      <c r="F11" s="1" t="s">
        <v>213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214</v>
      </c>
      <c r="B12" s="1" t="s">
        <v>209</v>
      </c>
      <c r="C12" s="1" t="s">
        <v>210</v>
      </c>
      <c r="D12" s="1" t="s">
        <v>211</v>
      </c>
      <c r="E12" s="1" t="s">
        <v>212</v>
      </c>
      <c r="F12" s="1" t="s">
        <v>213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215</v>
      </c>
      <c r="B13" s="1" t="s">
        <v>216</v>
      </c>
      <c r="C13" s="1" t="s">
        <v>217</v>
      </c>
      <c r="D13" s="1" t="s">
        <v>218</v>
      </c>
      <c r="E13" s="1" t="s">
        <v>219</v>
      </c>
      <c r="F13" s="1" t="s">
        <v>220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221</v>
      </c>
      <c r="B14" s="1" t="s">
        <v>216</v>
      </c>
      <c r="C14" s="1" t="s">
        <v>217</v>
      </c>
      <c r="D14" s="1" t="s">
        <v>218</v>
      </c>
      <c r="E14" s="1" t="s">
        <v>222</v>
      </c>
      <c r="F14" s="1" t="s">
        <v>223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224</v>
      </c>
      <c r="B15" s="1" t="s">
        <v>216</v>
      </c>
      <c r="C15" s="1" t="s">
        <v>217</v>
      </c>
      <c r="D15" s="1" t="s">
        <v>218</v>
      </c>
      <c r="E15" s="1" t="s">
        <v>222</v>
      </c>
      <c r="F15" s="1" t="s">
        <v>223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225</v>
      </c>
      <c r="B16" s="1" t="s">
        <v>226</v>
      </c>
      <c r="C16" s="1" t="s">
        <v>227</v>
      </c>
      <c r="D16" s="1" t="s">
        <v>228</v>
      </c>
      <c r="E16" s="1" t="s">
        <v>229</v>
      </c>
      <c r="F16" s="1" t="s">
        <v>230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231</v>
      </c>
      <c r="B17" s="1">
        <v>0.0</v>
      </c>
      <c r="C17" s="1" t="s">
        <v>232</v>
      </c>
      <c r="D17" s="1" t="s">
        <v>233</v>
      </c>
      <c r="E17" s="1" t="s">
        <v>234</v>
      </c>
      <c r="F17" s="1" t="s">
        <v>235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236</v>
      </c>
      <c r="B18" s="1">
        <v>0.0</v>
      </c>
      <c r="C18" s="1" t="s">
        <v>237</v>
      </c>
      <c r="D18" s="1" t="s">
        <v>238</v>
      </c>
      <c r="E18" s="1" t="s">
        <v>239</v>
      </c>
      <c r="F18" s="1" t="s">
        <v>240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241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241</v>
      </c>
      <c r="B20" s="1">
        <v>0.0</v>
      </c>
      <c r="C20" s="1" t="s">
        <v>242</v>
      </c>
      <c r="D20" s="1" t="s">
        <v>243</v>
      </c>
      <c r="E20" s="1" t="s">
        <v>244</v>
      </c>
      <c r="F20" s="1" t="s">
        <v>245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246</v>
      </c>
      <c r="B21" s="1">
        <v>0.0</v>
      </c>
      <c r="C21" s="1" t="s">
        <v>247</v>
      </c>
      <c r="D21" s="1" t="s">
        <v>248</v>
      </c>
      <c r="E21" s="1" t="s">
        <v>249</v>
      </c>
      <c r="F21" s="1" t="s">
        <v>250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251</v>
      </c>
      <c r="B22" s="1">
        <v>0.0</v>
      </c>
      <c r="C22" s="1">
        <v>0.0</v>
      </c>
      <c r="D22" s="1">
        <v>0.0</v>
      </c>
      <c r="E22" s="1">
        <v>0.0</v>
      </c>
      <c r="F22" s="1" t="s">
        <v>252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253</v>
      </c>
      <c r="B23" s="1">
        <v>0.0</v>
      </c>
      <c r="C23" s="1" t="s">
        <v>254</v>
      </c>
      <c r="D23" s="1" t="s">
        <v>255</v>
      </c>
      <c r="E23" s="1" t="s">
        <v>256</v>
      </c>
      <c r="F23" s="1" t="s">
        <v>257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258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259</v>
      </c>
      <c r="B25" s="1" t="s">
        <v>260</v>
      </c>
      <c r="C25" s="1" t="s">
        <v>261</v>
      </c>
      <c r="D25" s="1" t="s">
        <v>262</v>
      </c>
      <c r="E25" s="1" t="s">
        <v>263</v>
      </c>
      <c r="F25" s="1" t="s">
        <v>264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265</v>
      </c>
      <c r="B26" s="1" t="s">
        <v>266</v>
      </c>
      <c r="C26" s="1" t="s">
        <v>267</v>
      </c>
      <c r="D26" s="1" t="s">
        <v>268</v>
      </c>
      <c r="E26" s="1" t="s">
        <v>269</v>
      </c>
      <c r="F26" s="1" t="s">
        <v>270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271</v>
      </c>
      <c r="B27" s="1" t="s">
        <v>272</v>
      </c>
      <c r="C27" s="1" t="s">
        <v>273</v>
      </c>
      <c r="D27" s="1" t="s">
        <v>274</v>
      </c>
      <c r="E27" s="1" t="s">
        <v>275</v>
      </c>
      <c r="F27" s="1" t="s">
        <v>276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277</v>
      </c>
      <c r="B28" s="1">
        <v>0.0</v>
      </c>
      <c r="C28" s="1">
        <v>0.0</v>
      </c>
      <c r="D28" s="1">
        <v>0.0</v>
      </c>
      <c r="E28" s="1" t="s">
        <v>278</v>
      </c>
      <c r="F28" s="1" t="s">
        <v>279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280</v>
      </c>
      <c r="B29" s="1">
        <v>0.0</v>
      </c>
      <c r="C29" s="1" t="s">
        <v>281</v>
      </c>
      <c r="D29" s="1" t="s">
        <v>282</v>
      </c>
      <c r="E29" s="1" t="s">
        <v>283</v>
      </c>
      <c r="F29" s="1" t="s">
        <v>284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285</v>
      </c>
      <c r="B30" s="1">
        <v>0.0</v>
      </c>
      <c r="C30" s="1" t="s">
        <v>286</v>
      </c>
      <c r="D30" s="1" t="s">
        <v>198</v>
      </c>
      <c r="E30" s="1" t="s">
        <v>287</v>
      </c>
      <c r="F30" s="1" t="s">
        <v>288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289</v>
      </c>
      <c r="B31" s="1">
        <v>0.0</v>
      </c>
      <c r="C31" s="1">
        <v>0.0</v>
      </c>
      <c r="D31" s="1">
        <v>0.0</v>
      </c>
      <c r="E31" s="1" t="s">
        <v>290</v>
      </c>
      <c r="F31" s="1" t="s">
        <v>291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292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293</v>
      </c>
      <c r="B33" s="1" t="s">
        <v>294</v>
      </c>
      <c r="C33" s="1" t="s">
        <v>295</v>
      </c>
      <c r="D33" s="1" t="s">
        <v>296</v>
      </c>
      <c r="E33" s="1" t="s">
        <v>297</v>
      </c>
      <c r="F33" s="1" t="s">
        <v>298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299</v>
      </c>
      <c r="B34" s="1" t="s">
        <v>300</v>
      </c>
      <c r="C34" s="1" t="s">
        <v>301</v>
      </c>
      <c r="D34" s="1" t="s">
        <v>302</v>
      </c>
      <c r="E34" s="1" t="s">
        <v>303</v>
      </c>
      <c r="F34" s="1" t="s">
        <v>304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305</v>
      </c>
      <c r="B35" s="1" t="s">
        <v>306</v>
      </c>
      <c r="C35" s="1" t="s">
        <v>307</v>
      </c>
      <c r="D35" s="1" t="s">
        <v>308</v>
      </c>
      <c r="E35" s="1" t="s">
        <v>309</v>
      </c>
      <c r="F35" s="1" t="s">
        <v>310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311</v>
      </c>
      <c r="B36" s="1" t="s">
        <v>312</v>
      </c>
      <c r="C36" s="1" t="s">
        <v>313</v>
      </c>
      <c r="D36" s="1" t="s">
        <v>314</v>
      </c>
      <c r="E36" s="1" t="s">
        <v>315</v>
      </c>
      <c r="F36" s="1" t="s">
        <v>316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317</v>
      </c>
      <c r="B37" s="1" t="s">
        <v>318</v>
      </c>
      <c r="C37" s="1" t="s">
        <v>319</v>
      </c>
      <c r="D37" s="1" t="s">
        <v>320</v>
      </c>
      <c r="E37" s="1" t="s">
        <v>321</v>
      </c>
      <c r="F37" s="1" t="s">
        <v>322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323</v>
      </c>
      <c r="B38" s="1" t="s">
        <v>324</v>
      </c>
      <c r="C38" s="1" t="s">
        <v>325</v>
      </c>
      <c r="D38" s="1" t="s">
        <v>326</v>
      </c>
      <c r="E38" s="1" t="s">
        <v>327</v>
      </c>
      <c r="F38" s="1" t="s">
        <v>328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329</v>
      </c>
      <c r="B39" s="1" t="s">
        <v>330</v>
      </c>
      <c r="C39" s="1" t="s">
        <v>331</v>
      </c>
      <c r="D39" s="1" t="s">
        <v>332</v>
      </c>
      <c r="E39" s="1" t="s">
        <v>333</v>
      </c>
      <c r="F39" s="1" t="s">
        <v>334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335</v>
      </c>
      <c r="B40" s="1" t="s">
        <v>336</v>
      </c>
      <c r="C40" s="1" t="s">
        <v>337</v>
      </c>
      <c r="D40" s="1" t="s">
        <v>338</v>
      </c>
      <c r="E40" s="1" t="s">
        <v>339</v>
      </c>
      <c r="F40" s="1" t="s">
        <v>340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341</v>
      </c>
      <c r="B41" s="1" t="s">
        <v>342</v>
      </c>
      <c r="C41" s="1" t="s">
        <v>343</v>
      </c>
      <c r="D41" s="1" t="s">
        <v>344</v>
      </c>
      <c r="E41" s="1" t="s">
        <v>345</v>
      </c>
      <c r="F41" s="1" t="s">
        <v>346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347</v>
      </c>
      <c r="B42" s="1" t="s">
        <v>348</v>
      </c>
      <c r="C42" s="1" t="s">
        <v>349</v>
      </c>
      <c r="D42" s="1" t="s">
        <v>350</v>
      </c>
      <c r="E42" s="1" t="s">
        <v>351</v>
      </c>
      <c r="F42" s="1" t="s">
        <v>352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353</v>
      </c>
      <c r="B43" s="1" t="s">
        <v>354</v>
      </c>
      <c r="C43" s="1" t="s">
        <v>355</v>
      </c>
      <c r="D43" s="1" t="s">
        <v>356</v>
      </c>
      <c r="E43" s="1" t="s">
        <v>357</v>
      </c>
      <c r="F43" s="1" t="s">
        <v>358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359</v>
      </c>
      <c r="B44" s="1" t="s">
        <v>360</v>
      </c>
      <c r="C44" s="1" t="s">
        <v>361</v>
      </c>
      <c r="D44" s="1" t="s">
        <v>362</v>
      </c>
      <c r="E44" s="1" t="s">
        <v>363</v>
      </c>
      <c r="F44" s="1" t="s">
        <v>364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365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366</v>
      </c>
      <c r="B46" s="1">
        <v>0.0</v>
      </c>
      <c r="C46" s="1" t="s">
        <v>367</v>
      </c>
      <c r="D46" s="1" t="s">
        <v>368</v>
      </c>
      <c r="E46" s="1" t="s">
        <v>369</v>
      </c>
      <c r="F46" s="1" t="s">
        <v>370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371</v>
      </c>
      <c r="B47" s="1">
        <v>0.0</v>
      </c>
      <c r="C47" s="1" t="s">
        <v>372</v>
      </c>
      <c r="D47" s="1" t="s">
        <v>373</v>
      </c>
      <c r="E47" s="1" t="s">
        <v>374</v>
      </c>
      <c r="F47" s="1" t="s">
        <v>375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376</v>
      </c>
      <c r="B48" s="1">
        <v>0.0</v>
      </c>
      <c r="C48" s="1">
        <v>0.0</v>
      </c>
      <c r="D48" s="1" t="s">
        <v>377</v>
      </c>
      <c r="E48" s="1" t="s">
        <v>378</v>
      </c>
      <c r="F48" s="1" t="s">
        <v>379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380</v>
      </c>
      <c r="B49" s="1">
        <v>0.0</v>
      </c>
      <c r="C49" s="1" t="s">
        <v>381</v>
      </c>
      <c r="D49" s="1" t="s">
        <v>382</v>
      </c>
      <c r="E49" s="1" t="s">
        <v>383</v>
      </c>
      <c r="F49" s="1" t="s">
        <v>384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385</v>
      </c>
      <c r="B50" s="1">
        <v>0.0</v>
      </c>
      <c r="C50" s="1" t="s">
        <v>381</v>
      </c>
      <c r="D50" s="1" t="s">
        <v>382</v>
      </c>
      <c r="E50" s="1" t="s">
        <v>383</v>
      </c>
      <c r="F50" s="1" t="s">
        <v>384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386</v>
      </c>
      <c r="B51" s="1">
        <v>0.0</v>
      </c>
      <c r="C51" s="1" t="s">
        <v>387</v>
      </c>
      <c r="D51" s="1" t="s">
        <v>388</v>
      </c>
      <c r="E51" s="1" t="s">
        <v>389</v>
      </c>
      <c r="F51" s="1" t="s">
        <v>390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391</v>
      </c>
      <c r="B52" s="1">
        <v>0.0</v>
      </c>
      <c r="C52" s="1" t="s">
        <v>387</v>
      </c>
      <c r="D52" s="1" t="s">
        <v>388</v>
      </c>
      <c r="E52" s="1" t="s">
        <v>392</v>
      </c>
      <c r="F52" s="1">
        <v>40.0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393</v>
      </c>
      <c r="B53" s="1">
        <v>0.0</v>
      </c>
      <c r="C53" s="1" t="s">
        <v>394</v>
      </c>
      <c r="D53" s="1" t="s">
        <v>395</v>
      </c>
      <c r="E53" s="1" t="s">
        <v>396</v>
      </c>
      <c r="F53" s="1" t="s">
        <v>397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398</v>
      </c>
      <c r="B54" s="1">
        <v>0.0</v>
      </c>
      <c r="C54" s="1" t="s">
        <v>387</v>
      </c>
      <c r="D54" s="1" t="s">
        <v>399</v>
      </c>
      <c r="E54" s="1" t="s">
        <v>400</v>
      </c>
      <c r="F54" s="1" t="s">
        <v>401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402</v>
      </c>
      <c r="B55" s="1">
        <v>0.0</v>
      </c>
      <c r="C55" s="1">
        <v>0.0</v>
      </c>
      <c r="D55" s="1">
        <v>0.0</v>
      </c>
      <c r="E55" s="1" t="s">
        <v>403</v>
      </c>
      <c r="F55" s="1" t="s">
        <v>404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405</v>
      </c>
      <c r="B56" s="1">
        <v>0.0</v>
      </c>
      <c r="C56" s="1" t="s">
        <v>406</v>
      </c>
      <c r="D56" s="1" t="s">
        <v>407</v>
      </c>
      <c r="E56" s="1" t="s">
        <v>408</v>
      </c>
      <c r="F56" s="1" t="s">
        <v>409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410</v>
      </c>
      <c r="B57" s="1">
        <v>0.0</v>
      </c>
      <c r="C57" s="1" t="s">
        <v>411</v>
      </c>
      <c r="D57" s="1" t="s">
        <v>412</v>
      </c>
      <c r="E57" s="1" t="s">
        <v>413</v>
      </c>
      <c r="F57" s="1" t="s">
        <v>414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415</v>
      </c>
      <c r="B58" s="1">
        <v>0.0</v>
      </c>
      <c r="C58" s="1" t="s">
        <v>416</v>
      </c>
      <c r="D58" s="1" t="s">
        <v>417</v>
      </c>
      <c r="E58" s="1" t="s">
        <v>418</v>
      </c>
      <c r="F58" s="1" t="s">
        <v>419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420</v>
      </c>
      <c r="B59" s="1">
        <v>0.0</v>
      </c>
      <c r="C59" s="1">
        <v>0.0</v>
      </c>
      <c r="D59" s="1" t="s">
        <v>421</v>
      </c>
      <c r="E59" s="1" t="s">
        <v>422</v>
      </c>
      <c r="F59" s="1" t="s">
        <v>423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424</v>
      </c>
      <c r="B60" s="1">
        <v>0.0</v>
      </c>
      <c r="C60" s="1">
        <v>0.0</v>
      </c>
      <c r="D60" s="1" t="s">
        <v>421</v>
      </c>
      <c r="E60" s="1" t="s">
        <v>422</v>
      </c>
      <c r="F60" s="1" t="s">
        <v>423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425</v>
      </c>
      <c r="B61" s="1">
        <v>0.0</v>
      </c>
      <c r="C61" s="1" t="s">
        <v>426</v>
      </c>
      <c r="D61" s="1" t="s">
        <v>427</v>
      </c>
      <c r="E61" s="1" t="s">
        <v>428</v>
      </c>
      <c r="F61" s="1" t="s">
        <v>429</v>
      </c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430</v>
      </c>
      <c r="B62" s="1">
        <v>0.0</v>
      </c>
      <c r="C62" s="1" t="s">
        <v>431</v>
      </c>
      <c r="D62" s="1" t="s">
        <v>432</v>
      </c>
      <c r="E62" s="1" t="s">
        <v>433</v>
      </c>
      <c r="F62" s="1" t="s">
        <v>434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435</v>
      </c>
      <c r="B63" s="1">
        <v>0.0</v>
      </c>
      <c r="C63" s="1">
        <v>0.0</v>
      </c>
      <c r="D63" s="1">
        <v>0.0</v>
      </c>
      <c r="E63" s="1" t="s">
        <v>436</v>
      </c>
      <c r="F63" s="1" t="s">
        <v>437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438</v>
      </c>
      <c r="B64" s="1">
        <v>0.0</v>
      </c>
      <c r="C64" s="1">
        <v>0.0</v>
      </c>
      <c r="D64" s="1">
        <v>0.0</v>
      </c>
      <c r="E64" s="1" t="s">
        <v>439</v>
      </c>
      <c r="F64" s="1" t="s">
        <v>440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441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442</v>
      </c>
      <c r="B66" s="1">
        <v>0.0</v>
      </c>
      <c r="C66" s="1">
        <v>0.0</v>
      </c>
      <c r="D66" s="1" t="s">
        <v>443</v>
      </c>
      <c r="E66" s="1" t="s">
        <v>444</v>
      </c>
      <c r="F66" s="1" t="s">
        <v>445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446</v>
      </c>
      <c r="B67" s="1">
        <v>0.0</v>
      </c>
      <c r="C67" s="1">
        <v>0.0</v>
      </c>
      <c r="D67" s="1" t="s">
        <v>447</v>
      </c>
      <c r="E67" s="1" t="s">
        <v>448</v>
      </c>
      <c r="F67" s="1" t="s">
        <v>449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450</v>
      </c>
      <c r="B68" s="1">
        <v>0.0</v>
      </c>
      <c r="C68" s="1">
        <v>0.0</v>
      </c>
      <c r="D68" s="1" t="s">
        <v>451</v>
      </c>
      <c r="E68" s="1" t="s">
        <v>452</v>
      </c>
      <c r="F68" s="1" t="s">
        <v>453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454</v>
      </c>
      <c r="B69" s="1">
        <v>0.0</v>
      </c>
      <c r="C69" s="1">
        <v>0.0</v>
      </c>
      <c r="D69" s="1" t="s">
        <v>455</v>
      </c>
      <c r="E69" s="1" t="s">
        <v>456</v>
      </c>
      <c r="F69" s="1" t="s">
        <v>457</v>
      </c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458</v>
      </c>
      <c r="B70" s="1">
        <v>0.0</v>
      </c>
      <c r="C70" s="1">
        <v>0.0</v>
      </c>
      <c r="D70" s="1" t="s">
        <v>455</v>
      </c>
      <c r="E70" s="1" t="s">
        <v>456</v>
      </c>
      <c r="F70" s="1" t="s">
        <v>457</v>
      </c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459</v>
      </c>
      <c r="B71" s="1">
        <v>0.0</v>
      </c>
      <c r="C71" s="1">
        <v>0.0</v>
      </c>
      <c r="D71" s="1" t="s">
        <v>460</v>
      </c>
      <c r="E71" s="1" t="s">
        <v>461</v>
      </c>
      <c r="F71" s="1" t="s">
        <v>462</v>
      </c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463</v>
      </c>
      <c r="B72" s="1">
        <v>0.0</v>
      </c>
      <c r="C72" s="1">
        <v>0.0</v>
      </c>
      <c r="D72" s="1" t="s">
        <v>460</v>
      </c>
      <c r="E72" s="1" t="s">
        <v>464</v>
      </c>
      <c r="F72" s="1" t="s">
        <v>465</v>
      </c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466</v>
      </c>
      <c r="B73" s="1">
        <v>0.0</v>
      </c>
      <c r="C73" s="1">
        <v>0.0</v>
      </c>
      <c r="D73" s="1" t="s">
        <v>467</v>
      </c>
      <c r="E73" s="1" t="s">
        <v>468</v>
      </c>
      <c r="F73" s="1" t="s">
        <v>469</v>
      </c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470</v>
      </c>
      <c r="B74" s="1">
        <v>0.0</v>
      </c>
      <c r="C74" s="1">
        <v>0.0</v>
      </c>
      <c r="D74" s="1" t="s">
        <v>471</v>
      </c>
      <c r="E74" s="1" t="s">
        <v>472</v>
      </c>
      <c r="F74" s="1">
        <v>100.0</v>
      </c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473</v>
      </c>
      <c r="B75" s="1">
        <v>0.0</v>
      </c>
      <c r="C75" s="1">
        <v>0.0</v>
      </c>
      <c r="D75" s="1">
        <v>0.0</v>
      </c>
      <c r="E75" s="1">
        <v>0.0</v>
      </c>
      <c r="F75" s="1" t="s">
        <v>474</v>
      </c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475</v>
      </c>
      <c r="B76" s="1">
        <v>0.0</v>
      </c>
      <c r="C76" s="1">
        <v>0.0</v>
      </c>
      <c r="D76" s="1" t="s">
        <v>476</v>
      </c>
      <c r="E76" s="1" t="s">
        <v>477</v>
      </c>
      <c r="F76" s="1" t="s">
        <v>478</v>
      </c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479</v>
      </c>
      <c r="B77" s="1">
        <v>0.0</v>
      </c>
      <c r="C77" s="1">
        <v>0.0</v>
      </c>
      <c r="D77" s="1" t="s">
        <v>480</v>
      </c>
      <c r="E77" s="1" t="s">
        <v>481</v>
      </c>
      <c r="F77" s="1" t="s">
        <v>482</v>
      </c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483</v>
      </c>
      <c r="B78" s="1">
        <v>0.0</v>
      </c>
      <c r="C78" s="1">
        <v>0.0</v>
      </c>
      <c r="D78" s="1" t="s">
        <v>484</v>
      </c>
      <c r="E78" s="1" t="s">
        <v>485</v>
      </c>
      <c r="F78" s="1" t="s">
        <v>191</v>
      </c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486</v>
      </c>
      <c r="B79" s="1">
        <v>0.0</v>
      </c>
      <c r="C79" s="1">
        <v>0.0</v>
      </c>
      <c r="D79" s="1">
        <v>0.0</v>
      </c>
      <c r="E79" s="1" t="s">
        <v>487</v>
      </c>
      <c r="F79" s="1" t="s">
        <v>488</v>
      </c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489</v>
      </c>
      <c r="B80" s="1">
        <v>0.0</v>
      </c>
      <c r="C80" s="1">
        <v>0.0</v>
      </c>
      <c r="D80" s="1">
        <v>0.0</v>
      </c>
      <c r="E80" s="1" t="s">
        <v>487</v>
      </c>
      <c r="F80" s="1" t="s">
        <v>488</v>
      </c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490</v>
      </c>
      <c r="B81" s="1">
        <v>0.0</v>
      </c>
      <c r="C81" s="1">
        <v>0.0</v>
      </c>
      <c r="D81" s="1" t="s">
        <v>491</v>
      </c>
      <c r="E81" s="1" t="s">
        <v>492</v>
      </c>
      <c r="F81" s="1" t="s">
        <v>493</v>
      </c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494</v>
      </c>
      <c r="B82" s="1">
        <v>0.0</v>
      </c>
      <c r="C82" s="1">
        <v>0.0</v>
      </c>
      <c r="D82" s="1" t="s">
        <v>495</v>
      </c>
      <c r="E82" s="1" t="s">
        <v>496</v>
      </c>
      <c r="F82" s="1" t="s">
        <v>497</v>
      </c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498</v>
      </c>
      <c r="B83" s="1">
        <v>0.0</v>
      </c>
      <c r="C83" s="1">
        <v>0.0</v>
      </c>
      <c r="D83" s="1">
        <v>0.0</v>
      </c>
      <c r="E83" s="1" t="s">
        <v>499</v>
      </c>
      <c r="F83" s="1" t="s">
        <v>500</v>
      </c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501</v>
      </c>
      <c r="B84" s="1">
        <v>0.0</v>
      </c>
      <c r="C84" s="1">
        <v>0.0</v>
      </c>
      <c r="D84" s="1">
        <v>0.0</v>
      </c>
      <c r="E84" s="1">
        <v>420.0</v>
      </c>
      <c r="F84" s="1" t="s">
        <v>502</v>
      </c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503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504</v>
      </c>
      <c r="B86" s="1">
        <v>0.0</v>
      </c>
      <c r="C86" s="1">
        <v>0.0</v>
      </c>
      <c r="D86" s="1">
        <v>0.0</v>
      </c>
      <c r="E86" s="1" t="s">
        <v>505</v>
      </c>
      <c r="F86" s="1" t="s">
        <v>506</v>
      </c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507</v>
      </c>
      <c r="B87" s="1">
        <v>0.0</v>
      </c>
      <c r="C87" s="1">
        <v>0.0</v>
      </c>
      <c r="D87" s="1">
        <v>0.0</v>
      </c>
      <c r="E87" s="1" t="s">
        <v>508</v>
      </c>
      <c r="F87" s="1" t="s">
        <v>509</v>
      </c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510</v>
      </c>
      <c r="B88" s="1">
        <v>0.0</v>
      </c>
      <c r="C88" s="1">
        <v>0.0</v>
      </c>
      <c r="D88" s="1">
        <v>0.0</v>
      </c>
      <c r="E88" s="1" t="s">
        <v>511</v>
      </c>
      <c r="F88" s="1" t="s">
        <v>512</v>
      </c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513</v>
      </c>
      <c r="B89" s="1">
        <v>0.0</v>
      </c>
      <c r="C89" s="1">
        <v>0.0</v>
      </c>
      <c r="D89" s="1">
        <v>0.0</v>
      </c>
      <c r="E89" s="1" t="s">
        <v>514</v>
      </c>
      <c r="F89" s="1" t="s">
        <v>515</v>
      </c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516</v>
      </c>
      <c r="B90" s="1">
        <v>0.0</v>
      </c>
      <c r="C90" s="1">
        <v>0.0</v>
      </c>
      <c r="D90" s="1">
        <v>0.0</v>
      </c>
      <c r="E90" s="1" t="s">
        <v>514</v>
      </c>
      <c r="F90" s="1" t="s">
        <v>515</v>
      </c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517</v>
      </c>
      <c r="B91" s="1">
        <v>0.0</v>
      </c>
      <c r="C91" s="1">
        <v>0.0</v>
      </c>
      <c r="D91" s="1">
        <v>0.0</v>
      </c>
      <c r="E91" s="1" t="s">
        <v>518</v>
      </c>
      <c r="F91" s="1" t="s">
        <v>519</v>
      </c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520</v>
      </c>
      <c r="B92" s="1">
        <v>0.0</v>
      </c>
      <c r="C92" s="1">
        <v>0.0</v>
      </c>
      <c r="D92" s="1">
        <v>0.0</v>
      </c>
      <c r="E92" s="1" t="s">
        <v>521</v>
      </c>
      <c r="F92" s="1" t="s">
        <v>522</v>
      </c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523</v>
      </c>
      <c r="B93" s="1">
        <v>0.0</v>
      </c>
      <c r="C93" s="1">
        <v>0.0</v>
      </c>
      <c r="D93" s="1">
        <v>0.0</v>
      </c>
      <c r="E93" s="1" t="s">
        <v>524</v>
      </c>
      <c r="F93" s="1" t="s">
        <v>525</v>
      </c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526</v>
      </c>
      <c r="B94" s="1">
        <v>0.0</v>
      </c>
      <c r="C94" s="1">
        <v>0.0</v>
      </c>
      <c r="D94" s="1">
        <v>0.0</v>
      </c>
      <c r="E94" s="1" t="s">
        <v>527</v>
      </c>
      <c r="F94" s="1" t="s">
        <v>528</v>
      </c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529</v>
      </c>
      <c r="B95" s="1">
        <v>0.0</v>
      </c>
      <c r="C95" s="1">
        <v>0.0</v>
      </c>
      <c r="D95" s="1">
        <v>0.0</v>
      </c>
      <c r="E95" s="1" t="s">
        <v>530</v>
      </c>
      <c r="F95" s="1" t="s">
        <v>531</v>
      </c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532</v>
      </c>
      <c r="B96" s="1">
        <v>0.0</v>
      </c>
      <c r="C96" s="1">
        <v>0.0</v>
      </c>
      <c r="D96" s="1">
        <v>0.0</v>
      </c>
      <c r="E96" s="1">
        <v>73.0</v>
      </c>
      <c r="F96" s="1" t="s">
        <v>533</v>
      </c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534</v>
      </c>
      <c r="B97" s="1">
        <v>0.0</v>
      </c>
      <c r="C97" s="1">
        <v>0.0</v>
      </c>
      <c r="D97" s="1">
        <v>0.0</v>
      </c>
      <c r="E97" s="1" t="s">
        <v>535</v>
      </c>
      <c r="F97" s="1" t="s">
        <v>536</v>
      </c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537</v>
      </c>
      <c r="B98" s="1">
        <v>0.0</v>
      </c>
      <c r="C98" s="1">
        <v>0.0</v>
      </c>
      <c r="D98" s="1">
        <v>0.0</v>
      </c>
      <c r="E98" s="1" t="s">
        <v>538</v>
      </c>
      <c r="F98" s="1" t="s">
        <v>539</v>
      </c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540</v>
      </c>
      <c r="B99" s="1">
        <v>0.0</v>
      </c>
      <c r="C99" s="1">
        <v>0.0</v>
      </c>
      <c r="D99" s="1">
        <v>0.0</v>
      </c>
      <c r="E99" s="1" t="s">
        <v>538</v>
      </c>
      <c r="F99" s="1" t="s">
        <v>539</v>
      </c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541</v>
      </c>
      <c r="B100" s="1">
        <v>0.0</v>
      </c>
      <c r="C100" s="1">
        <v>0.0</v>
      </c>
      <c r="D100" s="1">
        <v>0.0</v>
      </c>
      <c r="E100" s="1" t="s">
        <v>542</v>
      </c>
      <c r="F100" s="1" t="s">
        <v>543</v>
      </c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544</v>
      </c>
      <c r="B101" s="1">
        <v>0.0</v>
      </c>
      <c r="C101" s="1">
        <v>0.0</v>
      </c>
      <c r="D101" s="1">
        <v>0.0</v>
      </c>
      <c r="E101" s="1" t="s">
        <v>545</v>
      </c>
      <c r="F101" s="1" t="s">
        <v>546</v>
      </c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547</v>
      </c>
      <c r="B102" s="1">
        <v>0.0</v>
      </c>
      <c r="C102" s="1">
        <v>0.0</v>
      </c>
      <c r="D102" s="1">
        <v>0.0</v>
      </c>
      <c r="E102" s="1">
        <v>0.0</v>
      </c>
      <c r="F102" s="1" t="s">
        <v>548</v>
      </c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549</v>
      </c>
      <c r="B103" s="1">
        <v>0.0</v>
      </c>
      <c r="C103" s="1">
        <v>0.0</v>
      </c>
      <c r="D103" s="1">
        <v>0.0</v>
      </c>
      <c r="E103" s="1">
        <v>0.0</v>
      </c>
      <c r="F103" s="1" t="s">
        <v>550</v>
      </c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 t="s">
        <v>551</v>
      </c>
      <c r="C1" s="1" t="s">
        <v>552</v>
      </c>
      <c r="D1" s="1" t="s">
        <v>553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554</v>
      </c>
      <c r="B2" s="1" t="s">
        <v>555</v>
      </c>
      <c r="C2" s="1" t="s">
        <v>556</v>
      </c>
      <c r="D2" s="1" t="s">
        <v>557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558</v>
      </c>
      <c r="B3" s="1" t="s">
        <v>559</v>
      </c>
      <c r="C3" s="1" t="s">
        <v>560</v>
      </c>
      <c r="D3" s="1" t="s">
        <v>561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562</v>
      </c>
      <c r="B4" s="1" t="s">
        <v>563</v>
      </c>
      <c r="C4" s="1" t="s">
        <v>564</v>
      </c>
      <c r="D4" s="1" t="s">
        <v>565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558</v>
      </c>
      <c r="B5" s="1" t="s">
        <v>559</v>
      </c>
      <c r="C5" s="1" t="s">
        <v>566</v>
      </c>
      <c r="D5" s="1" t="s">
        <v>567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568</v>
      </c>
      <c r="B6" s="1" t="s">
        <v>569</v>
      </c>
      <c r="C6" s="1" t="s">
        <v>570</v>
      </c>
      <c r="D6" s="1" t="s">
        <v>571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572</v>
      </c>
      <c r="B7" s="1" t="s">
        <v>573</v>
      </c>
      <c r="C7" s="1" t="s">
        <v>574</v>
      </c>
      <c r="D7" s="1" t="s">
        <v>575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576</v>
      </c>
      <c r="B8" s="1" t="s">
        <v>577</v>
      </c>
      <c r="C8" s="1" t="s">
        <v>578</v>
      </c>
      <c r="D8" s="1" t="s">
        <v>579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580</v>
      </c>
      <c r="B9" s="1" t="s">
        <v>581</v>
      </c>
      <c r="C9" s="1" t="s">
        <v>582</v>
      </c>
      <c r="D9" s="1" t="s">
        <v>583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584</v>
      </c>
      <c r="B10" s="1" t="s">
        <v>585</v>
      </c>
      <c r="C10" s="1" t="s">
        <v>586</v>
      </c>
      <c r="D10" s="1" t="s">
        <v>587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588</v>
      </c>
      <c r="B11" s="1" t="s">
        <v>589</v>
      </c>
      <c r="C11" s="1" t="s">
        <v>590</v>
      </c>
      <c r="D11" s="1" t="s">
        <v>591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592</v>
      </c>
      <c r="B12" s="1" t="s">
        <v>593</v>
      </c>
      <c r="C12" s="1" t="s">
        <v>594</v>
      </c>
      <c r="D12" s="1" t="s">
        <v>595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596</v>
      </c>
      <c r="B13" s="1" t="s">
        <v>597</v>
      </c>
      <c r="C13" s="1" t="s">
        <v>598</v>
      </c>
      <c r="D13" s="1" t="s">
        <v>599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600</v>
      </c>
      <c r="B14" s="1" t="s">
        <v>601</v>
      </c>
      <c r="C14" s="1" t="s">
        <v>602</v>
      </c>
      <c r="D14" s="1" t="s">
        <v>602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603</v>
      </c>
      <c r="B15" s="1" t="s">
        <v>559</v>
      </c>
      <c r="C15" s="1" t="s">
        <v>559</v>
      </c>
      <c r="D15" s="1" t="s">
        <v>559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604</v>
      </c>
      <c r="B16" s="1" t="s">
        <v>559</v>
      </c>
      <c r="C16" s="1" t="s">
        <v>559</v>
      </c>
      <c r="D16" s="1" t="s">
        <v>559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605</v>
      </c>
      <c r="B17" s="1" t="s">
        <v>140</v>
      </c>
      <c r="C17" s="1" t="s">
        <v>606</v>
      </c>
      <c r="D17" s="1" t="s">
        <v>142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607</v>
      </c>
      <c r="B18" s="1" t="s">
        <v>559</v>
      </c>
      <c r="C18" s="1" t="s">
        <v>559</v>
      </c>
      <c r="D18" s="1" t="s">
        <v>559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608</v>
      </c>
      <c r="B19" s="1" t="s">
        <v>609</v>
      </c>
      <c r="C19" s="1" t="s">
        <v>610</v>
      </c>
      <c r="D19" s="1" t="s">
        <v>611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612</v>
      </c>
      <c r="B20" s="1" t="s">
        <v>613</v>
      </c>
      <c r="C20" s="1" t="s">
        <v>614</v>
      </c>
      <c r="D20" s="1" t="s">
        <v>615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616</v>
      </c>
      <c r="B21" s="1" t="s">
        <v>617</v>
      </c>
      <c r="C21" s="1" t="s">
        <v>618</v>
      </c>
      <c r="D21" s="1" t="s">
        <v>619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620</v>
      </c>
      <c r="B22" s="1" t="s">
        <v>621</v>
      </c>
      <c r="C22" s="1" t="s">
        <v>622</v>
      </c>
      <c r="D22" s="1" t="s">
        <v>623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624</v>
      </c>
      <c r="B23" s="1" t="s">
        <v>625</v>
      </c>
      <c r="C23" s="1" t="s">
        <v>626</v>
      </c>
      <c r="D23" s="1" t="s">
        <v>627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628</v>
      </c>
      <c r="B24" s="1" t="s">
        <v>629</v>
      </c>
      <c r="C24" s="1" t="s">
        <v>630</v>
      </c>
      <c r="D24" s="1" t="s">
        <v>631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632</v>
      </c>
      <c r="B25" s="1" t="s">
        <v>633</v>
      </c>
      <c r="C25" s="1" t="s">
        <v>634</v>
      </c>
      <c r="D25" s="1" t="s">
        <v>634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635</v>
      </c>
      <c r="B26" s="1" t="s">
        <v>636</v>
      </c>
      <c r="C26" s="1" t="s">
        <v>637</v>
      </c>
      <c r="D26" s="1" t="s">
        <v>638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639</v>
      </c>
      <c r="B2" s="1" t="s">
        <v>640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641</v>
      </c>
      <c r="B3" s="1" t="s">
        <v>642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643</v>
      </c>
      <c r="B4" s="1" t="s">
        <v>644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645</v>
      </c>
      <c r="B5" s="1" t="s">
        <v>646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647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648</v>
      </c>
      <c r="B7" s="1" t="s">
        <v>649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650</v>
      </c>
      <c r="B8" s="4" t="s">
        <v>651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652</v>
      </c>
      <c r="B9" s="1" t="s">
        <v>653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654</v>
      </c>
      <c r="B10" s="1" t="s">
        <v>655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656</v>
      </c>
      <c r="B11" s="1" t="s">
        <v>653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657</v>
      </c>
      <c r="B12" s="1" t="s">
        <v>658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659</v>
      </c>
      <c r="B13" s="1" t="s">
        <v>660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661</v>
      </c>
      <c r="B14" s="1" t="s">
        <v>658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662</v>
      </c>
      <c r="B15" s="1" t="s">
        <v>663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664</v>
      </c>
      <c r="B16" s="1">
        <v>90.0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665</v>
      </c>
      <c r="B17" s="1" t="s">
        <v>666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667</v>
      </c>
      <c r="B18" s="1">
        <v>1.7039808E9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668</v>
      </c>
      <c r="B19" s="1">
        <v>86400.0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669</v>
      </c>
      <c r="B20" s="1">
        <v>4.0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670</v>
      </c>
      <c r="B21" s="1">
        <v>0.4721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671</v>
      </c>
      <c r="B22" s="1">
        <v>0.451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672</v>
      </c>
      <c r="B23" s="1">
        <v>0.44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673</v>
      </c>
      <c r="B24" s="1">
        <v>0.47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674</v>
      </c>
      <c r="B25" s="1">
        <v>0.4721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675</v>
      </c>
      <c r="B26" s="1">
        <v>0.451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676</v>
      </c>
      <c r="B27" s="1">
        <v>0.44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677</v>
      </c>
      <c r="B28" s="1">
        <v>0.47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678</v>
      </c>
      <c r="B29" s="1">
        <v>1.282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679</v>
      </c>
      <c r="B30" s="1">
        <v>221954.0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680</v>
      </c>
      <c r="B31" s="1">
        <v>221954.0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681</v>
      </c>
      <c r="B32" s="1">
        <v>769583.0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682</v>
      </c>
      <c r="B33" s="1">
        <v>1975830.0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683</v>
      </c>
      <c r="B34" s="1">
        <v>1975830.0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684</v>
      </c>
      <c r="B35" s="1">
        <v>0.46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685</v>
      </c>
      <c r="B36" s="1">
        <v>0.47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686</v>
      </c>
      <c r="B37" s="1">
        <v>100.0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687</v>
      </c>
      <c r="B38" s="1">
        <v>100.0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688</v>
      </c>
      <c r="B39" s="1">
        <v>6765150.0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689</v>
      </c>
      <c r="B40" s="1">
        <v>0.31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690</v>
      </c>
      <c r="B41" s="1">
        <v>1.544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691</v>
      </c>
      <c r="B42" s="1">
        <v>0.25992587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692</v>
      </c>
      <c r="B43" s="1">
        <v>0.44388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693</v>
      </c>
      <c r="B44" s="1">
        <v>0.57774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694</v>
      </c>
      <c r="B45" s="1" t="s">
        <v>695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696</v>
      </c>
      <c r="B46" s="1">
        <v>-686904.0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697</v>
      </c>
      <c r="B47" s="1">
        <v>-0.35819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698</v>
      </c>
      <c r="B48" s="1">
        <v>5402886.0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699</v>
      </c>
      <c r="B49" s="1">
        <v>1.4875E7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700</v>
      </c>
      <c r="B50" s="1">
        <v>375748.0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701</v>
      </c>
      <c r="B51" s="1">
        <v>126600.0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702</v>
      </c>
      <c r="B52" s="1">
        <v>1.7276544E9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703</v>
      </c>
      <c r="B53" s="1">
        <v>1.7303328E9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704</v>
      </c>
      <c r="B54" s="1">
        <v>0.0395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705</v>
      </c>
      <c r="B55" s="1">
        <v>0.31208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706</v>
      </c>
      <c r="B56" s="1">
        <v>0.13833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707</v>
      </c>
      <c r="B57" s="1">
        <v>0.37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708</v>
      </c>
      <c r="B58" s="1">
        <v>0.0525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709</v>
      </c>
      <c r="B59" s="1">
        <v>1.4875E7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710</v>
      </c>
      <c r="B60" s="1">
        <v>2.47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711</v>
      </c>
      <c r="B61" s="1">
        <v>0.18412955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712</v>
      </c>
      <c r="B62" s="1">
        <v>1.7039808E9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713</v>
      </c>
      <c r="B63" s="1">
        <v>1.7356032E9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714</v>
      </c>
      <c r="B64" s="1">
        <v>1.7197056E9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715</v>
      </c>
      <c r="B65" s="1">
        <v>-9322689.0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716</v>
      </c>
      <c r="B66" s="1">
        <v>-1.05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717</v>
      </c>
      <c r="B67" s="1">
        <v>-0.026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718</v>
      </c>
      <c r="B68" s="1">
        <v>0.066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719</v>
      </c>
      <c r="B69" s="1">
        <v>-0.65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720</v>
      </c>
      <c r="B70" s="1">
        <v>0.23713636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721</v>
      </c>
      <c r="B71" s="1" t="s">
        <v>722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723</v>
      </c>
      <c r="B72" s="1" t="s">
        <v>724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725</v>
      </c>
      <c r="B73" s="1" t="s">
        <v>1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726</v>
      </c>
      <c r="B74" s="1" t="s">
        <v>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727</v>
      </c>
      <c r="B75" s="1" t="s">
        <v>728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729</v>
      </c>
      <c r="B76" s="1" t="s">
        <v>730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731</v>
      </c>
      <c r="B77" s="1">
        <v>1.6268742E9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732</v>
      </c>
      <c r="B78" s="1" t="s">
        <v>733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734</v>
      </c>
      <c r="B79" s="1" t="s">
        <v>735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736</v>
      </c>
      <c r="B80" s="1" t="s">
        <v>737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738</v>
      </c>
      <c r="B81" s="1" t="s">
        <v>739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740</v>
      </c>
      <c r="B82" s="1">
        <v>-1.8E7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741</v>
      </c>
      <c r="B83" s="1">
        <v>0.4548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742</v>
      </c>
      <c r="B84" s="1" t="s">
        <v>743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744</v>
      </c>
      <c r="B85" s="1">
        <v>1.4922668E7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745</v>
      </c>
      <c r="B86" s="1">
        <v>1.568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746</v>
      </c>
      <c r="B87" s="1">
        <v>-1.0391048E7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747</v>
      </c>
      <c r="B88" s="1">
        <v>3920452.0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748</v>
      </c>
      <c r="B89" s="1">
        <v>3.298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749</v>
      </c>
      <c r="B90" s="1">
        <v>4.294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750</v>
      </c>
      <c r="B91" s="1">
        <v>2.6027228E7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751</v>
      </c>
      <c r="B92" s="1">
        <v>15.114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752</v>
      </c>
      <c r="B93" s="1">
        <v>2.734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753</v>
      </c>
      <c r="B94" s="1">
        <v>-0.19067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754</v>
      </c>
      <c r="B95" s="1">
        <v>-0.40882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755</v>
      </c>
      <c r="B96" s="1">
        <v>-9375184.0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756</v>
      </c>
      <c r="B97" s="1">
        <v>-5736689.0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757</v>
      </c>
      <c r="B98" s="1">
        <v>-0.467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758</v>
      </c>
      <c r="B99" s="1">
        <v>0.29421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759</v>
      </c>
      <c r="B100" s="1">
        <v>-0.39924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760</v>
      </c>
      <c r="B101" s="1">
        <v>-0.6899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761</v>
      </c>
      <c r="B102" s="1" t="s">
        <v>695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762</v>
      </c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52</v>
      </c>
      <c r="B3" s="1">
        <v>0.0</v>
      </c>
      <c r="C3" s="1">
        <v>10.0</v>
      </c>
      <c r="D3" s="1">
        <v>-3.0</v>
      </c>
      <c r="E3" s="1">
        <v>-5.0</v>
      </c>
      <c r="F3" s="1">
        <v>-9.0</v>
      </c>
      <c r="G3" s="1">
        <f>IF(F3*FORECAST(G2,B3:F3,B2:F2)&gt;0,FORECAST(G2,B3:F3,B2:F2),F3)*$X$1</f>
        <v>-11.3</v>
      </c>
      <c r="H3" s="1">
        <f>IF(G3*FORECAST(H2,B3:G3,B2:G2)&gt;0,FORECAST(H2,B3:G3,B2:G2),G3)*$X$1</f>
        <v>-14.6</v>
      </c>
      <c r="I3" s="1">
        <f>IF(H3*FORECAST(I2,B3:H3,B2:H2)&gt;0,FORECAST(I2,B3:H3,B2:H2),H3)*$X$1</f>
        <v>-17.9</v>
      </c>
      <c r="J3" s="1">
        <f>IF(I3*FORECAST(J2,B3:I3,B2:I2)&gt;0,FORECAST(J2,B3:I3,B2:I2),I3)*$X$1</f>
        <v>-21.2</v>
      </c>
      <c r="K3" s="1">
        <f>IF(J3*FORECAST(K2,B3:J3,B2:J2)&gt;0,FORECAST(K2,B3:J3,B2:J2),J3)*$X$1</f>
        <v>-24.5</v>
      </c>
      <c r="L3" s="1">
        <f>IF(K3*FORECAST(L2,B3:K3,B2:K2)&gt;0,FORECAST(L2,B3:K3,B2:K2),K3)*$X$1</f>
        <v>-27.8</v>
      </c>
      <c r="M3" s="1">
        <f>IF(L3*FORECAST(M2,B3:L3,B2:L2)&gt;0,FORECAST(M2,B3:L3,B2:L2),L3)*$X$1</f>
        <v>-31.1</v>
      </c>
      <c r="N3" s="5">
        <f>IF(M3*FORECAST(N2,B3:M3,B2:M2)&gt;0,FORECAST(N2,B3:M3,B2:M2),M3)*$X$1</f>
        <v>-34.4</v>
      </c>
      <c r="O3" s="5">
        <f>IF(N3*FORECAST(O2,B3:N3,B2:N2)&gt;0,FORECAST(O2,B3:N3,B2:N2),N3)*$X$1</f>
        <v>-37.7</v>
      </c>
      <c r="P3" s="5">
        <f>IF(O3*FORECAST(P2,B3:O3,B2:O2)&gt;0,FORECAST(P2,B3:O3,B2:O2),O3)*$X$1</f>
        <v>-41</v>
      </c>
      <c r="Q3" s="5">
        <f>IF(P3*FORECAST(Q2,B3:P3,B2:P2)&gt;0,FORECAST(Q2,B3:P3,B2:P2),P3)*$X$1</f>
        <v>-44.3</v>
      </c>
      <c r="R3" s="5">
        <f>IF(Q3*FORECAST(R2,B3:Q3,B2:Q2)&gt;0,FORECAST(R2,B3:Q3,B2:Q2),Q3)*$X$1</f>
        <v>-47.6</v>
      </c>
      <c r="S3" s="2"/>
      <c r="T3" s="2"/>
      <c r="U3" s="2"/>
      <c r="V3" s="2"/>
      <c r="W3" s="2"/>
      <c r="X3" s="2"/>
      <c r="Y3" s="2"/>
      <c r="Z3" s="2"/>
    </row>
    <row r="4">
      <c r="A4" s="3" t="s">
        <v>101</v>
      </c>
      <c r="B4" s="1">
        <v>75.0</v>
      </c>
      <c r="C4" s="1">
        <v>94.0</v>
      </c>
      <c r="D4" s="1">
        <v>-10.0</v>
      </c>
      <c r="E4" s="1">
        <v>-24.0</v>
      </c>
      <c r="F4" s="1">
        <v>-16.0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763</v>
      </c>
      <c r="B5" s="1">
        <v>4.0</v>
      </c>
      <c r="C5" s="1">
        <v>4.0</v>
      </c>
      <c r="D5" s="1">
        <v>5.0</v>
      </c>
      <c r="E5" s="1">
        <v>7.0</v>
      </c>
      <c r="F5" s="1">
        <v>9.0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764</v>
      </c>
      <c r="L7" s="1">
        <f>IF(R3*FORECAST(R2,B3:R3,B2:R2)&gt;0,FORECAST(R2,B3:R3,B2:R2),Q3)*$X$1 * (1+0.02)/(0.0776999999999999-0.02)</f>
        <v>-841.4558059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765</v>
      </c>
      <c r="L8" s="6">
        <f t="array" ref="L8">NPV(0.0776999999999999,H3:R3)</f>
        <v>-206.8932785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766</v>
      </c>
      <c r="L9" s="6">
        <f t="array" ref="L9">NPV(0.0776999999999999,H16:R16)</f>
        <v>-369.4490889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767</v>
      </c>
      <c r="L10" s="6">
        <f>L8 + L9</f>
        <v>-576.3423674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102</v>
      </c>
      <c r="L11" s="1">
        <v>-16.0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768</v>
      </c>
      <c r="L12" s="6">
        <f>L10 - L11</f>
        <v>-560.3423674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769</v>
      </c>
      <c r="L13" s="1">
        <v>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-62.26026304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(1+0.02)/(0.0776999999999999-0.02)</f>
        <v>-841.4558059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18</v>
      </c>
      <c r="B3" s="1">
        <v>-32.0</v>
      </c>
      <c r="C3" s="1">
        <v>1.0</v>
      </c>
      <c r="D3" s="1">
        <v>-1.0</v>
      </c>
      <c r="E3" s="1">
        <v>-5.0</v>
      </c>
      <c r="F3" s="1">
        <v>-9.0</v>
      </c>
      <c r="G3" s="1">
        <f>IF(F3*FORECAST(G2,B3:F3,B2:F2)&gt;0,FORECAST(G2,B3:F3,B2:F2),F3)*$X$1</f>
        <v>-9</v>
      </c>
      <c r="H3" s="1">
        <f>IF(G3*FORECAST(H2,B3:G3,B2:G2)&gt;0,FORECAST(H2,B3:G3,B2:G2),G3)*$X$1</f>
        <v>-1.066666667</v>
      </c>
      <c r="I3" s="1">
        <f>IF(H3*FORECAST(I2,B3:H3,B2:H2)&gt;0,FORECAST(I2,B3:H3,B2:H2),H3)*$X$1</f>
        <v>-1.066666667</v>
      </c>
      <c r="J3" s="1">
        <f>IF(I3*FORECAST(J2,B3:I3,B2:I2)&gt;0,FORECAST(J2,B3:I3,B2:I2),I3)*$X$1</f>
        <v>-1.066666667</v>
      </c>
      <c r="K3" s="1">
        <f>IF(J3*FORECAST(K2,B3:J3,B2:J2)&gt;0,FORECAST(K2,B3:J3,B2:J2),J3)*$X$1</f>
        <v>-1.066666667</v>
      </c>
      <c r="L3" s="1">
        <f>IF(K3*FORECAST(L2,B3:K3,B2:K2)&gt;0,FORECAST(L2,B3:K3,B2:K2),K3)*$X$1</f>
        <v>-1.066666667</v>
      </c>
      <c r="M3" s="1">
        <f>IF(L3*FORECAST(M2,B3:L3,B2:L2)&gt;0,FORECAST(M2,B3:L3,B2:L2),L3)*$X$1</f>
        <v>-1.066666667</v>
      </c>
      <c r="N3" s="5">
        <f>IF(M3*FORECAST(N2,B3:M3,B2:M2)&gt;0,FORECAST(N2,B3:M3,B2:M2),M3)*$X$1</f>
        <v>-1.066666667</v>
      </c>
      <c r="O3" s="5">
        <f>IF(N3*FORECAST(O2,B3:N3,B2:N2)&gt;0,FORECAST(O2,B3:N3,B2:N2),N3)*$X$1</f>
        <v>-1.066666667</v>
      </c>
      <c r="P3" s="5">
        <f>IF(O3*FORECAST(P2,B3:O3,B2:O2)&gt;0,FORECAST(P2,B3:O3,B2:O2),O3)*$X$1</f>
        <v>-1.066666667</v>
      </c>
      <c r="Q3" s="5">
        <f>IF(P3*FORECAST(Q2,B3:P3,B2:P2)&gt;0,FORECAST(Q2,B3:P3,B2:P2),P3)*$X$1</f>
        <v>-1.066666667</v>
      </c>
      <c r="R3" s="5">
        <f>IF(Q3*FORECAST(R2,B3:Q3,B2:Q2)&gt;0,FORECAST(R2,B3:Q3,B2:Q2),Q3)*$X$1</f>
        <v>-1.066666667</v>
      </c>
      <c r="S3" s="2"/>
      <c r="T3" s="2"/>
      <c r="U3" s="2"/>
      <c r="V3" s="2"/>
      <c r="W3" s="2"/>
      <c r="X3" s="2"/>
      <c r="Y3" s="2"/>
      <c r="Z3" s="2"/>
    </row>
    <row r="4">
      <c r="A4" s="3" t="s">
        <v>101</v>
      </c>
      <c r="B4" s="1">
        <v>75.0</v>
      </c>
      <c r="C4" s="1">
        <v>94.0</v>
      </c>
      <c r="D4" s="1">
        <v>-10.0</v>
      </c>
      <c r="E4" s="1">
        <v>-24.0</v>
      </c>
      <c r="F4" s="1">
        <v>-16.0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763</v>
      </c>
      <c r="B5" s="1">
        <v>4.0</v>
      </c>
      <c r="C5" s="1">
        <v>4.0</v>
      </c>
      <c r="D5" s="1">
        <v>5.0</v>
      </c>
      <c r="E5" s="1">
        <v>7.0</v>
      </c>
      <c r="F5" s="1">
        <v>9.0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764</v>
      </c>
      <c r="L7" s="1">
        <f>IF(R3*FORECAST(R2,B3:R3,B2:R2)&gt;0,FORECAST(R2,B3:R3,B2:R2),Q3)*$X$1 * (1+0.02)/(0.0776999999999999-0.02)</f>
        <v>-18.85615251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765</v>
      </c>
      <c r="L8" s="6">
        <f t="array" ref="L8">NPV(0.0776999999999999,H3:R3)</f>
        <v>-7.700600133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766</v>
      </c>
      <c r="L9" s="6">
        <f t="array" ref="L9">NPV(0.0776999999999999,H16:R16)</f>
        <v>-8.27897118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767</v>
      </c>
      <c r="L10" s="6">
        <f>L8 + L9</f>
        <v>-15.97957131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102</v>
      </c>
      <c r="L11" s="1">
        <v>-16.0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768</v>
      </c>
      <c r="L12" s="6">
        <f>L10 - L11</f>
        <v>0.02042868728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769</v>
      </c>
      <c r="L13" s="1">
        <v>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0.002269854142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(1+0.02)/(0.0776999999999999-0.02)</f>
        <v>-18.85615251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