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<sst xmlns="http://schemas.openxmlformats.org/spreadsheetml/2006/main" count="1936" uniqueCount="1665">
  <si>
    <t>ticker</t>
  </si>
  <si>
    <t>UTHR</t>
  </si>
  <si>
    <t>nombre</t>
  </si>
  <si>
    <t>UNITED THERAPEUTICS CORPO</t>
  </si>
  <si>
    <t>empresa</t>
  </si>
  <si>
    <t>Biotechnology &amp; Medical Research</t>
  </si>
  <si>
    <t>Open</t>
  </si>
  <si>
    <t>Target Price</t>
  </si>
  <si>
    <t>Upside</t>
  </si>
  <si>
    <t>-32.83%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</si>
  <si>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</si>
  <si>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</si>
  <si>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</si>
  <si>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</si>
  <si>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</si>
  <si>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</si>
  <si>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</si>
  <si>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</si>
  <si>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</si>
  <si>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</si>
  <si>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</si>
  <si>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</si>
  <si>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</si>
  <si>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</si>
  <si>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</si>
  <si>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</si>
  <si>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</si>
  <si>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</si>
  <si>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</si>
  <si>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</si>
  <si>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</si>
  <si>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</si>
  <si>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</si>
  <si>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</si>
  <si>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</si>
  <si>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</si>
  <si>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</si>
  <si>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</si>
  <si>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</si>
  <si>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</si>
  <si>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</si>
  <si>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</si>
  <si>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</si>
  <si>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</si>
  <si>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</si>
  <si>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</si>
  <si>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</si>
  <si>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</si>
  <si>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</si>
  <si>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</si>
  <si>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</si>
  <si>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</si>
  <si>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</si>
  <si>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</si>
  <si>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</si>
  <si>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</si>
  <si>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</si>
  <si>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</si>
  <si>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</si>
  <si>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</si>
  <si>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</si>
  <si>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</si>
  <si>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</si>
  <si>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</si>
  <si>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</si>
  <si>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</si>
  <si>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</si>
  <si>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</si>
  <si>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</si>
  <si>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</si>
  <si>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</si>
  <si>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</si>
  <si>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</si>
  <si>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</si>
  <si>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</si>
  <si>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</si>
  <si>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</si>
  <si>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</si>
  <si>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</si>
  <si>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</si>
  <si>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</si>
  <si>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</si>
  <si>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</si>
  <si>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</si>
  <si>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</si>
  <si>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</si>
  <si>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</si>
  <si>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</si>
  <si>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</si>
  <si>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</si>
  <si>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</si>
  <si>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</si>
  <si>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</si>
  <si>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</si>
  <si>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</si>
  <si>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</si>
  <si>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</si>
  <si>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</si>
  <si>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</si>
  <si>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</si>
  <si>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</si>
  <si>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</si>
  <si>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</si>
  <si>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</si>
  <si>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</si>
  <si>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26.37</t>
  </si>
  <si>
    <t>34.71</t>
  </si>
  <si>
    <t>43.09</t>
  </si>
  <si>
    <t>48.61</t>
  </si>
  <si>
    <t>63.98</t>
  </si>
  <si>
    <t>63.36</t>
  </si>
  <si>
    <t>76.28</t>
  </si>
  <si>
    <t>87.77</t>
  </si>
  <si>
    <t>104.2</t>
  </si>
  <si>
    <t>127.23</t>
  </si>
  <si>
    <t>Tangible Book Value</t>
  </si>
  <si>
    <t>Tangible Book Value Per Share</t>
  </si>
  <si>
    <t>25.75</t>
  </si>
  <si>
    <t>34.09</t>
  </si>
  <si>
    <t>42.3</t>
  </si>
  <si>
    <t>47.55</t>
  </si>
  <si>
    <t>60.06</t>
  </si>
  <si>
    <t>59.75</t>
  </si>
  <si>
    <t>72.73</t>
  </si>
  <si>
    <t>86.78</t>
  </si>
  <si>
    <t>103.24</t>
  </si>
  <si>
    <t>124.8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</si>
  <si>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</si>
  <si>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</si>
  <si>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</si>
  <si>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</si>
  <si>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</si>
  <si>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</si>
  <si>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</si>
  <si>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</si>
  <si>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</si>
  <si>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</si>
  <si>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</si>
  <si>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</si>
  <si>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</si>
  <si>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</si>
  <si>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</si>
  <si>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</si>
  <si>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</si>
  <si>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</si>
  <si>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</si>
  <si>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</si>
  <si>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</si>
  <si>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</si>
  <si>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</si>
  <si>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</si>
  <si>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</si>
  <si>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</si>
  <si>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</si>
  <si>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</si>
  <si>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</si>
  <si>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</si>
  <si>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</si>
  <si>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</si>
  <si>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</si>
  <si>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</si>
  <si>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</si>
  <si>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</si>
  <si>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</si>
  <si>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</si>
  <si>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</si>
  <si>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</si>
  <si>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7.06</t>
  </si>
  <si>
    <t>14.17</t>
  </si>
  <si>
    <t>16.29</t>
  </si>
  <si>
    <t>9.5</t>
  </si>
  <si>
    <t>13.54</t>
  </si>
  <si>
    <t>-2.39</t>
  </si>
  <si>
    <t>11.65</t>
  </si>
  <si>
    <t>10.6</t>
  </si>
  <si>
    <t>15.98</t>
  </si>
  <si>
    <t>21.04</t>
  </si>
  <si>
    <t>Basic EPS - Continuing Operations</t>
  </si>
  <si>
    <t>Basic Weighted Average Shares Outstanding</t>
  </si>
  <si>
    <t>Net EPS - Diluted</t>
  </si>
  <si>
    <t>6.28</t>
  </si>
  <si>
    <t>12.72</t>
  </si>
  <si>
    <t>15.25</t>
  </si>
  <si>
    <t>9.31</t>
  </si>
  <si>
    <t>13.39</t>
  </si>
  <si>
    <t>11.54</t>
  </si>
  <si>
    <t>10.06</t>
  </si>
  <si>
    <t>19.81</t>
  </si>
  <si>
    <t>Diluted EPS - Continuing Operations</t>
  </si>
  <si>
    <t>Diluted Weighted Average Shares Outstanding</t>
  </si>
  <si>
    <t>Normalized Basic EPS</t>
  </si>
  <si>
    <t>6.81</t>
  </si>
  <si>
    <t>9.44</t>
  </si>
  <si>
    <t>15.13</t>
  </si>
  <si>
    <t>14.62</t>
  </si>
  <si>
    <t>11.75</t>
  </si>
  <si>
    <t>-2.53</t>
  </si>
  <si>
    <t>8.47</t>
  </si>
  <si>
    <t>12.74</t>
  </si>
  <si>
    <t>16.85</t>
  </si>
  <si>
    <t>Normalized Diluted EPS</t>
  </si>
  <si>
    <t>6.06</t>
  </si>
  <si>
    <t>14.16</t>
  </si>
  <si>
    <t>14.32</t>
  </si>
  <si>
    <t>11.62</t>
  </si>
  <si>
    <t>8.39</t>
  </si>
  <si>
    <t>8.96</t>
  </si>
  <si>
    <t>11.95</t>
  </si>
  <si>
    <t>15.87</t>
  </si>
  <si>
    <t>American Depositary Receipts Ratio (ADR)</t>
  </si>
  <si>
    <t>0.05</t>
  </si>
  <si>
    <t>EBITDA</t>
  </si>
  <si>
    <t>EBITA</t>
  </si>
  <si>
    <t>EBIT</t>
  </si>
  <si>
    <t>EBITDAR</t>
  </si>
  <si>
    <t>Total Revenues (As Reported)</t>
  </si>
  <si>
    <t>Effective Tax Rate - (Ratio)</t>
  </si>
  <si>
    <t>35.25</t>
  </si>
  <si>
    <t>37.61</t>
  </si>
  <si>
    <t>32.68</t>
  </si>
  <si>
    <t>45.69</t>
  </si>
  <si>
    <t>22.36</t>
  </si>
  <si>
    <t>36.67</t>
  </si>
  <si>
    <t>19.42</t>
  </si>
  <si>
    <t>19.89</t>
  </si>
  <si>
    <t>23.49</t>
  </si>
  <si>
    <t>22.72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</si>
  <si>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</si>
  <si>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</si>
  <si>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</si>
  <si>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</si>
  <si>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</si>
  <si>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</si>
  <si>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</si>
  <si>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</si>
  <si>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</si>
  <si>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</si>
  <si>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</si>
  <si>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</si>
  <si>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</si>
  <si>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</si>
  <si>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</si>
  <si>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</si>
  <si>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</si>
  <si>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</si>
  <si>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</si>
  <si>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</si>
  <si>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</si>
  <si>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16.96</t>
  </si>
  <si>
    <t>21.47</t>
  </si>
  <si>
    <t>29.43</t>
  </si>
  <si>
    <t>24.61</t>
  </si>
  <si>
    <t>16.08</t>
  </si>
  <si>
    <t>-3.04</t>
  </si>
  <si>
    <t>8.66</t>
  </si>
  <si>
    <t>8.78</t>
  </si>
  <si>
    <t>11.02</t>
  </si>
  <si>
    <t>11.22</t>
  </si>
  <si>
    <t>Return on Total Capital</t>
  </si>
  <si>
    <t>23.14</t>
  </si>
  <si>
    <t>29.49</t>
  </si>
  <si>
    <t>38.52</t>
  </si>
  <si>
    <t>30.48</t>
  </si>
  <si>
    <t>18.73</t>
  </si>
  <si>
    <t>-3.33</t>
  </si>
  <si>
    <t>9.42</t>
  </si>
  <si>
    <t>9.57</t>
  </si>
  <si>
    <t>11.9</t>
  </si>
  <si>
    <t>12.04</t>
  </si>
  <si>
    <t>Return On Equity %</t>
  </si>
  <si>
    <t>27.19</t>
  </si>
  <si>
    <t>46.04</t>
  </si>
  <si>
    <t>41.5</t>
  </si>
  <si>
    <t>21.14</t>
  </si>
  <si>
    <t>24.1</t>
  </si>
  <si>
    <t>-3.75</t>
  </si>
  <si>
    <t>16.67</t>
  </si>
  <si>
    <t>12.94</t>
  </si>
  <si>
    <t>16.61</t>
  </si>
  <si>
    <t>18.27</t>
  </si>
  <si>
    <t>Return on Common Equity</t>
  </si>
  <si>
    <t>Margin Analysis</t>
  </si>
  <si>
    <t>Gross Profit Margin %</t>
  </si>
  <si>
    <t>90.23</t>
  </si>
  <si>
    <t>95.29</t>
  </si>
  <si>
    <t>95.45</t>
  </si>
  <si>
    <t>93.87</t>
  </si>
  <si>
    <t>87.79</t>
  </si>
  <si>
    <t>91.88</t>
  </si>
  <si>
    <t>92.71</t>
  </si>
  <si>
    <t>92.73</t>
  </si>
  <si>
    <t>92.17</t>
  </si>
  <si>
    <t>88.94</t>
  </si>
  <si>
    <t>SG&amp;A Margin</t>
  </si>
  <si>
    <t>29.59</t>
  </si>
  <si>
    <t>30.88</t>
  </si>
  <si>
    <t>19.13</t>
  </si>
  <si>
    <t>16.18</t>
  </si>
  <si>
    <t>23.12</t>
  </si>
  <si>
    <t>28.75</t>
  </si>
  <si>
    <t>27.65</t>
  </si>
  <si>
    <t>24.42</t>
  </si>
  <si>
    <t>20.45</t>
  </si>
  <si>
    <t>EBITDA Margin %</t>
  </si>
  <si>
    <t>44.32</t>
  </si>
  <si>
    <t>49.94</t>
  </si>
  <si>
    <t>68.38</t>
  </si>
  <si>
    <t>61.2</t>
  </si>
  <si>
    <t>51.84</t>
  </si>
  <si>
    <t>-9.09</t>
  </si>
  <si>
    <t>43.21</t>
  </si>
  <si>
    <t>43.71</t>
  </si>
  <si>
    <t>53.73</t>
  </si>
  <si>
    <t>53.24</t>
  </si>
  <si>
    <t>EBITA Margin %</t>
  </si>
  <si>
    <t>41.92</t>
  </si>
  <si>
    <t>47.76</t>
  </si>
  <si>
    <t>66.44</t>
  </si>
  <si>
    <t>59.43</t>
  </si>
  <si>
    <t>49.64</t>
  </si>
  <si>
    <t>-12.24</t>
  </si>
  <si>
    <t>39.86</t>
  </si>
  <si>
    <t>40.76</t>
  </si>
  <si>
    <t>51.08</t>
  </si>
  <si>
    <t>50.97</t>
  </si>
  <si>
    <t>EBIT Margin %</t>
  </si>
  <si>
    <t>41.82</t>
  </si>
  <si>
    <t>47.69</t>
  </si>
  <si>
    <t>66.41</t>
  </si>
  <si>
    <t>59.4</t>
  </si>
  <si>
    <t>49.63</t>
  </si>
  <si>
    <t>-12.26</t>
  </si>
  <si>
    <t>39.84</t>
  </si>
  <si>
    <t>40.75</t>
  </si>
  <si>
    <t>50.96</t>
  </si>
  <si>
    <t>Income From Continuing Operations Margin %</t>
  </si>
  <si>
    <t>26.39</t>
  </si>
  <si>
    <t>44.46</t>
  </si>
  <si>
    <t>44.64</t>
  </si>
  <si>
    <t>24.22</t>
  </si>
  <si>
    <t>36.2</t>
  </si>
  <si>
    <t>-7.21</t>
  </si>
  <si>
    <t>28.23</t>
  </si>
  <si>
    <t>37.56</t>
  </si>
  <si>
    <t>42.31</t>
  </si>
  <si>
    <t>Net Income Margin %</t>
  </si>
  <si>
    <t>Net Avail. For Common Margin %</t>
  </si>
  <si>
    <t>Normalized Net Income Margin</t>
  </si>
  <si>
    <t>25.47</t>
  </si>
  <si>
    <t>29.61</t>
  </si>
  <si>
    <t>41.45</t>
  </si>
  <si>
    <t>37.28</t>
  </si>
  <si>
    <t>31.4</t>
  </si>
  <si>
    <t>-7.66</t>
  </si>
  <si>
    <t>25.24</t>
  </si>
  <si>
    <t>25.14</t>
  </si>
  <si>
    <t>29.94</t>
  </si>
  <si>
    <t>33.89</t>
  </si>
  <si>
    <t>Levered Free Cash Flow Margin</t>
  </si>
  <si>
    <t>33.18</t>
  </si>
  <si>
    <t>71.72</t>
  </si>
  <si>
    <t>31.67</t>
  </si>
  <si>
    <t>35.87</t>
  </si>
  <si>
    <t>19.76</t>
  </si>
  <si>
    <t>-15.39</t>
  </si>
  <si>
    <t>44.69</t>
  </si>
  <si>
    <t>23.94</t>
  </si>
  <si>
    <t>25.95</t>
  </si>
  <si>
    <t>26.09</t>
  </si>
  <si>
    <t>Unlevered Free Cash Flow Margin</t>
  </si>
  <si>
    <t>33.06</t>
  </si>
  <si>
    <t>71.52</t>
  </si>
  <si>
    <t>31.82</t>
  </si>
  <si>
    <t>36.19</t>
  </si>
  <si>
    <t>20.29</t>
  </si>
  <si>
    <t>-13.48</t>
  </si>
  <si>
    <t>45.68</t>
  </si>
  <si>
    <t>24.63</t>
  </si>
  <si>
    <t>26.99</t>
  </si>
  <si>
    <t>27.68</t>
  </si>
  <si>
    <t>Asset Turnover</t>
  </si>
  <si>
    <t>0.65</t>
  </si>
  <si>
    <t>0.72</t>
  </si>
  <si>
    <t>0.71</t>
  </si>
  <si>
    <t>0.66</t>
  </si>
  <si>
    <t>0.52</t>
  </si>
  <si>
    <t>0.4</t>
  </si>
  <si>
    <t>0.35</t>
  </si>
  <si>
    <t>0.34</t>
  </si>
  <si>
    <t>Fixed Assets Turnover</t>
  </si>
  <si>
    <t>2.73</t>
  </si>
  <si>
    <t>3.01</t>
  </si>
  <si>
    <t>3.25</t>
  </si>
  <si>
    <t>3.33</t>
  </si>
  <si>
    <t>2.61</t>
  </si>
  <si>
    <t>2.01</t>
  </si>
  <si>
    <t>2.02</t>
  </si>
  <si>
    <t>2.23</t>
  </si>
  <si>
    <t>2.36</t>
  </si>
  <si>
    <t>2.44</t>
  </si>
  <si>
    <t>Receivables Turnover (Average Receivables)</t>
  </si>
  <si>
    <t>8.87</t>
  </si>
  <si>
    <t>8.23</t>
  </si>
  <si>
    <t>7.85</t>
  </si>
  <si>
    <t>6.74</t>
  </si>
  <si>
    <t>6.89</t>
  </si>
  <si>
    <t>8.86</t>
  </si>
  <si>
    <t>9.61</t>
  </si>
  <si>
    <t>9.47</t>
  </si>
  <si>
    <t>9.24</t>
  </si>
  <si>
    <t>9.32</t>
  </si>
  <si>
    <t>Inventory Turnover (Average Inventory)</t>
  </si>
  <si>
    <t>2.2</t>
  </si>
  <si>
    <t>0.93</t>
  </si>
  <si>
    <t>0.8</t>
  </si>
  <si>
    <t>1.02</t>
  </si>
  <si>
    <t>1.9</t>
  </si>
  <si>
    <t>1.21</t>
  </si>
  <si>
    <t>1.2</t>
  </si>
  <si>
    <t>1.36</t>
  </si>
  <si>
    <t>1.55</t>
  </si>
  <si>
    <t>2.41</t>
  </si>
  <si>
    <t>Short Term Liquidity</t>
  </si>
  <si>
    <t>Current Ratio</t>
  </si>
  <si>
    <t>1.93</t>
  </si>
  <si>
    <t>2.89</t>
  </si>
  <si>
    <t>4.29</t>
  </si>
  <si>
    <t>3.26</t>
  </si>
  <si>
    <t>6.39</t>
  </si>
  <si>
    <t>4.03</t>
  </si>
  <si>
    <t>6.7</t>
  </si>
  <si>
    <t>7.61</t>
  </si>
  <si>
    <t>9.85</t>
  </si>
  <si>
    <t>4.41</t>
  </si>
  <si>
    <t>Quick Ratio</t>
  </si>
  <si>
    <t>1.7</t>
  </si>
  <si>
    <t>2.6</t>
  </si>
  <si>
    <t>3.81</t>
  </si>
  <si>
    <t>2.75</t>
  </si>
  <si>
    <t>5.75</t>
  </si>
  <si>
    <t>3.54</t>
  </si>
  <si>
    <t>6.16</t>
  </si>
  <si>
    <t>6.97</t>
  </si>
  <si>
    <t>9.12</t>
  </si>
  <si>
    <t>4.09</t>
  </si>
  <si>
    <t>Operating Cash Flow to Current Liabilities</t>
  </si>
  <si>
    <t>0.7</t>
  </si>
  <si>
    <t>0.87</t>
  </si>
  <si>
    <t>1.94</t>
  </si>
  <si>
    <t>1.07</t>
  </si>
  <si>
    <t>2.81</t>
  </si>
  <si>
    <t>-0.45</t>
  </si>
  <si>
    <t>2.34</t>
  </si>
  <si>
    <t>1.96</t>
  </si>
  <si>
    <t>1.22</t>
  </si>
  <si>
    <t>Days Sales Outstanding (Average Receivables)</t>
  </si>
  <si>
    <t>41.16</t>
  </si>
  <si>
    <t>44.37</t>
  </si>
  <si>
    <t>46.62</t>
  </si>
  <si>
    <t>54.12</t>
  </si>
  <si>
    <t>53.01</t>
  </si>
  <si>
    <t>41.2</t>
  </si>
  <si>
    <t>38.1</t>
  </si>
  <si>
    <t>38.56</t>
  </si>
  <si>
    <t>39.5</t>
  </si>
  <si>
    <t>39.15</t>
  </si>
  <si>
    <t>Days Outstanding Inventory (Average Inventory)</t>
  </si>
  <si>
    <t>166.27</t>
  </si>
  <si>
    <t>391.93</t>
  </si>
  <si>
    <t>456.37</t>
  </si>
  <si>
    <t>358.96</t>
  </si>
  <si>
    <t>191.87</t>
  </si>
  <si>
    <t>301.68</t>
  </si>
  <si>
    <t>304.55</t>
  </si>
  <si>
    <t>268.61</t>
  </si>
  <si>
    <t>235.71</t>
  </si>
  <si>
    <t>151.53</t>
  </si>
  <si>
    <t>Average Days Payable Outstanding</t>
  </si>
  <si>
    <t>17.24</t>
  </si>
  <si>
    <t>31.71</t>
  </si>
  <si>
    <t>31.23</t>
  </si>
  <si>
    <t>26.51</t>
  </si>
  <si>
    <t>29.97</t>
  </si>
  <si>
    <t>54.75</t>
  </si>
  <si>
    <t>25.32</t>
  </si>
  <si>
    <t>11.11</t>
  </si>
  <si>
    <t>9.02</t>
  </si>
  <si>
    <t>6.62</t>
  </si>
  <si>
    <t>Cash Conversion Cycle (Average Days)</t>
  </si>
  <si>
    <t>190.19</t>
  </si>
  <si>
    <t>404.6</t>
  </si>
  <si>
    <t>471.75</t>
  </si>
  <si>
    <t>386.57</t>
  </si>
  <si>
    <t>214.9</t>
  </si>
  <si>
    <t>288.14</t>
  </si>
  <si>
    <t>317.33</t>
  </si>
  <si>
    <t>296.06</t>
  </si>
  <si>
    <t>266.19</t>
  </si>
  <si>
    <t>184.06</t>
  </si>
  <si>
    <t>Long Term Solvency</t>
  </si>
  <si>
    <t>Total Debt/Equity</t>
  </si>
  <si>
    <t>10.18</t>
  </si>
  <si>
    <t>11.89</t>
  </si>
  <si>
    <t>30.74</t>
  </si>
  <si>
    <t>24.15</t>
  </si>
  <si>
    <t>20.68</t>
  </si>
  <si>
    <t>17.34</t>
  </si>
  <si>
    <t>12.24</t>
  </si>
  <si>
    <t>Total Debt / Total Capital</t>
  </si>
  <si>
    <t>10.63</t>
  </si>
  <si>
    <t>23.51</t>
  </si>
  <si>
    <t>19.45</t>
  </si>
  <si>
    <t>17.14</t>
  </si>
  <si>
    <t>14.78</t>
  </si>
  <si>
    <t>10.91</t>
  </si>
  <si>
    <t>LT Debt/Equity</t>
  </si>
  <si>
    <t>21.69</t>
  </si>
  <si>
    <t>24.07</t>
  </si>
  <si>
    <t>20.61</t>
  </si>
  <si>
    <t>17.26</t>
  </si>
  <si>
    <t>5.48</t>
  </si>
  <si>
    <t>Long-Term Debt / Total Capital</t>
  </si>
  <si>
    <t>16.59</t>
  </si>
  <si>
    <t>19.38</t>
  </si>
  <si>
    <t>17.07</t>
  </si>
  <si>
    <t>14.71</t>
  </si>
  <si>
    <t>4.88</t>
  </si>
  <si>
    <t>Total Liabilities / Total Assets</t>
  </si>
  <si>
    <t>34.07</t>
  </si>
  <si>
    <t>27.28</t>
  </si>
  <si>
    <t>20.39</t>
  </si>
  <si>
    <t>27.01</t>
  </si>
  <si>
    <t>18.01</t>
  </si>
  <si>
    <t>28.95</t>
  </si>
  <si>
    <t>26.43</t>
  </si>
  <si>
    <t>23.41</t>
  </si>
  <si>
    <t>20.64</t>
  </si>
  <si>
    <t>16.5</t>
  </si>
  <si>
    <t>EBIT / Interest Expense</t>
  </si>
  <si>
    <t>30.63</t>
  </si>
  <si>
    <t>147.63</t>
  </si>
  <si>
    <t>272.23</t>
  </si>
  <si>
    <t>113.88</t>
  </si>
  <si>
    <t>58.12</t>
  </si>
  <si>
    <t>-4.02</t>
  </si>
  <si>
    <t>25.15</t>
  </si>
  <si>
    <t>36.93</t>
  </si>
  <si>
    <t>30.52</t>
  </si>
  <si>
    <t>EBITDA / Interest Expense</t>
  </si>
  <si>
    <t>32.46</t>
  </si>
  <si>
    <t>154.58</t>
  </si>
  <si>
    <t>280.33</t>
  </si>
  <si>
    <t>117.32</t>
  </si>
  <si>
    <t>60.71</t>
  </si>
  <si>
    <t>-2.87</t>
  </si>
  <si>
    <t>27.42</t>
  </si>
  <si>
    <t>39.81</t>
  </si>
  <si>
    <t>32.26</t>
  </si>
  <si>
    <t>20.99</t>
  </si>
  <si>
    <t>(EBITDA - Capex) / Interest Expense</t>
  </si>
  <si>
    <t>29.76</t>
  </si>
  <si>
    <t>144.06</t>
  </si>
  <si>
    <t>270.59</t>
  </si>
  <si>
    <t>107.73</t>
  </si>
  <si>
    <t>47.44</t>
  </si>
  <si>
    <t>-4.76</t>
  </si>
  <si>
    <t>24.9</t>
  </si>
  <si>
    <t>33.31</t>
  </si>
  <si>
    <t>27.97</t>
  </si>
  <si>
    <t>17.11</t>
  </si>
  <si>
    <t>Total Debt / EBITDA</t>
  </si>
  <si>
    <t>0.22</t>
  </si>
  <si>
    <t>0.01</t>
  </si>
  <si>
    <t>0.24</t>
  </si>
  <si>
    <t>0.3</t>
  </si>
  <si>
    <t>-6.74</t>
  </si>
  <si>
    <t>1.27</t>
  </si>
  <si>
    <t>1.11</t>
  </si>
  <si>
    <t>0.59</t>
  </si>
  <si>
    <t>Net Debt / EBITDA</t>
  </si>
  <si>
    <t>-1.21</t>
  </si>
  <si>
    <t>-1.35</t>
  </si>
  <si>
    <t>-0.96</t>
  </si>
  <si>
    <t>-1.12</t>
  </si>
  <si>
    <t>-1.91</t>
  </si>
  <si>
    <t>11.03</t>
  </si>
  <si>
    <t>-3.36</t>
  </si>
  <si>
    <t>-3.73</t>
  </si>
  <si>
    <t>-3.18</t>
  </si>
  <si>
    <t>-3.35</t>
  </si>
  <si>
    <t>Total Debt / (EBITDA - Capex)</t>
  </si>
  <si>
    <t>0.26</t>
  </si>
  <si>
    <t>0.38</t>
  </si>
  <si>
    <t>-4.06</t>
  </si>
  <si>
    <t>1.4</t>
  </si>
  <si>
    <t>1.32</t>
  </si>
  <si>
    <t>0.92</t>
  </si>
  <si>
    <t>Net Debt / (EBITDA - Capex)</t>
  </si>
  <si>
    <t>-1.32</t>
  </si>
  <si>
    <t>-1.45</t>
  </si>
  <si>
    <t>-1.22</t>
  </si>
  <si>
    <t>-2.44</t>
  </si>
  <si>
    <t>6.64</t>
  </si>
  <si>
    <t>-3.7</t>
  </si>
  <si>
    <t>-4.46</t>
  </si>
  <si>
    <t>-3.67</t>
  </si>
  <si>
    <t>-4.11</t>
  </si>
  <si>
    <t>Growth Over Prior Year</t>
  </si>
  <si>
    <t>Total Revenues, 1 Yr. Growth %</t>
  </si>
  <si>
    <t>15.36</t>
  </si>
  <si>
    <t>13.76</t>
  </si>
  <si>
    <t>9.07</t>
  </si>
  <si>
    <t>7.91</t>
  </si>
  <si>
    <t>-5.65</t>
  </si>
  <si>
    <t>2.38</t>
  </si>
  <si>
    <t>13.63</t>
  </si>
  <si>
    <t>14.88</t>
  </si>
  <si>
    <t>20.2</t>
  </si>
  <si>
    <t>Gross Profit, 1 Yr. Growth %</t>
  </si>
  <si>
    <t>17.93</t>
  </si>
  <si>
    <t>20.13</t>
  </si>
  <si>
    <t>9.26</t>
  </si>
  <si>
    <t>6.13</t>
  </si>
  <si>
    <t>-11.76</t>
  </si>
  <si>
    <t>-6.85</t>
  </si>
  <si>
    <t>3.31</t>
  </si>
  <si>
    <t>13.66</t>
  </si>
  <si>
    <t>14.18</t>
  </si>
  <si>
    <t>15.99</t>
  </si>
  <si>
    <t>EBITDA, 1 Yr. Growth %</t>
  </si>
  <si>
    <t>76.38</t>
  </si>
  <si>
    <t>28.17</t>
  </si>
  <si>
    <t>49.38</t>
  </si>
  <si>
    <t>-3.42</t>
  </si>
  <si>
    <t>-19.9</t>
  </si>
  <si>
    <t>-115.71</t>
  </si>
  <si>
    <t>-586.64</t>
  </si>
  <si>
    <t>13.35</t>
  </si>
  <si>
    <t>41.19</t>
  </si>
  <si>
    <t>19.12</t>
  </si>
  <si>
    <t>EBITA, 1 Yr. Growth %</t>
  </si>
  <si>
    <t>83.06</t>
  </si>
  <si>
    <t>29.6</t>
  </si>
  <si>
    <t>51.74</t>
  </si>
  <si>
    <t>-3.47</t>
  </si>
  <si>
    <t>-21.01</t>
  </si>
  <si>
    <t>-122.1</t>
  </si>
  <si>
    <t>-433.26</t>
  </si>
  <si>
    <t>14.44</t>
  </si>
  <si>
    <t>43.97</t>
  </si>
  <si>
    <t>19.94</t>
  </si>
  <si>
    <t>EBIT, 1 Yr. Growth %</t>
  </si>
  <si>
    <t>84.21</t>
  </si>
  <si>
    <t>29.74</t>
  </si>
  <si>
    <t>51.89</t>
  </si>
  <si>
    <t>-20.98</t>
  </si>
  <si>
    <t>-122.13</t>
  </si>
  <si>
    <t>-432.77</t>
  </si>
  <si>
    <t>14.46</t>
  </si>
  <si>
    <t>43.98</t>
  </si>
  <si>
    <t>19.92</t>
  </si>
  <si>
    <t>Earnings From Cont. Operations, 1 Yr. Growth %</t>
  </si>
  <si>
    <t>94.82</t>
  </si>
  <si>
    <t>91.62</t>
  </si>
  <si>
    <t>9.53</t>
  </si>
  <si>
    <t>-41.45</t>
  </si>
  <si>
    <t>40.99</t>
  </si>
  <si>
    <t>-117.74</t>
  </si>
  <si>
    <t>-592.63</t>
  </si>
  <si>
    <t>-7.58</t>
  </si>
  <si>
    <t>52.86</t>
  </si>
  <si>
    <t>35.4</t>
  </si>
  <si>
    <t>Net Income, 1 Yr. Growth %</t>
  </si>
  <si>
    <t>Normalized Net Income, 1 Yr. Growth %</t>
  </si>
  <si>
    <t>88.3</t>
  </si>
  <si>
    <t>32.23</t>
  </si>
  <si>
    <t>52.68</t>
  </si>
  <si>
    <t>-2.93</t>
  </si>
  <si>
    <t>-20.53</t>
  </si>
  <si>
    <t>-121.86</t>
  </si>
  <si>
    <t>-434.96</t>
  </si>
  <si>
    <t>11.79</t>
  </si>
  <si>
    <t>36.81</t>
  </si>
  <si>
    <t>36.06</t>
  </si>
  <si>
    <t>Diluted EPS Before Extra, 1 Yr. Growth %</t>
  </si>
  <si>
    <t>91.46</t>
  </si>
  <si>
    <t>102.55</t>
  </si>
  <si>
    <t>-38.95</t>
  </si>
  <si>
    <t>43.82</t>
  </si>
  <si>
    <t>-117.85</t>
  </si>
  <si>
    <t>-582.85</t>
  </si>
  <si>
    <t>-12.82</t>
  </si>
  <si>
    <t>49.11</t>
  </si>
  <si>
    <t>32.07</t>
  </si>
  <si>
    <t>Accounts Receivable, 1 Yr. Growth %</t>
  </si>
  <si>
    <t>28.5</t>
  </si>
  <si>
    <t>18.82</t>
  </si>
  <si>
    <t>11.26</t>
  </si>
  <si>
    <t>38.51</t>
  </si>
  <si>
    <t>-40.86</t>
  </si>
  <si>
    <t>-13.83</t>
  </si>
  <si>
    <t>3.96</t>
  </si>
  <si>
    <t>26.24</t>
  </si>
  <si>
    <t>10.92</t>
  </si>
  <si>
    <t>26.54</t>
  </si>
  <si>
    <t>Inventory, 1 Yr. Growth %</t>
  </si>
  <si>
    <t>40.14</t>
  </si>
  <si>
    <t>21.53</t>
  </si>
  <si>
    <t>7.9</t>
  </si>
  <si>
    <t>-6.39</t>
  </si>
  <si>
    <t>-7.52</t>
  </si>
  <si>
    <t>-7.39</t>
  </si>
  <si>
    <t>8.44</t>
  </si>
  <si>
    <t>8.74</t>
  </si>
  <si>
    <t>Net Property, Plant and Equip., 1 Yr. Growth %</t>
  </si>
  <si>
    <t>2.9</t>
  </si>
  <si>
    <t>3.63</t>
  </si>
  <si>
    <t>-1.31</t>
  </si>
  <si>
    <t>11.53</t>
  </si>
  <si>
    <t>28.22</t>
  </si>
  <si>
    <t>6.23</t>
  </si>
  <si>
    <t>-0.93</t>
  </si>
  <si>
    <t>10.32</t>
  </si>
  <si>
    <t>21.35</t>
  </si>
  <si>
    <t>Total Assets, 1 Yr. Growth %</t>
  </si>
  <si>
    <t>-9.73</t>
  </si>
  <si>
    <t>15.92</t>
  </si>
  <si>
    <t>6.46</t>
  </si>
  <si>
    <t>23.81</t>
  </si>
  <si>
    <t>18.11</t>
  </si>
  <si>
    <t>15.07</t>
  </si>
  <si>
    <t>12.01</t>
  </si>
  <si>
    <t>16.94</t>
  </si>
  <si>
    <t>18.57</t>
  </si>
  <si>
    <t>Tangible Book Value, 1 Yr. Growth %</t>
  </si>
  <si>
    <t>-2.59</t>
  </si>
  <si>
    <t>28.63</t>
  </si>
  <si>
    <t>16.49</t>
  </si>
  <si>
    <t>13.13</t>
  </si>
  <si>
    <t>27.31</t>
  </si>
  <si>
    <t>0.16</t>
  </si>
  <si>
    <t>23.45</t>
  </si>
  <si>
    <t>20.92</t>
  </si>
  <si>
    <t>21.41</t>
  </si>
  <si>
    <t>23.53</t>
  </si>
  <si>
    <t>Common Equity, 1 Yr. Growth %</t>
  </si>
  <si>
    <t>-1.34</t>
  </si>
  <si>
    <t>27.87</t>
  </si>
  <si>
    <t>16.54</t>
  </si>
  <si>
    <t>13.53</t>
  </si>
  <si>
    <t>-0.29</t>
  </si>
  <si>
    <t>22.11</t>
  </si>
  <si>
    <t>16.6</t>
  </si>
  <si>
    <t>21.16</t>
  </si>
  <si>
    <t>24.77</t>
  </si>
  <si>
    <t>Cash From Operations, 1 Yr. Growth %</t>
  </si>
  <si>
    <t>-16.46</t>
  </si>
  <si>
    <t>7.74</t>
  </si>
  <si>
    <t>68.13</t>
  </si>
  <si>
    <t>-26.32</t>
  </si>
  <si>
    <t>64.15</t>
  </si>
  <si>
    <t>-126.54</t>
  </si>
  <si>
    <t>-465.78</t>
  </si>
  <si>
    <t>-20.84</t>
  </si>
  <si>
    <t>34.15</t>
  </si>
  <si>
    <t>21.87</t>
  </si>
  <si>
    <t>Capital Expenditures, 1 Yr. Growth %</t>
  </si>
  <si>
    <t>48.66</t>
  </si>
  <si>
    <t>4.96</t>
  </si>
  <si>
    <t>-23.69</t>
  </si>
  <si>
    <t>127.11</t>
  </si>
  <si>
    <t>113.67</t>
  </si>
  <si>
    <t>-54.61</t>
  </si>
  <si>
    <t>-29.15</t>
  </si>
  <si>
    <t>103.71</t>
  </si>
  <si>
    <t>14.9</t>
  </si>
  <si>
    <t>65.99</t>
  </si>
  <si>
    <t>Levered Free Cash Flow, 1 Yr. Growth %</t>
  </si>
  <si>
    <t>-39.17</t>
  </si>
  <si>
    <t>136.68</t>
  </si>
  <si>
    <t>-51.56</t>
  </si>
  <si>
    <t>22.22</t>
  </si>
  <si>
    <t>-47.89</t>
  </si>
  <si>
    <t>-170.04</t>
  </si>
  <si>
    <t>-399.78</t>
  </si>
  <si>
    <t>-39.9</t>
  </si>
  <si>
    <t>19.95</t>
  </si>
  <si>
    <t>Unlevered Free Cash Flow, 1 Yr. Growth %</t>
  </si>
  <si>
    <t>-39.27</t>
  </si>
  <si>
    <t>136.79</t>
  </si>
  <si>
    <t>-51.46</t>
  </si>
  <si>
    <t>22.74</t>
  </si>
  <si>
    <t>-46.97</t>
  </si>
  <si>
    <t>-159.73</t>
  </si>
  <si>
    <t>-450.17</t>
  </si>
  <si>
    <t>-39.49</t>
  </si>
  <si>
    <t>24.94</t>
  </si>
  <si>
    <t>22.38</t>
  </si>
  <si>
    <t>Compound Annual Growth Rate Over Two Years</t>
  </si>
  <si>
    <t>Total Revenues, 2 Yr. CAGR %</t>
  </si>
  <si>
    <t>18.6</t>
  </si>
  <si>
    <t>14.55</t>
  </si>
  <si>
    <t>11.39</t>
  </si>
  <si>
    <t>8.49</t>
  </si>
  <si>
    <t>0.9</t>
  </si>
  <si>
    <t>-8.36</t>
  </si>
  <si>
    <t>-4.54</t>
  </si>
  <si>
    <t>7.86</t>
  </si>
  <si>
    <t>14.25</t>
  </si>
  <si>
    <t>17.51</t>
  </si>
  <si>
    <t>Gross Profit, 2 Yr. CAGR %</t>
  </si>
  <si>
    <t>20.8</t>
  </si>
  <si>
    <t>19.03</t>
  </si>
  <si>
    <t>14.57</t>
  </si>
  <si>
    <t>7.68</t>
  </si>
  <si>
    <t>-3.23</t>
  </si>
  <si>
    <t>-9.34</t>
  </si>
  <si>
    <t>-1.9</t>
  </si>
  <si>
    <t>8.36</t>
  </si>
  <si>
    <t>13.92</t>
  </si>
  <si>
    <t>15.08</t>
  </si>
  <si>
    <t>EBITDA, 2 Yr. CAGR %</t>
  </si>
  <si>
    <t>11.96</t>
  </si>
  <si>
    <t>50.36</t>
  </si>
  <si>
    <t>38.37</t>
  </si>
  <si>
    <t>20.11</t>
  </si>
  <si>
    <t>-12.05</t>
  </si>
  <si>
    <t>-64.64</t>
  </si>
  <si>
    <t>-12.57</t>
  </si>
  <si>
    <t>136.53</t>
  </si>
  <si>
    <t>26.87</t>
  </si>
  <si>
    <t>29.69</t>
  </si>
  <si>
    <t>EBITA, 2 Yr. CAGR %</t>
  </si>
  <si>
    <t>54.03</t>
  </si>
  <si>
    <t>40.23</t>
  </si>
  <si>
    <t>21.02</t>
  </si>
  <si>
    <t>-12.68</t>
  </si>
  <si>
    <t>-58.36</t>
  </si>
  <si>
    <t>-14.17</t>
  </si>
  <si>
    <t>96.79</t>
  </si>
  <si>
    <t>28.76</t>
  </si>
  <si>
    <t>31.41</t>
  </si>
  <si>
    <t>EBIT, 2 Yr. CAGR %</t>
  </si>
  <si>
    <t>12.14</t>
  </si>
  <si>
    <t>54.59</t>
  </si>
  <si>
    <t>40.37</t>
  </si>
  <si>
    <t>21.09</t>
  </si>
  <si>
    <t>-12.66</t>
  </si>
  <si>
    <t>-58.32</t>
  </si>
  <si>
    <t>-14.18</t>
  </si>
  <si>
    <t>96.66</t>
  </si>
  <si>
    <t>28.77</t>
  </si>
  <si>
    <t>Earnings From Cont. Operations, 2 Yr. CAGR %</t>
  </si>
  <si>
    <t>5.69</t>
  </si>
  <si>
    <t>93.21</t>
  </si>
  <si>
    <t>44.86</t>
  </si>
  <si>
    <t>-19.92</t>
  </si>
  <si>
    <t>-9.14</t>
  </si>
  <si>
    <t>-49.99</t>
  </si>
  <si>
    <t>-6.53</t>
  </si>
  <si>
    <t>113.38</t>
  </si>
  <si>
    <t>18.86</t>
  </si>
  <si>
    <t>43.87</t>
  </si>
  <si>
    <t>Net Income, 2 Yr. CAGR %</t>
  </si>
  <si>
    <t>Normalized Net Income, 2 Yr. CAGR %</t>
  </si>
  <si>
    <t>12.29</t>
  </si>
  <si>
    <t>57.79</t>
  </si>
  <si>
    <t>42.08</t>
  </si>
  <si>
    <t>21.74</t>
  </si>
  <si>
    <t>-12.17</t>
  </si>
  <si>
    <t>-58.46</t>
  </si>
  <si>
    <t>-14.14</t>
  </si>
  <si>
    <t>107.55</t>
  </si>
  <si>
    <t>21.54</t>
  </si>
  <si>
    <t>31.6</t>
  </si>
  <si>
    <t>Diluted EPS Before Extra, 2 Yr. CAGR %</t>
  </si>
  <si>
    <t>4.87</t>
  </si>
  <si>
    <t>96.93</t>
  </si>
  <si>
    <t>55.83</t>
  </si>
  <si>
    <t>-14.45</t>
  </si>
  <si>
    <t>-6.3</t>
  </si>
  <si>
    <t>-49.33</t>
  </si>
  <si>
    <t>-7.16</t>
  </si>
  <si>
    <t>105.16</t>
  </si>
  <si>
    <t>14.01</t>
  </si>
  <si>
    <t>40.33</t>
  </si>
  <si>
    <t>Accounts Receivable, 2 Yr. CAGR %</t>
  </si>
  <si>
    <t>17.96</t>
  </si>
  <si>
    <t>23.56</t>
  </si>
  <si>
    <t>14.97</t>
  </si>
  <si>
    <t>24.14</t>
  </si>
  <si>
    <t>-9.5</t>
  </si>
  <si>
    <t>-28.61</t>
  </si>
  <si>
    <t>-5.35</t>
  </si>
  <si>
    <t>14.56</t>
  </si>
  <si>
    <t>18.33</t>
  </si>
  <si>
    <t>18.47</t>
  </si>
  <si>
    <t>Inventory, 2 Yr. CAGR %</t>
  </si>
  <si>
    <t>34.03</t>
  </si>
  <si>
    <t>30.5</t>
  </si>
  <si>
    <t>22.24</t>
  </si>
  <si>
    <t>15.2</t>
  </si>
  <si>
    <t>0.5</t>
  </si>
  <si>
    <t>-6.96</t>
  </si>
  <si>
    <t>-7.46</t>
  </si>
  <si>
    <t>0.21</t>
  </si>
  <si>
    <t>8.59</t>
  </si>
  <si>
    <t>9.17</t>
  </si>
  <si>
    <t>Net Property, Plant and Equip., 2 Yr. CAGR %</t>
  </si>
  <si>
    <t>2.69</t>
  </si>
  <si>
    <t>1.13</t>
  </si>
  <si>
    <t>4.91</t>
  </si>
  <si>
    <t>19.58</t>
  </si>
  <si>
    <t>16.71</t>
  </si>
  <si>
    <t>2.25</t>
  </si>
  <si>
    <t>2.83</t>
  </si>
  <si>
    <t>8.52</t>
  </si>
  <si>
    <t>15.7</t>
  </si>
  <si>
    <t>Total Assets, 2 Yr. CAGR %</t>
  </si>
  <si>
    <t>7.63</t>
  </si>
  <si>
    <t>2.29</t>
  </si>
  <si>
    <t>11.09</t>
  </si>
  <si>
    <t>14.81</t>
  </si>
  <si>
    <t>20.93</t>
  </si>
  <si>
    <t>16.58</t>
  </si>
  <si>
    <t>14.93</t>
  </si>
  <si>
    <t>17.75</t>
  </si>
  <si>
    <t>Tangible Book Value, 2 Yr. CAGR %</t>
  </si>
  <si>
    <t>6.59</t>
  </si>
  <si>
    <t>11.94</t>
  </si>
  <si>
    <t>22.41</t>
  </si>
  <si>
    <t>14.8</t>
  </si>
  <si>
    <t>20.01</t>
  </si>
  <si>
    <t>12.93</t>
  </si>
  <si>
    <t>11.2</t>
  </si>
  <si>
    <t>22.18</t>
  </si>
  <si>
    <t>22.47</t>
  </si>
  <si>
    <t>Common Equity, 2 Yr. CAGR %</t>
  </si>
  <si>
    <t>12.32</t>
  </si>
  <si>
    <t>22.07</t>
  </si>
  <si>
    <t>15.02</t>
  </si>
  <si>
    <t>22.73</t>
  </si>
  <si>
    <t>10.34</t>
  </si>
  <si>
    <t>19.33</t>
  </si>
  <si>
    <t>22.95</t>
  </si>
  <si>
    <t>Cash From Operations, 2 Yr. CAGR %</t>
  </si>
  <si>
    <t>4.77</t>
  </si>
  <si>
    <t>-5.13</t>
  </si>
  <si>
    <t>34.59</t>
  </si>
  <si>
    <t>11.3</t>
  </si>
  <si>
    <t>9.97</t>
  </si>
  <si>
    <t>-33.99</t>
  </si>
  <si>
    <t>-1.47</t>
  </si>
  <si>
    <t>70.16</t>
  </si>
  <si>
    <t>3.05</t>
  </si>
  <si>
    <t>27.86</t>
  </si>
  <si>
    <t>Capital Expenditures, 2 Yr. CAGR %</t>
  </si>
  <si>
    <t>-34.89</t>
  </si>
  <si>
    <t>24.92</t>
  </si>
  <si>
    <t>-10.46</t>
  </si>
  <si>
    <t>31.64</t>
  </si>
  <si>
    <t>120.29</t>
  </si>
  <si>
    <t>-1.52</t>
  </si>
  <si>
    <t>-43.29</t>
  </si>
  <si>
    <t>20.14</t>
  </si>
  <si>
    <t>52.99</t>
  </si>
  <si>
    <t>Levered Free Cash Flow, 2 Yr. CAGR %</t>
  </si>
  <si>
    <t>70.88</t>
  </si>
  <si>
    <t>22.3</t>
  </si>
  <si>
    <t>8.29</t>
  </si>
  <si>
    <t>-23.06</t>
  </si>
  <si>
    <t>-20.58</t>
  </si>
  <si>
    <t>35.1</t>
  </si>
  <si>
    <t>-13.35</t>
  </si>
  <si>
    <t>22.2</t>
  </si>
  <si>
    <t>Unlevered Free Cash Flow, 2 Yr. CAGR %</t>
  </si>
  <si>
    <t>70.98</t>
  </si>
  <si>
    <t>22.25</t>
  </si>
  <si>
    <t>7.19</t>
  </si>
  <si>
    <t>-22.82</t>
  </si>
  <si>
    <t>-19.71</t>
  </si>
  <si>
    <t>-44.01</t>
  </si>
  <si>
    <t>43.96</t>
  </si>
  <si>
    <t>46.49</t>
  </si>
  <si>
    <t>-12.58</t>
  </si>
  <si>
    <t>24.11</t>
  </si>
  <si>
    <t>Compound Annual Growth Rate Over Three Years</t>
  </si>
  <si>
    <t>Total Revenues, 3 Yr. CAGR %</t>
  </si>
  <si>
    <t>12.7</t>
  </si>
  <si>
    <t>10.22</t>
  </si>
  <si>
    <t>3.56</t>
  </si>
  <si>
    <t>-4.91</t>
  </si>
  <si>
    <t>1.17</t>
  </si>
  <si>
    <t>10.15</t>
  </si>
  <si>
    <t>16.2</t>
  </si>
  <si>
    <t>Gross Profit, 3 Yr. CAGR %</t>
  </si>
  <si>
    <t>21.12</t>
  </si>
  <si>
    <t>20.58</t>
  </si>
  <si>
    <t>15.68</t>
  </si>
  <si>
    <t>11.68</t>
  </si>
  <si>
    <t>0.76</t>
  </si>
  <si>
    <t>-4.45</t>
  </si>
  <si>
    <t>-5.31</t>
  </si>
  <si>
    <t>3.03</t>
  </si>
  <si>
    <t>10.27</t>
  </si>
  <si>
    <t>14.6</t>
  </si>
  <si>
    <t>EBITDA, 3 Yr. CAGR %</t>
  </si>
  <si>
    <t>18.48</t>
  </si>
  <si>
    <t>17.12</t>
  </si>
  <si>
    <t>50.03</t>
  </si>
  <si>
    <t>4.86</t>
  </si>
  <si>
    <t>-50.58</t>
  </si>
  <si>
    <t>-15.26</t>
  </si>
  <si>
    <t>-4.21</t>
  </si>
  <si>
    <t>99.15</t>
  </si>
  <si>
    <t>24.23</t>
  </si>
  <si>
    <t>EBITA, 3 Yr. CAGR %</t>
  </si>
  <si>
    <t>18.52</t>
  </si>
  <si>
    <t>17.59</t>
  </si>
  <si>
    <t>53.26</t>
  </si>
  <si>
    <t>23.82</t>
  </si>
  <si>
    <t>4.89</t>
  </si>
  <si>
    <t>-44.89</t>
  </si>
  <si>
    <t>-16.7</t>
  </si>
  <si>
    <t>-5.05</t>
  </si>
  <si>
    <t>77.32</t>
  </si>
  <si>
    <t>EBIT, 3 Yr. CAGR %</t>
  </si>
  <si>
    <t>18.62</t>
  </si>
  <si>
    <t>17.72</t>
  </si>
  <si>
    <t>53.68</t>
  </si>
  <si>
    <t>23.9</t>
  </si>
  <si>
    <t>4.94</t>
  </si>
  <si>
    <t>-44.86</t>
  </si>
  <si>
    <t>77.25</t>
  </si>
  <si>
    <t>Earnings From Cont. Operations, 3 Yr. CAGR %</t>
  </si>
  <si>
    <t>16.11</t>
  </si>
  <si>
    <t>28.87</t>
  </si>
  <si>
    <t>59.9</t>
  </si>
  <si>
    <t>7.11</t>
  </si>
  <si>
    <t>-3.3</t>
  </si>
  <si>
    <t>-47.29</t>
  </si>
  <si>
    <t>7.2</t>
  </si>
  <si>
    <t>-6.88</t>
  </si>
  <si>
    <t>90.93</t>
  </si>
  <si>
    <t>Net Income, 3 Yr. CAGR %</t>
  </si>
  <si>
    <t>Normalized Net Income, 3 Yr. CAGR %</t>
  </si>
  <si>
    <t>19.97</t>
  </si>
  <si>
    <t>18.58</t>
  </si>
  <si>
    <t>56.07</t>
  </si>
  <si>
    <t>25.13</t>
  </si>
  <si>
    <t>5.6</t>
  </si>
  <si>
    <t>-44.87</t>
  </si>
  <si>
    <t>-16.51</t>
  </si>
  <si>
    <t>-5.85</t>
  </si>
  <si>
    <t>80.63</t>
  </si>
  <si>
    <t>26.2</t>
  </si>
  <si>
    <t>Diluted EPS Before Extra, 3 Yr. CAGR %</t>
  </si>
  <si>
    <t>19.72</t>
  </si>
  <si>
    <t>30.6</t>
  </si>
  <si>
    <t>66.9</t>
  </si>
  <si>
    <t>14.02</t>
  </si>
  <si>
    <t>1.73</t>
  </si>
  <si>
    <t>-46.09</t>
  </si>
  <si>
    <t>7.42</t>
  </si>
  <si>
    <t>84.46</t>
  </si>
  <si>
    <t>19.74</t>
  </si>
  <si>
    <t>Accounts Receivable, 3 Yr. CAGR %</t>
  </si>
  <si>
    <t>22.32</t>
  </si>
  <si>
    <t>18.25</t>
  </si>
  <si>
    <t>19.31</t>
  </si>
  <si>
    <t>22.33</t>
  </si>
  <si>
    <t>-3.05</t>
  </si>
  <si>
    <t>-10.96</t>
  </si>
  <si>
    <t>-19.08</t>
  </si>
  <si>
    <t>4.19</t>
  </si>
  <si>
    <t>13.33</t>
  </si>
  <si>
    <t>21.01</t>
  </si>
  <si>
    <t>Inventory, 3 Yr. CAGR %</t>
  </si>
  <si>
    <t>29.73</t>
  </si>
  <si>
    <t>27.93</t>
  </si>
  <si>
    <t>7.5</t>
  </si>
  <si>
    <t>-2.25</t>
  </si>
  <si>
    <t>-7.1</t>
  </si>
  <si>
    <t>2.98</t>
  </si>
  <si>
    <t>8.93</t>
  </si>
  <si>
    <t>Net Property, Plant and Equip., 3 Yr. CAGR %</t>
  </si>
  <si>
    <t>9.33</t>
  </si>
  <si>
    <t>1.72</t>
  </si>
  <si>
    <t>4.48</t>
  </si>
  <si>
    <t>12.17</t>
  </si>
  <si>
    <t>14.96</t>
  </si>
  <si>
    <t>3.73</t>
  </si>
  <si>
    <t>5.27</t>
  </si>
  <si>
    <t>12.63</t>
  </si>
  <si>
    <t>Total Assets, 3 Yr. CAGR %</t>
  </si>
  <si>
    <t>7.47</t>
  </si>
  <si>
    <t>10.33</t>
  </si>
  <si>
    <t>3.66</t>
  </si>
  <si>
    <t>15.18</t>
  </si>
  <si>
    <t>15.9</t>
  </si>
  <si>
    <t>18.94</t>
  </si>
  <si>
    <t>17.03</t>
  </si>
  <si>
    <t>15.59</t>
  </si>
  <si>
    <t>15.8</t>
  </si>
  <si>
    <t>Tangible Book Value, 3 Yr. CAGR %</t>
  </si>
  <si>
    <t>9.4</t>
  </si>
  <si>
    <t>13.48</t>
  </si>
  <si>
    <t>13.44</t>
  </si>
  <si>
    <t>19.24</t>
  </si>
  <si>
    <t>18.83</t>
  </si>
  <si>
    <t>12.99</t>
  </si>
  <si>
    <t>16.33</t>
  </si>
  <si>
    <t>14.35</t>
  </si>
  <si>
    <t>21.92</t>
  </si>
  <si>
    <t>21.95</t>
  </si>
  <si>
    <t>Common Equity, 3 Yr. CAGR %</t>
  </si>
  <si>
    <t>9.41</t>
  </si>
  <si>
    <t>13.59</t>
  </si>
  <si>
    <t>13.71</t>
  </si>
  <si>
    <t>19.16</t>
  </si>
  <si>
    <t>20.63</t>
  </si>
  <si>
    <t>14.52</t>
  </si>
  <si>
    <t>17.33</t>
  </si>
  <si>
    <t>12.39</t>
  </si>
  <si>
    <t>19.93</t>
  </si>
  <si>
    <t>Cash From Operations, 3 Yr. CAGR %</t>
  </si>
  <si>
    <t>12.4</t>
  </si>
  <si>
    <t>10.1</t>
  </si>
  <si>
    <t>26.69</t>
  </si>
  <si>
    <t>-31.53</t>
  </si>
  <si>
    <t>16.81</t>
  </si>
  <si>
    <t>-8.4</t>
  </si>
  <si>
    <t>57.19</t>
  </si>
  <si>
    <t>8.98</t>
  </si>
  <si>
    <t>Capital Expenditures, 3 Yr. CAGR %</t>
  </si>
  <si>
    <t>9.66</t>
  </si>
  <si>
    <t>-23.66</t>
  </si>
  <si>
    <t>54.71</t>
  </si>
  <si>
    <t>30.11</t>
  </si>
  <si>
    <t>-13.15</t>
  </si>
  <si>
    <t>18.36</t>
  </si>
  <si>
    <t>57.21</t>
  </si>
  <si>
    <t>Levered Free Cash Flow, 3 Yr. CAGR %</t>
  </si>
  <si>
    <t>34.75</t>
  </si>
  <si>
    <t>92.93</t>
  </si>
  <si>
    <t>-10.35</t>
  </si>
  <si>
    <t>12.75</t>
  </si>
  <si>
    <t>-32.49</t>
  </si>
  <si>
    <t>-24.11</t>
  </si>
  <si>
    <t>2.4</t>
  </si>
  <si>
    <t>8.24</t>
  </si>
  <si>
    <t>31.46</t>
  </si>
  <si>
    <t>Unlevered Free Cash Flow, 3 Yr. CAGR %</t>
  </si>
  <si>
    <t>36.18</t>
  </si>
  <si>
    <t>93.04</t>
  </si>
  <si>
    <t>-10.15</t>
  </si>
  <si>
    <t>-31.95</t>
  </si>
  <si>
    <t>-27.5</t>
  </si>
  <si>
    <t>2.84</t>
  </si>
  <si>
    <t>39.26</t>
  </si>
  <si>
    <t>-1.96</t>
  </si>
  <si>
    <t>Compound Annual Growth Rate Over Five Years</t>
  </si>
  <si>
    <t>Total Revenues, 5 Yr. CAGR %</t>
  </si>
  <si>
    <t>29.13</t>
  </si>
  <si>
    <t>19.84</t>
  </si>
  <si>
    <t>16.56</t>
  </si>
  <si>
    <t>13.5</t>
  </si>
  <si>
    <t>7.82</t>
  </si>
  <si>
    <t>2.37</t>
  </si>
  <si>
    <t>1.06</t>
  </si>
  <si>
    <t>2.33</t>
  </si>
  <si>
    <t>7.41</t>
  </si>
  <si>
    <t>Gross Profit, 5 Yr. CAGR %</t>
  </si>
  <si>
    <t>21.61</t>
  </si>
  <si>
    <t>18.46</t>
  </si>
  <si>
    <t>15.24</t>
  </si>
  <si>
    <t>7.71</t>
  </si>
  <si>
    <t>-0.31</t>
  </si>
  <si>
    <t>0.48</t>
  </si>
  <si>
    <t>7.69</t>
  </si>
  <si>
    <t>EBITDA, 5 Yr. CAGR %</t>
  </si>
  <si>
    <t>68.82</t>
  </si>
  <si>
    <t>31.07</t>
  </si>
  <si>
    <t>26.07</t>
  </si>
  <si>
    <t>18.31</t>
  </si>
  <si>
    <t>-25.43</t>
  </si>
  <si>
    <t>-2.62</t>
  </si>
  <si>
    <t>-7.55</t>
  </si>
  <si>
    <t>-0.25</t>
  </si>
  <si>
    <t>8.13</t>
  </si>
  <si>
    <t>EBITA, 5 Yr. CAGR %</t>
  </si>
  <si>
    <t>77.14</t>
  </si>
  <si>
    <t>32.27</t>
  </si>
  <si>
    <t>26.77</t>
  </si>
  <si>
    <t>18.95</t>
  </si>
  <si>
    <t>-19.97</t>
  </si>
  <si>
    <t>-3.32</t>
  </si>
  <si>
    <t>-8.3</t>
  </si>
  <si>
    <t>-0.67</t>
  </si>
  <si>
    <t>EBIT, 5 Yr. CAGR %</t>
  </si>
  <si>
    <t>77.88</t>
  </si>
  <si>
    <t>32.48</t>
  </si>
  <si>
    <t>26.89</t>
  </si>
  <si>
    <t>19.06</t>
  </si>
  <si>
    <t>22.53</t>
  </si>
  <si>
    <t>-19.91</t>
  </si>
  <si>
    <t>-0.66</t>
  </si>
  <si>
    <t>Earnings From Cont. Operations, 5 Yr. CAGR %</t>
  </si>
  <si>
    <t>77.47</t>
  </si>
  <si>
    <t>42.42</t>
  </si>
  <si>
    <t>26.86</t>
  </si>
  <si>
    <t>6.54</t>
  </si>
  <si>
    <t>27.54</t>
  </si>
  <si>
    <t>-21.02</t>
  </si>
  <si>
    <t>-4.6</t>
  </si>
  <si>
    <t>-7.79</t>
  </si>
  <si>
    <t>11.72</t>
  </si>
  <si>
    <t>10.82</t>
  </si>
  <si>
    <t>Net Income, 5 Yr. CAGR %</t>
  </si>
  <si>
    <t>77.21</t>
  </si>
  <si>
    <t>26.78</t>
  </si>
  <si>
    <t>Normalized Net Income, 5 Yr. CAGR %</t>
  </si>
  <si>
    <t>86.76</t>
  </si>
  <si>
    <t>34.95</t>
  </si>
  <si>
    <t>28.37</t>
  </si>
  <si>
    <t>19.83</t>
  </si>
  <si>
    <t>-19.49</t>
  </si>
  <si>
    <t>-2.92</t>
  </si>
  <si>
    <t>-8.55</t>
  </si>
  <si>
    <t>-2.06</t>
  </si>
  <si>
    <t>9.21</t>
  </si>
  <si>
    <t>Diluted EPS Before Extra, 5 Yr. CAGR %</t>
  </si>
  <si>
    <t>79.18</t>
  </si>
  <si>
    <t>46.73</t>
  </si>
  <si>
    <t>33.03</t>
  </si>
  <si>
    <t>32.49</t>
  </si>
  <si>
    <t>-17.57</t>
  </si>
  <si>
    <t>-1.93</t>
  </si>
  <si>
    <t>-7.98</t>
  </si>
  <si>
    <t>10.01</t>
  </si>
  <si>
    <t>8.15</t>
  </si>
  <si>
    <t>Accounts Receivable, 5 Yr. CAGR %</t>
  </si>
  <si>
    <t>21.21</t>
  </si>
  <si>
    <t>19.32</t>
  </si>
  <si>
    <t>20.57</t>
  </si>
  <si>
    <t>6.83</t>
  </si>
  <si>
    <t>-1.38</t>
  </si>
  <si>
    <t>-3.98</t>
  </si>
  <si>
    <t>-5.8</t>
  </si>
  <si>
    <t>9.68</t>
  </si>
  <si>
    <t>Inventory, 5 Yr. CAGR %</t>
  </si>
  <si>
    <t>20.48</t>
  </si>
  <si>
    <t>18.02</t>
  </si>
  <si>
    <t>23.7</t>
  </si>
  <si>
    <t>16.16</t>
  </si>
  <si>
    <t>1.25</t>
  </si>
  <si>
    <t>-1.27</t>
  </si>
  <si>
    <t>2.05</t>
  </si>
  <si>
    <t>Net Property, Plant and Equip., 5 Yr. CAGR %</t>
  </si>
  <si>
    <t>10.13</t>
  </si>
  <si>
    <t>5.98</t>
  </si>
  <si>
    <t>3.76</t>
  </si>
  <si>
    <t>8.09</t>
  </si>
  <si>
    <t>9.8</t>
  </si>
  <si>
    <t>9.56</t>
  </si>
  <si>
    <t>Total Assets, 5 Yr. CAGR %</t>
  </si>
  <si>
    <t>12.38</t>
  </si>
  <si>
    <t>8.82</t>
  </si>
  <si>
    <t>8.91</t>
  </si>
  <si>
    <t>12.1</t>
  </si>
  <si>
    <t>10.25</t>
  </si>
  <si>
    <t>15.74</t>
  </si>
  <si>
    <t>16.14</t>
  </si>
  <si>
    <t>17.32</t>
  </si>
  <si>
    <t>Tangible Book Value, 5 Yr. CAGR %</t>
  </si>
  <si>
    <t>13.83</t>
  </si>
  <si>
    <t>14.43</t>
  </si>
  <si>
    <t>16.02</t>
  </si>
  <si>
    <t>15.72</t>
  </si>
  <si>
    <t>18.24</t>
  </si>
  <si>
    <t>17.53</t>
  </si>
  <si>
    <t>Common Equity, 5 Yr. CAGR %</t>
  </si>
  <si>
    <t>13.73</t>
  </si>
  <si>
    <t>12.44</t>
  </si>
  <si>
    <t>14.31</t>
  </si>
  <si>
    <t>17.23</t>
  </si>
  <si>
    <t>17.48</t>
  </si>
  <si>
    <t>16.4</t>
  </si>
  <si>
    <t>16.42</t>
  </si>
  <si>
    <t>17.94</t>
  </si>
  <si>
    <t>Cash From Operations, 5 Yr. CAGR %</t>
  </si>
  <si>
    <t>28.93</t>
  </si>
  <si>
    <t>12.59</t>
  </si>
  <si>
    <t>7.94</t>
  </si>
  <si>
    <t>12.85</t>
  </si>
  <si>
    <t>-10.28</t>
  </si>
  <si>
    <t>11.1</t>
  </si>
  <si>
    <t>4.67</t>
  </si>
  <si>
    <t>Capital Expenditures, 5 Yr. CAGR %</t>
  </si>
  <si>
    <t>-13.04</t>
  </si>
  <si>
    <t>21.71</t>
  </si>
  <si>
    <t>1.1</t>
  </si>
  <si>
    <t>-5.06</t>
  </si>
  <si>
    <t>42.03</t>
  </si>
  <si>
    <t>3.55</t>
  </si>
  <si>
    <t>26.02</t>
  </si>
  <si>
    <t>4.55</t>
  </si>
  <si>
    <t>Levered Free Cash Flow, 5 Yr. CAGR %</t>
  </si>
  <si>
    <t>47.04</t>
  </si>
  <si>
    <t>23.71</t>
  </si>
  <si>
    <t>33.42</t>
  </si>
  <si>
    <t>-14.47</t>
  </si>
  <si>
    <t>-12.38</t>
  </si>
  <si>
    <t>-8.71</t>
  </si>
  <si>
    <t>-4.57</t>
  </si>
  <si>
    <t>-4.04</t>
  </si>
  <si>
    <t>13.79</t>
  </si>
  <si>
    <t>Unlevered Free Cash Flow, 5 Yr. CAGR %</t>
  </si>
  <si>
    <t>50.86</t>
  </si>
  <si>
    <t>32.09</t>
  </si>
  <si>
    <t>24.7</t>
  </si>
  <si>
    <t>33.78</t>
  </si>
  <si>
    <t>-13.98</t>
  </si>
  <si>
    <t>-15.1</t>
  </si>
  <si>
    <t>-4.12</t>
  </si>
  <si>
    <t>-3.45</t>
  </si>
  <si>
    <t>14.53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</si>
  <si>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</si>
  <si>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</si>
  <si>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</si>
  <si>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</si>
  <si>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</si>
  <si>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</si>
  <si>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</si>
  <si>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</si>
  <si>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</si>
  <si>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3,865</t>
  </si>
  <si>
    <t>6,746</t>
  </si>
  <si>
    <t>9,731</t>
  </si>
  <si>
    <t>12,674</t>
  </si>
  <si>
    <t>10,333</t>
  </si>
  <si>
    <t>15,908</t>
  </si>
  <si>
    <t>-</t>
  </si>
  <si>
    <t>Change</t>
  </si>
  <si>
    <t>74.53%</t>
  </si>
  <si>
    <t>44.26%</t>
  </si>
  <si>
    <t>30.24%</t>
  </si>
  <si>
    <t>-18.47%</t>
  </si>
  <si>
    <t>53.95%</t>
  </si>
  <si>
    <t>0%</t>
  </si>
  <si>
    <t>Enterprise Value (EV)
                                    1</t>
  </si>
  <si>
    <t>3,977</t>
  </si>
  <si>
    <t>5,711</t>
  </si>
  <si>
    <t>9,637</t>
  </si>
  <si>
    <t>12,513</t>
  </si>
  <si>
    <t>8,039</t>
  </si>
  <si>
    <t>13,746</t>
  </si>
  <si>
    <t>12,580</t>
  </si>
  <si>
    <t>11,367</t>
  </si>
  <si>
    <t>43.6%</t>
  </si>
  <si>
    <t>68.75%</t>
  </si>
  <si>
    <t>29.85%</t>
  </si>
  <si>
    <t>-35.75%</t>
  </si>
  <si>
    <t>70.98%</t>
  </si>
  <si>
    <t>-8.48%</t>
  </si>
  <si>
    <t>-9.64%</t>
  </si>
  <si>
    <t>P/E ratio</t>
  </si>
  <si>
    <t>-36.9x</t>
  </si>
  <si>
    <t>13.2x</t>
  </si>
  <si>
    <t>21.5x</t>
  </si>
  <si>
    <t>18.5x</t>
  </si>
  <si>
    <t>11.1x</t>
  </si>
  <si>
    <t>14.4x</t>
  </si>
  <si>
    <t>12.7x</t>
  </si>
  <si>
    <t>12.2x</t>
  </si>
  <si>
    <t>PBR</t>
  </si>
  <si>
    <t>1.39x</t>
  </si>
  <si>
    <t>1.99x</t>
  </si>
  <si>
    <t>2.67x</t>
  </si>
  <si>
    <t>1.73x</t>
  </si>
  <si>
    <t>2.28x</t>
  </si>
  <si>
    <t>1.91x</t>
  </si>
  <si>
    <t>1.66x</t>
  </si>
  <si>
    <t>PEG</t>
  </si>
  <si>
    <t>-0x</t>
  </si>
  <si>
    <t>-1.7x</t>
  </si>
  <si>
    <t>0.4x</t>
  </si>
  <si>
    <t>0.3x</t>
  </si>
  <si>
    <t>0.6x</t>
  </si>
  <si>
    <t>0.9x</t>
  </si>
  <si>
    <t>3.22x</t>
  </si>
  <si>
    <t>Capitalization / Revenue</t>
  </si>
  <si>
    <t>4.55x</t>
  </si>
  <si>
    <t>5.77x</t>
  </si>
  <si>
    <t>6.55x</t>
  </si>
  <si>
    <t>4.44x</t>
  </si>
  <si>
    <t>5.53x</t>
  </si>
  <si>
    <t>4.99x</t>
  </si>
  <si>
    <t>4.71x</t>
  </si>
  <si>
    <t>EV / Revenue</t>
  </si>
  <si>
    <t>2.74x</t>
  </si>
  <si>
    <t>3.85x</t>
  </si>
  <si>
    <t>5.72x</t>
  </si>
  <si>
    <t>6.46x</t>
  </si>
  <si>
    <t>3.45x</t>
  </si>
  <si>
    <t>4.77x</t>
  </si>
  <si>
    <t>3.95x</t>
  </si>
  <si>
    <t>3.36x</t>
  </si>
  <si>
    <t>EV / EBITDA</t>
  </si>
  <si>
    <t>-28.1x</t>
  </si>
  <si>
    <t>8.87x</t>
  </si>
  <si>
    <t>15.9x</t>
  </si>
  <si>
    <t>12.1x</t>
  </si>
  <si>
    <t>6.49x</t>
  </si>
  <si>
    <t>9.18x</t>
  </si>
  <si>
    <t>7.63x</t>
  </si>
  <si>
    <t>6.87x</t>
  </si>
  <si>
    <t>EV / EBIT</t>
  </si>
  <si>
    <t>-21.2x</t>
  </si>
  <si>
    <t>9.62x</t>
  </si>
  <si>
    <t>17.3x</t>
  </si>
  <si>
    <t>12.8x</t>
  </si>
  <si>
    <t>6.78x</t>
  </si>
  <si>
    <t>9.76x</t>
  </si>
  <si>
    <t>7.66x</t>
  </si>
  <si>
    <t>6.76x</t>
  </si>
  <si>
    <t>EV / FCF</t>
  </si>
  <si>
    <t>-13.7x</t>
  </si>
  <si>
    <t>8.2x</t>
  </si>
  <si>
    <t>20.2x</t>
  </si>
  <si>
    <t>18.9x</t>
  </si>
  <si>
    <t>10.8x</t>
  </si>
  <si>
    <t>9.8x</t>
  </si>
  <si>
    <t>7.95x</t>
  </si>
  <si>
    <t>FCF Yield</t>
  </si>
  <si>
    <t>-7.3%</t>
  </si>
  <si>
    <t>12.2%</t>
  </si>
  <si>
    <t>4.95%</t>
  </si>
  <si>
    <t>5.3%</t>
  </si>
  <si>
    <t>9.3%</t>
  </si>
  <si>
    <t>7.88%</t>
  </si>
  <si>
    <t>10.2%</t>
  </si>
  <si>
    <t>12.6%</t>
  </si>
  <si>
    <t>Dividend per Share
                                    2</t>
  </si>
  <si>
    <t>Rate of return</t>
  </si>
  <si>
    <t>EPS
                                    2</t>
  </si>
  <si>
    <t>15</t>
  </si>
  <si>
    <t>24.67</t>
  </si>
  <si>
    <t>28.12</t>
  </si>
  <si>
    <t>29.19</t>
  </si>
  <si>
    <t>Distribution rate</t>
  </si>
  <si>
    <t>Net sales
                                    1</t>
  </si>
  <si>
    <t>1,449</t>
  </si>
  <si>
    <t>1,483</t>
  </si>
  <si>
    <t>1,686</t>
  </si>
  <si>
    <t>1,936</t>
  </si>
  <si>
    <t>2,328</t>
  </si>
  <si>
    <t>2,879</t>
  </si>
  <si>
    <t>3,185</t>
  </si>
  <si>
    <t>3,380</t>
  </si>
  <si>
    <t>EBITDA
                                    1</t>
  </si>
  <si>
    <t>-141.7</t>
  </si>
  <si>
    <t>643.5</t>
  </si>
  <si>
    <t>605.8</t>
  </si>
  <si>
    <t>1,031</t>
  </si>
  <si>
    <t>1,238</t>
  </si>
  <si>
    <t>1,497</t>
  </si>
  <si>
    <t>1,648</t>
  </si>
  <si>
    <t>1,655</t>
  </si>
  <si>
    <t>EBIT
                                    1</t>
  </si>
  <si>
    <t>-187.6</t>
  </si>
  <si>
    <t>593.6</t>
  </si>
  <si>
    <t>555.9</t>
  </si>
  <si>
    <t>979.7</t>
  </si>
  <si>
    <t>1,185</t>
  </si>
  <si>
    <t>1,408</t>
  </si>
  <si>
    <t>1,642</t>
  </si>
  <si>
    <t>1,682</t>
  </si>
  <si>
    <t>Net income
                                    1</t>
  </si>
  <si>
    <t>-104.5</t>
  </si>
  <si>
    <t>514.8</t>
  </si>
  <si>
    <t>475.8</t>
  </si>
  <si>
    <t>727.3</t>
  </si>
  <si>
    <t>984.8</t>
  </si>
  <si>
    <t>1,203</t>
  </si>
  <si>
    <t>1,303</t>
  </si>
  <si>
    <t>1,298</t>
  </si>
  <si>
    <t>Net Debt
                                    1</t>
  </si>
  <si>
    <t>111.6</t>
  </si>
  <si>
    <t>-1,035</t>
  </si>
  <si>
    <t>-94.8</t>
  </si>
  <si>
    <t>-161.2</t>
  </si>
  <si>
    <t>-2,294</t>
  </si>
  <si>
    <t>-2,163</t>
  </si>
  <si>
    <t>-3,328</t>
  </si>
  <si>
    <t>-4,541</t>
  </si>
  <si>
    <t>Reference price
                                    2</t>
  </si>
  <si>
    <t>88.08</t>
  </si>
  <si>
    <t>151.79</t>
  </si>
  <si>
    <t>216.08</t>
  </si>
  <si>
    <t>278.09</t>
  </si>
  <si>
    <t>219.89</t>
  </si>
  <si>
    <t>356.33</t>
  </si>
  <si>
    <t>Nbr of stocks (in thousands)</t>
  </si>
  <si>
    <t>43,881</t>
  </si>
  <si>
    <t>44,441</t>
  </si>
  <si>
    <t>45,037</t>
  </si>
  <si>
    <t>45,577</t>
  </si>
  <si>
    <t>46,994</t>
  </si>
  <si>
    <t>44,645</t>
  </si>
  <si>
    <t>Announcement Date</t>
  </si>
  <si>
    <t>2/26/20</t>
  </si>
  <si>
    <t>2/24/21</t>
  </si>
  <si>
    <t>2/24/22</t>
  </si>
  <si>
    <t>2/22/23</t>
  </si>
  <si>
    <t>2/21/24</t>
  </si>
  <si>
    <t>address1</t>
  </si>
  <si>
    <t>1000 Spring Street</t>
  </si>
  <si>
    <t>city</t>
  </si>
  <si>
    <t>Silver Spring</t>
  </si>
  <si>
    <t>state</t>
  </si>
  <si>
    <t>MD</t>
  </si>
  <si>
    <t>zip</t>
  </si>
  <si>
    <t>20910</t>
  </si>
  <si>
    <t>country</t>
  </si>
  <si>
    <t>phone</t>
  </si>
  <si>
    <t>301 608 9292</t>
  </si>
  <si>
    <t>website</t>
  </si>
  <si>
    <t>https://www.unither.com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</si>
  <si>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</si>
  <si>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</si>
  <si>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</si>
  <si>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</si>
  <si>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</si>
  <si>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</si>
  <si>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</si>
  <si>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</si>
  <si>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</si>
  <si>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</si>
  <si>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</si>
  <si>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United Therapeutics Corporation, a biotechnology company, engages in the development and commercialization of products to address the unmet medical needs of patients with chronic and life-threatening diseases in the United States and internationally. The company offers Tyvaso DPI, an inhaled dry powder via pre-filled and single-use cartridges; Tyvaso, an inhaled solution via ultrasonic nebulizer; Remodulin (treprostinil) injection to treat patients with pulmonary arterial hypertension (PAH) to diminish symptoms associated with exercise; Orenitram, a tablet dosage form of treprostinil, to delay disease progression and improve exercise capacity in PAH patients; and Adcirca, an oral PDE-5 inhibitor to enhance the exercise ability in PAH patients. It also markets and sells Unituxin (dinutuximab) injection, a monoclonal antibody for treating high-risk neuroblastoma; and Remunity Pump, which contains a pump and separate controller for Remodulin. In addition, the company engages in developing RemoPro and Ralinepag for the treatment of PAH; Aurora-GT, a gene therapy product to rebuild the blood vessels in the lungs; and Nebulized Tyvaso, for the treatment of idiopathic pulmonary fibrosis, as well as xenografts, which are development-stage organ products. It has licensing and collaboration agreements with DEKA Research &amp; Development Corp. to develop a semi-disposable system for the subcutaneous delivery of treprostinil; MannKind Corporation to develop and license treprostinil inhalation powder and the Dreamboat device; and Arena Pharmaceuticals, Inc. to develop Ralinepag. The company was incorporated in 1996 and is headquartered in Silver Spring, Maryland.</t>
  </si>
  <si>
    <t>fullTimeEmployees</t>
  </si>
  <si>
    <t>companyOfficers</t>
  </si>
  <si>
    <t>[{'maxAge': 1, 'name': 'Dr. Martine A. Rothblatt J.D., M.B.A., Ph.D.', 'age': 69, 'title': 'Founder, Chairman &amp; CEO', 'yearBorn': 1955, 'fiscalYear': 2023, 'totalPay': 5655205, 'exercisedValue': 85384472, 'unexercisedValue': 296600992}, {'maxAge': 1, 'name': 'Mr. Michael I. Benkowitz', 'age': 52, 'title': 'President &amp; COO', 'yearBorn': 1972, 'fiscalYear': 2023, 'totalPay': 3256268, 'exercisedValue': 0, 'unexercisedValue': 78112480}, {'maxAge': 1, 'name': 'Mr. James C. Edgemond', 'age': 56, 'title': 'CFO &amp; Treasurer', 'yearBorn': 1968, 'fiscalYear': 2023, 'totalPay': 2147973, 'exercisedValue': 0, 'unexercisedValue': 62786368}, {'maxAge': 1, 'name': 'Mr. Paul A. Mahon J.D.', 'age': 60, 'title': 'Executive VP, General Counsel &amp; Corporate Secretary', 'yearBorn': 1964, 'fiscalYear': 2023, 'totalPay': 2441320, 'exercisedValue': 15710975, 'unexercisedValue': 44611696}, {'maxAge': 1, 'name': 'Mr. Dewey  Steadman C.F.A.', 'title': 'Head of Investor Relations', 'fiscalYear': 2023, 'exercisedValue': 0, 'unexercisedValue': 0}, {'maxAge': 1, 'name': 'Ms. Holly  Hobson', 'title': 'Associate Vice President of Human Resources', 'fiscalYear': 2023, 'exercisedValue': 0, 'unexercisedValue': 0}, {'maxAge': 1, 'name': 'Kevin T. Gray', 'title': 'Senior Vice President of Strategic Operations &amp; Logistics', 'fiscalYear': 2023, 'exercisedValue': 0, 'unexercisedValue': 0}, {'maxAge': 1, 'name': 'Mr. Patrick  Poisson', 'age': 56, 'title': 'Executive VP of Technical Operations', 'yearBorn': 1968, 'fiscalYear': 2023, 'exercisedValue': 0, 'unexercisedValue': 0}, {'maxAge': 1, 'name': 'Dr. Leigh  Peterson', 'title': 'Executive Vice President of Product Development &amp; Xenotransplantation', 'fiscalYear': 2023, 'exercisedValue': 0, 'unexercisedValue': 0}, {'maxAge': 1, 'name': 'Mr. Gil  Golden', 'title': 'Senior VP &amp; Chief Medical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</si>
  <si>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</si>
  <si>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</si>
  <si>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</si>
  <si>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</si>
  <si>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</si>
  <si>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</si>
  <si>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</si>
  <si>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</si>
  <si>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</si>
  <si>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</si>
  <si>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</si>
  <si>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</si>
  <si>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</si>
  <si>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</si>
  <si>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</si>
  <si>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</si>
  <si>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</si>
  <si>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</si>
  <si>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</si>
  <si>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</si>
  <si>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</si>
  <si>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</si>
  <si>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</si>
  <si>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</si>
  <si>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</si>
  <si>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</si>
  <si>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</si>
  <si>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</si>
  <si>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</si>
  <si>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</si>
  <si>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</si>
  <si>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</si>
  <si>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</si>
  <si>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</si>
  <si>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</si>
  <si>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</si>
  <si>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</si>
  <si>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</si>
  <si>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</si>
  <si>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</si>
  <si>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</si>
  <si>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</si>
  <si>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</si>
  <si>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</si>
  <si>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</si>
  <si>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</si>
  <si>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</si>
  <si>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</si>
  <si>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</si>
  <si>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</si>
  <si>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</si>
  <si>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</si>
  <si>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</si>
  <si>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</si>
  <si>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</si>
  <si>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</si>
  <si>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</si>
  <si>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</si>
  <si>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</si>
  <si>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</si>
  <si>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</si>
  <si>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</si>
  <si>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</si>
  <si>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</si>
  <si>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</si>
  <si>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</si>
  <si>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</si>
  <si>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</si>
  <si>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</si>
  <si>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</si>
  <si>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</si>
  <si>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</si>
  <si>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</si>
  <si>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</si>
  <si>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United Therapeutics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</si>
  <si>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</si>
  <si>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</si>
  <si>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</si>
  <si>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</si>
  <si>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</si>
  <si>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</si>
  <si>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</si>
  <si>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440c9b7e-c029-3b01-95aa-6591f5b5d37d</t>
  </si>
  <si>
    <t>messageBoardId</t>
  </si>
  <si>
    <t>finmb_36018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</si>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</sst>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nith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355.7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238.933243787108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1.586620928E10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136.743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12.027493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340.0</v>
      </c>
      <c r="C2" s="1">
        <v>652.0</v>
      </c>
      <c r="D2" s="1">
        <v>714.0</v>
      </c>
      <c r="E2" s="1">
        <v>418.0</v>
      </c>
      <c r="F2" s="1">
        <v>589.0</v>
      </c>
      <c r="G2" s="1">
        <v>-104.0</v>
      </c>
      <c r="H2" s="1">
        <v>515.0</v>
      </c>
      <c r="I2" s="1">
        <v>476.0</v>
      </c>
      <c r="J2" s="1">
        <v>727.0</v>
      </c>
      <c r="K2" s="1">
        <v>985.0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30.0</v>
      </c>
      <c r="C3" s="1">
        <v>31.0</v>
      </c>
      <c r="D3" s="1">
        <v>31.0</v>
      </c>
      <c r="E3" s="1">
        <v>30.0</v>
      </c>
      <c r="F3" s="1">
        <v>35.0</v>
      </c>
      <c r="G3" s="1">
        <v>45.0</v>
      </c>
      <c r="H3" s="1">
        <v>49.0</v>
      </c>
      <c r="I3" s="1">
        <v>49.0</v>
      </c>
      <c r="J3" s="1">
        <v>51.0</v>
      </c>
      <c r="K3" s="1">
        <v>52.0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60.0</v>
      </c>
      <c r="E4" s="1">
        <v>50.0</v>
      </c>
      <c r="F4" s="1">
        <v>10.0</v>
      </c>
      <c r="G4" s="1">
        <v>20.0</v>
      </c>
      <c r="H4" s="1">
        <v>20.0</v>
      </c>
      <c r="I4" s="1">
        <v>10.0</v>
      </c>
      <c r="J4" s="1">
        <v>10.0</v>
      </c>
      <c r="K4" s="1">
        <v>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32.0</v>
      </c>
      <c r="C5" s="1">
        <v>32.0</v>
      </c>
      <c r="D5" s="1">
        <v>31.0</v>
      </c>
      <c r="E5" s="1">
        <v>31.0</v>
      </c>
      <c r="F5" s="1">
        <v>35.0</v>
      </c>
      <c r="G5" s="1">
        <v>45.0</v>
      </c>
      <c r="H5" s="1">
        <v>49.0</v>
      </c>
      <c r="I5" s="1">
        <v>49.0</v>
      </c>
      <c r="J5" s="1">
        <v>51.0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12.0</v>
      </c>
      <c r="C6" s="1">
        <v>5.0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-350.0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5.0</v>
      </c>
      <c r="C8" s="1">
        <v>2.0</v>
      </c>
      <c r="D8" s="1">
        <v>0.0</v>
      </c>
      <c r="E8" s="1">
        <v>49.0</v>
      </c>
      <c r="F8" s="1">
        <v>53.0</v>
      </c>
      <c r="G8" s="1">
        <v>0.0</v>
      </c>
      <c r="H8" s="1">
        <v>9.0</v>
      </c>
      <c r="I8" s="1">
        <v>-90.0</v>
      </c>
      <c r="J8" s="1">
        <v>-5.0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17.0</v>
      </c>
      <c r="H9" s="1">
        <v>5.0</v>
      </c>
      <c r="I9" s="1">
        <v>133.0</v>
      </c>
      <c r="J9" s="1">
        <v>11.0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190.0</v>
      </c>
      <c r="C10" s="1">
        <v>280.0</v>
      </c>
      <c r="D10" s="1">
        <v>12.0</v>
      </c>
      <c r="E10" s="1">
        <v>73.0</v>
      </c>
      <c r="F10" s="1">
        <v>-26.0</v>
      </c>
      <c r="G10" s="1">
        <v>45.0</v>
      </c>
      <c r="H10" s="1">
        <v>164.0</v>
      </c>
      <c r="I10" s="1">
        <v>138.0</v>
      </c>
      <c r="J10" s="1">
        <v>107.0</v>
      </c>
      <c r="K10" s="1">
        <v>39.0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-30.0</v>
      </c>
      <c r="C11" s="1">
        <v>-37.0</v>
      </c>
      <c r="D11" s="1">
        <v>-5.0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192.0</v>
      </c>
      <c r="C12" s="1">
        <v>-51.0</v>
      </c>
      <c r="D12" s="1">
        <v>9.0</v>
      </c>
      <c r="E12" s="1">
        <v>-19.0</v>
      </c>
      <c r="F12" s="1">
        <v>1.0</v>
      </c>
      <c r="G12" s="1">
        <v>-29.0</v>
      </c>
      <c r="H12" s="1">
        <v>-47.0</v>
      </c>
      <c r="I12" s="1">
        <v>65.0</v>
      </c>
      <c r="J12" s="1">
        <v>52.0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-35.0</v>
      </c>
      <c r="C13" s="1">
        <v>-30.0</v>
      </c>
      <c r="D13" s="1">
        <v>-21.0</v>
      </c>
      <c r="E13" s="1">
        <v>-82.0</v>
      </c>
      <c r="F13" s="1">
        <v>121.0</v>
      </c>
      <c r="G13" s="1">
        <v>24.0</v>
      </c>
      <c r="H13" s="1">
        <v>-6.0</v>
      </c>
      <c r="I13" s="1">
        <v>-41.0</v>
      </c>
      <c r="J13" s="1">
        <v>-21.0</v>
      </c>
      <c r="K13" s="1">
        <v>-58.0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-21.0</v>
      </c>
      <c r="C14" s="1">
        <v>-6.0</v>
      </c>
      <c r="D14" s="1">
        <v>-24.0</v>
      </c>
      <c r="E14" s="1">
        <v>-50.0</v>
      </c>
      <c r="F14" s="1">
        <v>9.0</v>
      </c>
      <c r="G14" s="1">
        <v>12.0</v>
      </c>
      <c r="H14" s="1">
        <v>10.0</v>
      </c>
      <c r="I14" s="1">
        <v>-7.0</v>
      </c>
      <c r="J14" s="1">
        <v>-13.0</v>
      </c>
      <c r="K14" s="1">
        <v>-13.0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-6.0</v>
      </c>
      <c r="C15" s="1">
        <v>16.0</v>
      </c>
      <c r="D15" s="1">
        <v>60.0</v>
      </c>
      <c r="E15" s="1">
        <v>66.0</v>
      </c>
      <c r="F15" s="1">
        <v>-11.0</v>
      </c>
      <c r="G15" s="1">
        <v>-16.0</v>
      </c>
      <c r="H15" s="1">
        <v>38.0</v>
      </c>
      <c r="I15" s="1">
        <v>-12.0</v>
      </c>
      <c r="J15" s="1">
        <v>44.0</v>
      </c>
      <c r="K15" s="1">
        <v>57.0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-322.0</v>
      </c>
      <c r="C16" s="1">
        <v>-182.0</v>
      </c>
      <c r="D16" s="1">
        <v>-71.0</v>
      </c>
      <c r="E16" s="1">
        <v>-61.0</v>
      </c>
      <c r="F16" s="1">
        <v>4.0</v>
      </c>
      <c r="G16" s="1">
        <v>-202.0</v>
      </c>
      <c r="H16" s="1">
        <v>16.0</v>
      </c>
      <c r="I16" s="1">
        <v>-113.0</v>
      </c>
      <c r="J16" s="1">
        <v>-151.0</v>
      </c>
      <c r="K16" s="1">
        <v>-82.0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355.0</v>
      </c>
      <c r="C17" s="1">
        <v>383.0</v>
      </c>
      <c r="D17" s="1">
        <v>644.0</v>
      </c>
      <c r="E17" s="1">
        <v>474.0</v>
      </c>
      <c r="F17" s="1">
        <v>778.0</v>
      </c>
      <c r="G17" s="1">
        <v>-207.0</v>
      </c>
      <c r="H17" s="1">
        <v>756.0</v>
      </c>
      <c r="I17" s="1">
        <v>598.0</v>
      </c>
      <c r="J17" s="1">
        <v>802.0</v>
      </c>
      <c r="K17" s="1">
        <v>978.0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-47.0</v>
      </c>
      <c r="C18" s="1">
        <v>-49.0</v>
      </c>
      <c r="D18" s="1">
        <v>-38.0</v>
      </c>
      <c r="E18" s="1">
        <v>-86.0</v>
      </c>
      <c r="F18" s="1">
        <v>-184.0</v>
      </c>
      <c r="G18" s="1">
        <v>-83.0</v>
      </c>
      <c r="H18" s="1">
        <v>-59.0</v>
      </c>
      <c r="I18" s="1">
        <v>-121.0</v>
      </c>
      <c r="J18" s="1">
        <v>-139.0</v>
      </c>
      <c r="K18" s="1">
        <v>-230.0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8.0</v>
      </c>
      <c r="F19" s="1">
        <v>0.0</v>
      </c>
      <c r="G19" s="1">
        <v>0.0</v>
      </c>
      <c r="H19" s="1">
        <v>2.0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10.0</v>
      </c>
      <c r="F20" s="1">
        <v>-124.0</v>
      </c>
      <c r="G20" s="1">
        <v>0.0</v>
      </c>
      <c r="H20" s="1">
        <v>0.0</v>
      </c>
      <c r="I20" s="1">
        <v>0.0</v>
      </c>
      <c r="J20" s="1">
        <v>0.0</v>
      </c>
      <c r="K20" s="1">
        <v>-89.0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-12.0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350.0</v>
      </c>
      <c r="D22" s="1">
        <v>-5.0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386.0</v>
      </c>
      <c r="C23" s="1">
        <v>203.0</v>
      </c>
      <c r="D23" s="1">
        <v>91.0</v>
      </c>
      <c r="E23" s="1">
        <v>-758.0</v>
      </c>
      <c r="F23" s="1">
        <v>-466.0</v>
      </c>
      <c r="G23" s="1">
        <v>-239.0</v>
      </c>
      <c r="H23" s="1">
        <v>-682.0</v>
      </c>
      <c r="I23" s="1">
        <v>-366.0</v>
      </c>
      <c r="J23" s="1">
        <v>-676.0</v>
      </c>
      <c r="K23" s="1">
        <v>-377.0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-46.0</v>
      </c>
      <c r="G24" s="1">
        <v>0.0</v>
      </c>
      <c r="H24" s="1">
        <v>0.0</v>
      </c>
      <c r="I24" s="1">
        <v>0.0</v>
      </c>
      <c r="J24" s="1">
        <v>3.0</v>
      </c>
      <c r="K24" s="1">
        <v>-23.0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338.0</v>
      </c>
      <c r="C25" s="1">
        <v>504.0</v>
      </c>
      <c r="D25" s="1">
        <v>48.0</v>
      </c>
      <c r="E25" s="1">
        <v>-836.0</v>
      </c>
      <c r="F25" s="1">
        <v>-821.0</v>
      </c>
      <c r="G25" s="1">
        <v>-335.0</v>
      </c>
      <c r="H25" s="1">
        <v>-738.0</v>
      </c>
      <c r="I25" s="1">
        <v>-487.0</v>
      </c>
      <c r="J25" s="1">
        <v>-812.0</v>
      </c>
      <c r="K25" s="1">
        <v>-720.0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140.0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250.0</v>
      </c>
      <c r="F27" s="1">
        <v>250.0</v>
      </c>
      <c r="G27" s="1">
        <v>800.0</v>
      </c>
      <c r="H27" s="1">
        <v>0.0</v>
      </c>
      <c r="I27" s="1">
        <v>0.0</v>
      </c>
      <c r="J27" s="1">
        <v>800.0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140.0</v>
      </c>
      <c r="C28" s="1">
        <v>0.0</v>
      </c>
      <c r="D28" s="1">
        <v>0.0</v>
      </c>
      <c r="E28" s="1">
        <v>250.0</v>
      </c>
      <c r="F28" s="1">
        <v>250.0</v>
      </c>
      <c r="G28" s="1">
        <v>800.0</v>
      </c>
      <c r="H28" s="1">
        <v>0.0</v>
      </c>
      <c r="I28" s="1">
        <v>0.0</v>
      </c>
      <c r="J28" s="1">
        <v>800.0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-140.0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-178.0</v>
      </c>
      <c r="C30" s="1">
        <v>-133.0</v>
      </c>
      <c r="D30" s="1">
        <v>-8.0</v>
      </c>
      <c r="E30" s="1">
        <v>0.0</v>
      </c>
      <c r="F30" s="1">
        <v>-250.0</v>
      </c>
      <c r="G30" s="1">
        <v>-200.0</v>
      </c>
      <c r="H30" s="1">
        <v>-50.0</v>
      </c>
      <c r="I30" s="1">
        <v>0.0</v>
      </c>
      <c r="J30" s="1">
        <v>-800.0</v>
      </c>
      <c r="K30" s="1">
        <v>-100.0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-318.0</v>
      </c>
      <c r="C31" s="1">
        <v>-133.0</v>
      </c>
      <c r="D31" s="1">
        <v>-8.0</v>
      </c>
      <c r="E31" s="1">
        <v>0.0</v>
      </c>
      <c r="F31" s="1">
        <v>-250.0</v>
      </c>
      <c r="G31" s="1">
        <v>-200.0</v>
      </c>
      <c r="H31" s="1">
        <v>-50.0</v>
      </c>
      <c r="I31" s="1">
        <v>0.0</v>
      </c>
      <c r="J31" s="1">
        <v>-800.0</v>
      </c>
      <c r="K31" s="1">
        <v>-100.0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53.0</v>
      </c>
      <c r="C32" s="1">
        <v>43.0</v>
      </c>
      <c r="D32" s="1">
        <v>12.0</v>
      </c>
      <c r="E32" s="1">
        <v>44.0</v>
      </c>
      <c r="F32" s="1">
        <v>19.0</v>
      </c>
      <c r="G32" s="1">
        <v>14.0</v>
      </c>
      <c r="H32" s="1">
        <v>38.0</v>
      </c>
      <c r="I32" s="1">
        <v>55.0</v>
      </c>
      <c r="J32" s="1">
        <v>94.0</v>
      </c>
      <c r="K32" s="1">
        <v>105.0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-483.0</v>
      </c>
      <c r="C33" s="1">
        <v>-394.0</v>
      </c>
      <c r="D33" s="1">
        <v>-500.0</v>
      </c>
      <c r="E33" s="1">
        <v>-250.0</v>
      </c>
      <c r="F33" s="1">
        <v>0.0</v>
      </c>
      <c r="G33" s="1">
        <v>-2.0</v>
      </c>
      <c r="H33" s="1">
        <v>-3.0</v>
      </c>
      <c r="I33" s="1">
        <v>-10.0</v>
      </c>
      <c r="J33" s="1">
        <v>-11.0</v>
      </c>
      <c r="K33" s="1">
        <v>-13.0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30.0</v>
      </c>
      <c r="C34" s="1">
        <v>37.0</v>
      </c>
      <c r="D34" s="1">
        <v>-90.0</v>
      </c>
      <c r="E34" s="1">
        <v>-70.0</v>
      </c>
      <c r="F34" s="1">
        <v>-13.0</v>
      </c>
      <c r="G34" s="1">
        <v>-70.0</v>
      </c>
      <c r="H34" s="1">
        <v>-1.0</v>
      </c>
      <c r="I34" s="1">
        <v>0.0</v>
      </c>
      <c r="J34" s="1">
        <v>-7.0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-577.0</v>
      </c>
      <c r="C35" s="1">
        <v>-447.0</v>
      </c>
      <c r="D35" s="1">
        <v>-498.0</v>
      </c>
      <c r="E35" s="1">
        <v>43.0</v>
      </c>
      <c r="F35" s="1">
        <v>6.0</v>
      </c>
      <c r="G35" s="1">
        <v>611.0</v>
      </c>
      <c r="H35" s="1">
        <v>-16.0</v>
      </c>
      <c r="I35" s="1">
        <v>44.0</v>
      </c>
      <c r="J35" s="1">
        <v>75.0</v>
      </c>
      <c r="K35" s="1">
        <v>-11.0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-3.0</v>
      </c>
      <c r="C36" s="1">
        <v>-5.0</v>
      </c>
      <c r="D36" s="1">
        <v>-3.0</v>
      </c>
      <c r="E36" s="1">
        <v>20.0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113.0</v>
      </c>
      <c r="C37" s="1">
        <v>434.0</v>
      </c>
      <c r="D37" s="1">
        <v>191.0</v>
      </c>
      <c r="E37" s="1">
        <v>-318.0</v>
      </c>
      <c r="F37" s="1">
        <v>-35.0</v>
      </c>
      <c r="G37" s="1">
        <v>69.0</v>
      </c>
      <c r="H37" s="1">
        <v>30.0</v>
      </c>
      <c r="I37" s="1">
        <v>156.0</v>
      </c>
      <c r="J37" s="1">
        <v>66.0</v>
      </c>
      <c r="K37" s="1">
        <v>246.0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5.0</v>
      </c>
      <c r="C39" s="1">
        <v>1.0</v>
      </c>
      <c r="D39" s="1">
        <v>1.0</v>
      </c>
      <c r="E39" s="1">
        <v>7.0</v>
      </c>
      <c r="F39" s="1">
        <v>9.0</v>
      </c>
      <c r="G39" s="1">
        <v>41.0</v>
      </c>
      <c r="H39" s="1">
        <v>20.0</v>
      </c>
      <c r="I39" s="1">
        <v>16.0</v>
      </c>
      <c r="J39" s="1">
        <v>29.0</v>
      </c>
      <c r="K39" s="1">
        <v>56.0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196.0</v>
      </c>
      <c r="C40" s="1">
        <v>293.0</v>
      </c>
      <c r="D40" s="1">
        <v>362.0</v>
      </c>
      <c r="E40" s="1">
        <v>347.0</v>
      </c>
      <c r="F40" s="1">
        <v>103.0</v>
      </c>
      <c r="G40" s="1">
        <v>120.0</v>
      </c>
      <c r="H40" s="1">
        <v>92.0</v>
      </c>
      <c r="I40" s="1">
        <v>153.0</v>
      </c>
      <c r="J40" s="1">
        <v>276.0</v>
      </c>
      <c r="K40" s="1">
        <v>332.0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428.0</v>
      </c>
      <c r="C41" s="1">
        <v>1050.0</v>
      </c>
      <c r="D41" s="1">
        <v>506.0</v>
      </c>
      <c r="E41" s="1">
        <v>619.0</v>
      </c>
      <c r="F41" s="1">
        <v>322.0</v>
      </c>
      <c r="G41" s="1">
        <v>-223.0</v>
      </c>
      <c r="H41" s="1">
        <v>663.0</v>
      </c>
      <c r="I41" s="1">
        <v>404.0</v>
      </c>
      <c r="J41" s="1">
        <v>502.0</v>
      </c>
      <c r="K41" s="1">
        <v>607.0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426.0</v>
      </c>
      <c r="C42" s="1">
        <v>1050.0</v>
      </c>
      <c r="D42" s="1">
        <v>509.0</v>
      </c>
      <c r="E42" s="1">
        <v>624.0</v>
      </c>
      <c r="F42" s="1">
        <v>330.0</v>
      </c>
      <c r="G42" s="1">
        <v>-195.0</v>
      </c>
      <c r="H42" s="1">
        <v>678.0</v>
      </c>
      <c r="I42" s="1">
        <v>415.0</v>
      </c>
      <c r="J42" s="1">
        <v>523.0</v>
      </c>
      <c r="K42" s="1">
        <v>644.0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85.0</v>
      </c>
      <c r="C43" s="1">
        <v>1.0</v>
      </c>
      <c r="D43" s="1">
        <v>155.0</v>
      </c>
      <c r="E43" s="1">
        <v>34.0</v>
      </c>
      <c r="F43" s="1">
        <v>-30.0</v>
      </c>
      <c r="G43" s="1">
        <v>91.0</v>
      </c>
      <c r="H43" s="1">
        <v>-154.0</v>
      </c>
      <c r="I43" s="1">
        <v>81.0</v>
      </c>
      <c r="J43" s="1">
        <v>115.0</v>
      </c>
      <c r="K43" s="1">
        <v>-41.0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-178.0</v>
      </c>
      <c r="C44" s="1">
        <v>-133.0</v>
      </c>
      <c r="D44" s="1">
        <v>-8.0</v>
      </c>
      <c r="E44" s="1">
        <v>250.0</v>
      </c>
      <c r="F44" s="1" t="s">
        <v>61</v>
      </c>
      <c r="G44" s="1">
        <v>600.0</v>
      </c>
      <c r="H44" s="1">
        <v>-50.0</v>
      </c>
      <c r="I44" s="1">
        <v>0.0</v>
      </c>
      <c r="J44" s="1" t="s">
        <v>61</v>
      </c>
      <c r="K44" s="1">
        <v>-100.0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398.0</v>
      </c>
      <c r="C3" s="1">
        <v>832.0</v>
      </c>
      <c r="D3" s="1">
        <v>1020.0</v>
      </c>
      <c r="E3" s="1">
        <v>705.0</v>
      </c>
      <c r="F3" s="1">
        <v>669.0</v>
      </c>
      <c r="G3" s="1">
        <v>738.0</v>
      </c>
      <c r="H3" s="1">
        <v>739.0</v>
      </c>
      <c r="I3" s="1">
        <v>895.0</v>
      </c>
      <c r="J3" s="1">
        <v>961.0</v>
      </c>
      <c r="K3" s="1">
        <v>1210.0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298.0</v>
      </c>
      <c r="C4" s="1">
        <v>122.0</v>
      </c>
      <c r="D4" s="1">
        <v>27.0</v>
      </c>
      <c r="E4" s="1">
        <v>222.0</v>
      </c>
      <c r="F4" s="1">
        <v>747.0</v>
      </c>
      <c r="G4" s="1">
        <v>748.0</v>
      </c>
      <c r="H4" s="1">
        <v>1100.0</v>
      </c>
      <c r="I4" s="1">
        <v>1040.0</v>
      </c>
      <c r="J4" s="1">
        <v>1880.0</v>
      </c>
      <c r="K4" s="1">
        <v>1790.0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696.0</v>
      </c>
      <c r="C5" s="1">
        <v>954.0</v>
      </c>
      <c r="D5" s="1">
        <v>1050.0</v>
      </c>
      <c r="E5" s="1">
        <v>927.0</v>
      </c>
      <c r="F5" s="1">
        <v>1420.0</v>
      </c>
      <c r="G5" s="1">
        <v>1490.0</v>
      </c>
      <c r="H5" s="1">
        <v>1840.0</v>
      </c>
      <c r="I5" s="1">
        <v>1930.0</v>
      </c>
      <c r="J5" s="1">
        <v>2840.0</v>
      </c>
      <c r="K5" s="1">
        <v>2990.0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162.0</v>
      </c>
      <c r="C6" s="1">
        <v>193.0</v>
      </c>
      <c r="D6" s="1">
        <v>214.0</v>
      </c>
      <c r="E6" s="1">
        <v>297.0</v>
      </c>
      <c r="F6" s="1">
        <v>176.0</v>
      </c>
      <c r="G6" s="1">
        <v>151.0</v>
      </c>
      <c r="H6" s="1">
        <v>157.0</v>
      </c>
      <c r="I6" s="1">
        <v>199.0</v>
      </c>
      <c r="J6" s="1">
        <v>220.0</v>
      </c>
      <c r="K6" s="1">
        <v>279.0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70.0</v>
      </c>
      <c r="K7" s="1">
        <v>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162.0</v>
      </c>
      <c r="C8" s="1">
        <v>193.0</v>
      </c>
      <c r="D8" s="1">
        <v>214.0</v>
      </c>
      <c r="E8" s="1">
        <v>297.0</v>
      </c>
      <c r="F8" s="1">
        <v>176.0</v>
      </c>
      <c r="G8" s="1">
        <v>151.0</v>
      </c>
      <c r="H8" s="1">
        <v>157.0</v>
      </c>
      <c r="I8" s="1">
        <v>199.0</v>
      </c>
      <c r="J8" s="1">
        <v>290.0</v>
      </c>
      <c r="K8" s="1">
        <v>300.0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66.0</v>
      </c>
      <c r="C9" s="1">
        <v>81.0</v>
      </c>
      <c r="D9" s="1">
        <v>100.0</v>
      </c>
      <c r="E9" s="1">
        <v>108.0</v>
      </c>
      <c r="F9" s="1">
        <v>101.0</v>
      </c>
      <c r="G9" s="1">
        <v>93.0</v>
      </c>
      <c r="H9" s="1">
        <v>86.0</v>
      </c>
      <c r="I9" s="1">
        <v>93.0</v>
      </c>
      <c r="J9" s="1">
        <v>102.0</v>
      </c>
      <c r="K9" s="1">
        <v>112.0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49.0</v>
      </c>
      <c r="C10" s="1">
        <v>47.0</v>
      </c>
      <c r="D10" s="1">
        <v>59.0</v>
      </c>
      <c r="E10" s="1">
        <v>116.0</v>
      </c>
      <c r="F10" s="1">
        <v>75.0</v>
      </c>
      <c r="G10" s="1">
        <v>134.0</v>
      </c>
      <c r="H10" s="1">
        <v>88.0</v>
      </c>
      <c r="I10" s="1">
        <v>100.0</v>
      </c>
      <c r="J10" s="1">
        <v>149.0</v>
      </c>
      <c r="K10" s="1">
        <v>145.0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974.0</v>
      </c>
      <c r="C11" s="1">
        <v>1280.0</v>
      </c>
      <c r="D11" s="1">
        <v>1420.0</v>
      </c>
      <c r="E11" s="1">
        <v>1450.0</v>
      </c>
      <c r="F11" s="1">
        <v>1770.0</v>
      </c>
      <c r="G11" s="1">
        <v>1860.0</v>
      </c>
      <c r="H11" s="1">
        <v>2170.0</v>
      </c>
      <c r="I11" s="1">
        <v>2320.0</v>
      </c>
      <c r="J11" s="1">
        <v>3380.0</v>
      </c>
      <c r="K11" s="1">
        <v>3550.0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613.0</v>
      </c>
      <c r="C12" s="1">
        <v>651.0</v>
      </c>
      <c r="D12" s="1">
        <v>664.0</v>
      </c>
      <c r="E12" s="1">
        <v>748.0</v>
      </c>
      <c r="F12" s="1">
        <v>934.0</v>
      </c>
      <c r="G12" s="1">
        <v>1010.0</v>
      </c>
      <c r="H12" s="1">
        <v>1040.0</v>
      </c>
      <c r="I12" s="1">
        <v>1120.0</v>
      </c>
      <c r="J12" s="1">
        <v>1240.0</v>
      </c>
      <c r="K12" s="1">
        <v>1470.0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-135.0</v>
      </c>
      <c r="C13" s="1">
        <v>-155.0</v>
      </c>
      <c r="D13" s="1">
        <v>-175.0</v>
      </c>
      <c r="E13" s="1">
        <v>-202.0</v>
      </c>
      <c r="F13" s="1">
        <v>-235.0</v>
      </c>
      <c r="G13" s="1">
        <v>-269.0</v>
      </c>
      <c r="H13" s="1">
        <v>-309.0</v>
      </c>
      <c r="I13" s="1">
        <v>-342.0</v>
      </c>
      <c r="J13" s="1">
        <v>-383.0</v>
      </c>
      <c r="K13" s="1">
        <v>-428.0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478.0</v>
      </c>
      <c r="C14" s="1">
        <v>496.0</v>
      </c>
      <c r="D14" s="1">
        <v>489.0</v>
      </c>
      <c r="E14" s="1">
        <v>546.0</v>
      </c>
      <c r="F14" s="1">
        <v>700.0</v>
      </c>
      <c r="G14" s="1">
        <v>743.0</v>
      </c>
      <c r="H14" s="1">
        <v>732.0</v>
      </c>
      <c r="I14" s="1">
        <v>781.0</v>
      </c>
      <c r="J14" s="1">
        <v>862.0</v>
      </c>
      <c r="K14" s="1">
        <v>1050.0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206.0</v>
      </c>
      <c r="C15" s="1">
        <v>175.0</v>
      </c>
      <c r="D15" s="1">
        <v>176.0</v>
      </c>
      <c r="E15" s="1">
        <v>687.0</v>
      </c>
      <c r="F15" s="1">
        <v>578.0</v>
      </c>
      <c r="G15" s="1">
        <v>854.0</v>
      </c>
      <c r="H15" s="1">
        <v>1230.0</v>
      </c>
      <c r="I15" s="1">
        <v>1680.0</v>
      </c>
      <c r="J15" s="1">
        <v>1340.0</v>
      </c>
      <c r="K15" s="1">
        <v>1940.0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10.0</v>
      </c>
      <c r="C16" s="1">
        <v>10.0</v>
      </c>
      <c r="D16" s="1">
        <v>10.0</v>
      </c>
      <c r="E16" s="1">
        <v>13.0</v>
      </c>
      <c r="F16" s="1">
        <v>31.0</v>
      </c>
      <c r="G16" s="1">
        <v>28.0</v>
      </c>
      <c r="H16" s="1">
        <v>28.0</v>
      </c>
      <c r="I16" s="1">
        <v>28.0</v>
      </c>
      <c r="J16" s="1">
        <v>28.0</v>
      </c>
      <c r="K16" s="1">
        <v>33.0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19.0</v>
      </c>
      <c r="C17" s="1">
        <v>18.0</v>
      </c>
      <c r="D17" s="1">
        <v>23.0</v>
      </c>
      <c r="E17" s="1">
        <v>31.0</v>
      </c>
      <c r="F17" s="1">
        <v>139.0</v>
      </c>
      <c r="G17" s="1">
        <v>130.0</v>
      </c>
      <c r="H17" s="1">
        <v>130.0</v>
      </c>
      <c r="I17" s="1">
        <v>16.0</v>
      </c>
      <c r="J17" s="1">
        <v>16.0</v>
      </c>
      <c r="K17" s="1">
        <v>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182.0</v>
      </c>
      <c r="C18" s="1">
        <v>193.0</v>
      </c>
      <c r="D18" s="1">
        <v>178.0</v>
      </c>
      <c r="E18" s="1">
        <v>113.0</v>
      </c>
      <c r="F18" s="1">
        <v>95.0</v>
      </c>
      <c r="G18" s="1">
        <v>230.0</v>
      </c>
      <c r="H18" s="1">
        <v>239.0</v>
      </c>
      <c r="I18" s="1">
        <v>262.0</v>
      </c>
      <c r="J18" s="1">
        <v>328.0</v>
      </c>
      <c r="K18" s="1">
        <v>395.0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0.0</v>
      </c>
      <c r="F19" s="1">
        <v>8.0</v>
      </c>
      <c r="G19" s="1">
        <v>9.0</v>
      </c>
      <c r="H19" s="1">
        <v>9.0</v>
      </c>
      <c r="I19" s="1">
        <v>6.0</v>
      </c>
      <c r="J19" s="1">
        <v>10.0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14.0</v>
      </c>
      <c r="C20" s="1">
        <v>17.0</v>
      </c>
      <c r="D20" s="1">
        <v>23.0</v>
      </c>
      <c r="E20" s="1">
        <v>40.0</v>
      </c>
      <c r="F20" s="1">
        <v>79.0</v>
      </c>
      <c r="G20" s="1">
        <v>54.0</v>
      </c>
      <c r="H20" s="1">
        <v>75.0</v>
      </c>
      <c r="I20" s="1">
        <v>70.0</v>
      </c>
      <c r="J20" s="1">
        <v>75.0</v>
      </c>
      <c r="K20" s="1">
        <v>123.0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1880.0</v>
      </c>
      <c r="C21" s="1">
        <v>2180.0</v>
      </c>
      <c r="D21" s="1">
        <v>2330.0</v>
      </c>
      <c r="E21" s="1">
        <v>2880.0</v>
      </c>
      <c r="F21" s="1">
        <v>3400.0</v>
      </c>
      <c r="G21" s="1">
        <v>3910.0</v>
      </c>
      <c r="H21" s="1">
        <v>4620.0</v>
      </c>
      <c r="I21" s="1">
        <v>5170.0</v>
      </c>
      <c r="J21" s="1">
        <v>6040.0</v>
      </c>
      <c r="K21" s="1">
        <v>7170.0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7.0</v>
      </c>
      <c r="C23" s="1">
        <v>7.0</v>
      </c>
      <c r="D23" s="1">
        <v>8.0</v>
      </c>
      <c r="E23" s="1">
        <v>8.0</v>
      </c>
      <c r="F23" s="1">
        <v>23.0</v>
      </c>
      <c r="G23" s="1">
        <v>9.0</v>
      </c>
      <c r="H23" s="1">
        <v>4.0</v>
      </c>
      <c r="I23" s="1">
        <v>3.0</v>
      </c>
      <c r="J23" s="1">
        <v>4.0</v>
      </c>
      <c r="K23" s="1">
        <v>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360.0</v>
      </c>
      <c r="C24" s="1">
        <v>385.0</v>
      </c>
      <c r="D24" s="1">
        <v>306.0</v>
      </c>
      <c r="E24" s="1">
        <v>419.0</v>
      </c>
      <c r="F24" s="1">
        <v>235.0</v>
      </c>
      <c r="G24" s="1">
        <v>181.0</v>
      </c>
      <c r="H24" s="1">
        <v>299.0</v>
      </c>
      <c r="I24" s="1">
        <v>291.0</v>
      </c>
      <c r="J24" s="1">
        <v>326.0</v>
      </c>
      <c r="K24" s="1">
        <v>358.0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126.0</v>
      </c>
      <c r="C25" s="1">
        <v>5.0</v>
      </c>
      <c r="D25" s="1">
        <v>0.0</v>
      </c>
      <c r="E25" s="1">
        <v>0.0</v>
      </c>
      <c r="F25" s="1">
        <v>0.0</v>
      </c>
      <c r="G25" s="1">
        <v>250.0</v>
      </c>
      <c r="H25" s="1">
        <v>0.0</v>
      </c>
      <c r="I25" s="1">
        <v>0.0</v>
      </c>
      <c r="J25" s="1">
        <v>0.0</v>
      </c>
      <c r="K25" s="1">
        <v>400.0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2.0</v>
      </c>
      <c r="I26" s="1">
        <v>3.0</v>
      </c>
      <c r="J26" s="1">
        <v>3.0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10.0</v>
      </c>
      <c r="C27" s="1">
        <v>42.0</v>
      </c>
      <c r="D27" s="1">
        <v>18.0</v>
      </c>
      <c r="E27" s="1">
        <v>17.0</v>
      </c>
      <c r="F27" s="1">
        <v>18.0</v>
      </c>
      <c r="G27" s="1">
        <v>20.0</v>
      </c>
      <c r="H27" s="1">
        <v>17.0</v>
      </c>
      <c r="I27" s="1">
        <v>7.0</v>
      </c>
      <c r="J27" s="1">
        <v>9.0</v>
      </c>
      <c r="K27" s="1">
        <v>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504.0</v>
      </c>
      <c r="C28" s="1">
        <v>441.0</v>
      </c>
      <c r="D28" s="1">
        <v>332.0</v>
      </c>
      <c r="E28" s="1">
        <v>445.0</v>
      </c>
      <c r="F28" s="1">
        <v>277.0</v>
      </c>
      <c r="G28" s="1">
        <v>463.0</v>
      </c>
      <c r="H28" s="1">
        <v>323.0</v>
      </c>
      <c r="I28" s="1">
        <v>305.0</v>
      </c>
      <c r="J28" s="1">
        <v>343.0</v>
      </c>
      <c r="K28" s="1">
        <v>804.0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0.0</v>
      </c>
      <c r="E29" s="1">
        <v>250.0</v>
      </c>
      <c r="F29" s="1">
        <v>250.0</v>
      </c>
      <c r="G29" s="1">
        <v>600.0</v>
      </c>
      <c r="H29" s="1">
        <v>800.0</v>
      </c>
      <c r="I29" s="1">
        <v>800.0</v>
      </c>
      <c r="J29" s="1">
        <v>800.0</v>
      </c>
      <c r="K29" s="1">
        <v>300.0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3.0</v>
      </c>
      <c r="H30" s="1">
        <v>17.0</v>
      </c>
      <c r="I30" s="1">
        <v>15.0</v>
      </c>
      <c r="J30" s="1">
        <v>27.0</v>
      </c>
      <c r="K30" s="1">
        <v>28.0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0.0</v>
      </c>
      <c r="F31" s="1">
        <v>26.0</v>
      </c>
      <c r="G31" s="1">
        <v>38.0</v>
      </c>
      <c r="H31" s="1">
        <v>49.0</v>
      </c>
      <c r="I31" s="1">
        <v>48.0</v>
      </c>
      <c r="J31" s="1">
        <v>32.0</v>
      </c>
      <c r="K31" s="1">
        <v>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138.0</v>
      </c>
      <c r="C32" s="1">
        <v>155.0</v>
      </c>
      <c r="D32" s="1">
        <v>142.0</v>
      </c>
      <c r="E32" s="1">
        <v>82.0</v>
      </c>
      <c r="F32" s="1">
        <v>58.0</v>
      </c>
      <c r="G32" s="1">
        <v>28.0</v>
      </c>
      <c r="H32" s="1">
        <v>29.0</v>
      </c>
      <c r="I32" s="1">
        <v>40.0</v>
      </c>
      <c r="J32" s="1">
        <v>44.0</v>
      </c>
      <c r="K32" s="1">
        <v>31.0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642.0</v>
      </c>
      <c r="C33" s="1">
        <v>596.0</v>
      </c>
      <c r="D33" s="1">
        <v>474.0</v>
      </c>
      <c r="E33" s="1">
        <v>778.0</v>
      </c>
      <c r="F33" s="1">
        <v>612.0</v>
      </c>
      <c r="G33" s="1">
        <v>1130.0</v>
      </c>
      <c r="H33" s="1">
        <v>1220.0</v>
      </c>
      <c r="I33" s="1">
        <v>1210.0</v>
      </c>
      <c r="J33" s="1">
        <v>1250.0</v>
      </c>
      <c r="K33" s="1">
        <v>1180.0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66.0</v>
      </c>
      <c r="C34" s="1">
        <v>69.0</v>
      </c>
      <c r="D34" s="1">
        <v>70.0</v>
      </c>
      <c r="E34" s="1">
        <v>70.0</v>
      </c>
      <c r="F34" s="1">
        <v>70.0</v>
      </c>
      <c r="G34" s="1">
        <v>70.0</v>
      </c>
      <c r="H34" s="1">
        <v>70.0</v>
      </c>
      <c r="I34" s="1">
        <v>70.0</v>
      </c>
      <c r="J34" s="1">
        <v>70.0</v>
      </c>
      <c r="K34" s="1">
        <v>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1380.0</v>
      </c>
      <c r="C35" s="1">
        <v>1790.0</v>
      </c>
      <c r="D35" s="1">
        <v>1810.0</v>
      </c>
      <c r="E35" s="1">
        <v>1850.0</v>
      </c>
      <c r="F35" s="1">
        <v>1940.0</v>
      </c>
      <c r="G35" s="1">
        <v>2050.0</v>
      </c>
      <c r="H35" s="1">
        <v>2150.0</v>
      </c>
      <c r="I35" s="1">
        <v>2250.0</v>
      </c>
      <c r="J35" s="1">
        <v>2390.0</v>
      </c>
      <c r="K35" s="1">
        <v>2550.0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1070.0</v>
      </c>
      <c r="C36" s="1">
        <v>1720.0</v>
      </c>
      <c r="D36" s="1">
        <v>2430.0</v>
      </c>
      <c r="E36" s="1">
        <v>2850.0</v>
      </c>
      <c r="F36" s="1">
        <v>3430.0</v>
      </c>
      <c r="G36" s="1">
        <v>3330.0</v>
      </c>
      <c r="H36" s="1">
        <v>3840.0</v>
      </c>
      <c r="I36" s="1">
        <v>4320.0</v>
      </c>
      <c r="J36" s="1">
        <v>5040.0</v>
      </c>
      <c r="K36" s="1">
        <v>6030.0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-1190.0</v>
      </c>
      <c r="C37" s="1">
        <v>-1900.0</v>
      </c>
      <c r="D37" s="1">
        <v>-2380.0</v>
      </c>
      <c r="E37" s="1">
        <v>-2580.0</v>
      </c>
      <c r="F37" s="1">
        <v>-2580.0</v>
      </c>
      <c r="G37" s="1">
        <v>-2580.0</v>
      </c>
      <c r="H37" s="1">
        <v>-2580.0</v>
      </c>
      <c r="I37" s="1">
        <v>-2580.0</v>
      </c>
      <c r="J37" s="1">
        <v>-2580.0</v>
      </c>
      <c r="K37" s="1">
        <v>-2580.0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-16.0</v>
      </c>
      <c r="C38" s="1">
        <v>-20.0</v>
      </c>
      <c r="D38" s="1">
        <v>-16.0</v>
      </c>
      <c r="E38" s="1">
        <v>-19.0</v>
      </c>
      <c r="F38" s="1">
        <v>-7.0</v>
      </c>
      <c r="G38" s="1">
        <v>-14.0</v>
      </c>
      <c r="H38" s="1">
        <v>-14.0</v>
      </c>
      <c r="I38" s="1">
        <v>-23.0</v>
      </c>
      <c r="J38" s="1">
        <v>-55.0</v>
      </c>
      <c r="K38" s="1">
        <v>-12.0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1240.0</v>
      </c>
      <c r="C39" s="1">
        <v>1590.0</v>
      </c>
      <c r="D39" s="1">
        <v>1850.0</v>
      </c>
      <c r="E39" s="1">
        <v>2100.0</v>
      </c>
      <c r="F39" s="1">
        <v>2790.0</v>
      </c>
      <c r="G39" s="1">
        <v>2780.0</v>
      </c>
      <c r="H39" s="1">
        <v>3400.0</v>
      </c>
      <c r="I39" s="1">
        <v>3960.0</v>
      </c>
      <c r="J39" s="1">
        <v>4800.0</v>
      </c>
      <c r="K39" s="1">
        <v>5980.0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1240.0</v>
      </c>
      <c r="C40" s="1">
        <v>1590.0</v>
      </c>
      <c r="D40" s="1">
        <v>1850.0</v>
      </c>
      <c r="E40" s="1">
        <v>2100.0</v>
      </c>
      <c r="F40" s="1">
        <v>2790.0</v>
      </c>
      <c r="G40" s="1">
        <v>2780.0</v>
      </c>
      <c r="H40" s="1">
        <v>3400.0</v>
      </c>
      <c r="I40" s="1">
        <v>3960.0</v>
      </c>
      <c r="J40" s="1">
        <v>4800.0</v>
      </c>
      <c r="K40" s="1">
        <v>5980.0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1880.0</v>
      </c>
      <c r="C41" s="1">
        <v>2180.0</v>
      </c>
      <c r="D41" s="1">
        <v>2330.0</v>
      </c>
      <c r="E41" s="1">
        <v>2880.0</v>
      </c>
      <c r="F41" s="1">
        <v>3400.0</v>
      </c>
      <c r="G41" s="1">
        <v>3910.0</v>
      </c>
      <c r="H41" s="1">
        <v>4620.0</v>
      </c>
      <c r="I41" s="1">
        <v>5170.0</v>
      </c>
      <c r="J41" s="1">
        <v>6040.0</v>
      </c>
      <c r="K41" s="1">
        <v>7170.0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46.0</v>
      </c>
      <c r="C43" s="1">
        <v>45.0</v>
      </c>
      <c r="D43" s="1">
        <v>44.0</v>
      </c>
      <c r="E43" s="1">
        <v>43.0</v>
      </c>
      <c r="F43" s="1">
        <v>43.0</v>
      </c>
      <c r="G43" s="1">
        <v>43.0</v>
      </c>
      <c r="H43" s="1">
        <v>44.0</v>
      </c>
      <c r="I43" s="1">
        <v>45.0</v>
      </c>
      <c r="J43" s="1">
        <v>46.0</v>
      </c>
      <c r="K43" s="1">
        <v>47.0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47.0</v>
      </c>
      <c r="C44" s="1">
        <v>45.0</v>
      </c>
      <c r="D44" s="1">
        <v>42.0</v>
      </c>
      <c r="E44" s="1">
        <v>43.0</v>
      </c>
      <c r="F44" s="1">
        <v>43.0</v>
      </c>
      <c r="G44" s="1">
        <v>43.0</v>
      </c>
      <c r="H44" s="1">
        <v>44.0</v>
      </c>
      <c r="I44" s="1">
        <v>45.0</v>
      </c>
      <c r="J44" s="1">
        <v>46.0</v>
      </c>
      <c r="K44" s="1">
        <v>47.0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 t="s">
        <v>105</v>
      </c>
      <c r="C45" s="1" t="s">
        <v>106</v>
      </c>
      <c r="D45" s="1" t="s">
        <v>107</v>
      </c>
      <c r="E45" s="1" t="s">
        <v>108</v>
      </c>
      <c r="F45" s="1" t="s">
        <v>109</v>
      </c>
      <c r="G45" s="1" t="s">
        <v>110</v>
      </c>
      <c r="H45" s="1" t="s">
        <v>111</v>
      </c>
      <c r="I45" s="1" t="s">
        <v>112</v>
      </c>
      <c r="J45" s="1" t="s">
        <v>113</v>
      </c>
      <c r="K45" s="1" t="s">
        <v>114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1210.0</v>
      </c>
      <c r="C46" s="1">
        <v>1560.0</v>
      </c>
      <c r="D46" s="1">
        <v>1820.0</v>
      </c>
      <c r="E46" s="1">
        <v>2060.0</v>
      </c>
      <c r="F46" s="1">
        <v>2620.0</v>
      </c>
      <c r="G46" s="1">
        <v>2620.0</v>
      </c>
      <c r="H46" s="1">
        <v>3240.0</v>
      </c>
      <c r="I46" s="1">
        <v>3910.0</v>
      </c>
      <c r="J46" s="1">
        <v>4750.0</v>
      </c>
      <c r="K46" s="1">
        <v>5870.0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 t="s">
        <v>117</v>
      </c>
      <c r="C47" s="1" t="s">
        <v>118</v>
      </c>
      <c r="D47" s="1" t="s">
        <v>119</v>
      </c>
      <c r="E47" s="1" t="s">
        <v>120</v>
      </c>
      <c r="F47" s="1" t="s">
        <v>121</v>
      </c>
      <c r="G47" s="1" t="s">
        <v>122</v>
      </c>
      <c r="H47" s="1" t="s">
        <v>123</v>
      </c>
      <c r="I47" s="1" t="s">
        <v>124</v>
      </c>
      <c r="J47" s="1" t="s">
        <v>125</v>
      </c>
      <c r="K47" s="1" t="s">
        <v>126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126.0</v>
      </c>
      <c r="C48" s="1">
        <v>5.0</v>
      </c>
      <c r="D48" s="1" t="s">
        <v>61</v>
      </c>
      <c r="E48" s="1">
        <v>250.0</v>
      </c>
      <c r="F48" s="1">
        <v>250.0</v>
      </c>
      <c r="G48" s="1">
        <v>855.0</v>
      </c>
      <c r="H48" s="1">
        <v>820.0</v>
      </c>
      <c r="I48" s="1">
        <v>819.0</v>
      </c>
      <c r="J48" s="1">
        <v>832.0</v>
      </c>
      <c r="K48" s="1">
        <v>733.0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-692.0</v>
      </c>
      <c r="C49" s="1">
        <v>-986.0</v>
      </c>
      <c r="D49" s="1">
        <v>-1050.0</v>
      </c>
      <c r="E49" s="1">
        <v>-1180.0</v>
      </c>
      <c r="F49" s="1">
        <v>-1610.0</v>
      </c>
      <c r="G49" s="1">
        <v>-1400.0</v>
      </c>
      <c r="H49" s="1">
        <v>-2160.0</v>
      </c>
      <c r="I49" s="1">
        <v>-2760.0</v>
      </c>
      <c r="J49" s="1">
        <v>-3320.0</v>
      </c>
      <c r="K49" s="1">
        <v>-4170.0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57.0</v>
      </c>
      <c r="C50" s="1">
        <v>54.0</v>
      </c>
      <c r="D50" s="1">
        <v>49.0</v>
      </c>
      <c r="E50" s="1">
        <v>55.0</v>
      </c>
      <c r="F50" s="1">
        <v>46.0</v>
      </c>
      <c r="G50" s="1">
        <v>56.0</v>
      </c>
      <c r="H50" s="1">
        <v>68.0</v>
      </c>
      <c r="I50" s="1">
        <v>67.0</v>
      </c>
      <c r="J50" s="1">
        <v>51.0</v>
      </c>
      <c r="K50" s="1">
        <v>48.0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28.0</v>
      </c>
      <c r="C51" s="1">
        <v>30.0</v>
      </c>
      <c r="D51" s="1">
        <v>35.0</v>
      </c>
      <c r="E51" s="1">
        <v>38.0</v>
      </c>
      <c r="F51" s="1">
        <v>33.0</v>
      </c>
      <c r="G51" s="1">
        <v>39.0</v>
      </c>
      <c r="H51" s="1">
        <v>28.0</v>
      </c>
      <c r="I51" s="1">
        <v>28.0</v>
      </c>
      <c r="J51" s="1">
        <v>38.0</v>
      </c>
      <c r="K51" s="1">
        <v>45.0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5.0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21.0</v>
      </c>
      <c r="C53" s="1">
        <v>23.0</v>
      </c>
      <c r="D53" s="1">
        <v>25.0</v>
      </c>
      <c r="E53" s="1">
        <v>27.0</v>
      </c>
      <c r="F53" s="1">
        <v>24.0</v>
      </c>
      <c r="G53" s="1">
        <v>21.0</v>
      </c>
      <c r="H53" s="1">
        <v>18.0</v>
      </c>
      <c r="I53" s="1">
        <v>17.0</v>
      </c>
      <c r="J53" s="1">
        <v>18.0</v>
      </c>
      <c r="K53" s="1">
        <v>21.0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15.0</v>
      </c>
      <c r="C54" s="1">
        <v>22.0</v>
      </c>
      <c r="D54" s="1">
        <v>24.0</v>
      </c>
      <c r="E54" s="1">
        <v>24.0</v>
      </c>
      <c r="F54" s="1">
        <v>28.0</v>
      </c>
      <c r="G54" s="1">
        <v>29.0</v>
      </c>
      <c r="H54" s="1">
        <v>29.0</v>
      </c>
      <c r="I54" s="1">
        <v>31.0</v>
      </c>
      <c r="J54" s="1">
        <v>33.0</v>
      </c>
      <c r="K54" s="1">
        <v>34.0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29.0</v>
      </c>
      <c r="C55" s="1">
        <v>35.0</v>
      </c>
      <c r="D55" s="1">
        <v>49.0</v>
      </c>
      <c r="E55" s="1">
        <v>55.0</v>
      </c>
      <c r="F55" s="1">
        <v>48.0</v>
      </c>
      <c r="G55" s="1">
        <v>43.0</v>
      </c>
      <c r="H55" s="1">
        <v>38.0</v>
      </c>
      <c r="I55" s="1">
        <v>44.0</v>
      </c>
      <c r="J55" s="1">
        <v>50.0</v>
      </c>
      <c r="K55" s="1">
        <v>55.0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46.0</v>
      </c>
      <c r="C56" s="1">
        <v>61.0</v>
      </c>
      <c r="D56" s="1">
        <v>60.0</v>
      </c>
      <c r="E56" s="1">
        <v>60.0</v>
      </c>
      <c r="F56" s="1">
        <v>69.0</v>
      </c>
      <c r="G56" s="1">
        <v>74.0</v>
      </c>
      <c r="H56" s="1">
        <v>74.0</v>
      </c>
      <c r="I56" s="1">
        <v>133.0</v>
      </c>
      <c r="J56" s="1">
        <v>143.0</v>
      </c>
      <c r="K56" s="1">
        <v>148.0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413.0</v>
      </c>
      <c r="C57" s="1">
        <v>418.0</v>
      </c>
      <c r="D57" s="1">
        <v>410.0</v>
      </c>
      <c r="E57" s="1">
        <v>408.0</v>
      </c>
      <c r="F57" s="1">
        <v>533.0</v>
      </c>
      <c r="G57" s="1">
        <v>573.0</v>
      </c>
      <c r="H57" s="1">
        <v>594.0</v>
      </c>
      <c r="I57" s="1">
        <v>613.0</v>
      </c>
      <c r="J57" s="1">
        <v>637.0</v>
      </c>
      <c r="K57" s="1">
        <v>685.0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137.0</v>
      </c>
      <c r="C58" s="1">
        <v>145.0</v>
      </c>
      <c r="D58" s="1">
        <v>150.0</v>
      </c>
      <c r="E58" s="1">
        <v>160.0</v>
      </c>
      <c r="F58" s="1">
        <v>206.0</v>
      </c>
      <c r="G58" s="1">
        <v>318.0</v>
      </c>
      <c r="H58" s="1">
        <v>325.0</v>
      </c>
      <c r="I58" s="1">
        <v>323.0</v>
      </c>
      <c r="J58" s="1">
        <v>354.0</v>
      </c>
      <c r="K58" s="1">
        <v>381.0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740.0</v>
      </c>
      <c r="C59" s="1">
        <v>750.0</v>
      </c>
      <c r="D59" s="1">
        <v>750.0</v>
      </c>
      <c r="E59" s="1">
        <v>800.0</v>
      </c>
      <c r="F59" s="1">
        <v>860.0</v>
      </c>
      <c r="G59" s="1">
        <v>920.0</v>
      </c>
      <c r="H59" s="1">
        <v>950.0</v>
      </c>
      <c r="I59" s="1">
        <v>965.0</v>
      </c>
      <c r="J59" s="1">
        <v>985.0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1280.0</v>
      </c>
      <c r="C2" s="1">
        <v>1460.0</v>
      </c>
      <c r="D2" s="1">
        <v>1600.0</v>
      </c>
      <c r="E2" s="1">
        <v>1730.0</v>
      </c>
      <c r="F2" s="1">
        <v>1630.0</v>
      </c>
      <c r="G2" s="1">
        <v>1450.0</v>
      </c>
      <c r="H2" s="1">
        <v>1480.0</v>
      </c>
      <c r="I2" s="1">
        <v>1690.0</v>
      </c>
      <c r="J2" s="1">
        <v>1940.0</v>
      </c>
      <c r="K2" s="1">
        <v>2330.0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8.0</v>
      </c>
      <c r="C3" s="1">
        <v>5.0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1290.0</v>
      </c>
      <c r="C4" s="1">
        <v>1470.0</v>
      </c>
      <c r="D4" s="1">
        <v>1600.0</v>
      </c>
      <c r="E4" s="1">
        <v>1730.0</v>
      </c>
      <c r="F4" s="1">
        <v>1630.0</v>
      </c>
      <c r="G4" s="1">
        <v>1450.0</v>
      </c>
      <c r="H4" s="1">
        <v>1480.0</v>
      </c>
      <c r="I4" s="1">
        <v>1690.0</v>
      </c>
      <c r="J4" s="1">
        <v>1940.0</v>
      </c>
      <c r="K4" s="1">
        <v>2330.0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126.0</v>
      </c>
      <c r="C5" s="1">
        <v>69.0</v>
      </c>
      <c r="D5" s="1">
        <v>72.0</v>
      </c>
      <c r="E5" s="1">
        <v>106.0</v>
      </c>
      <c r="F5" s="1">
        <v>199.0</v>
      </c>
      <c r="G5" s="1">
        <v>118.0</v>
      </c>
      <c r="H5" s="1">
        <v>108.0</v>
      </c>
      <c r="I5" s="1">
        <v>122.0</v>
      </c>
      <c r="J5" s="1">
        <v>152.0</v>
      </c>
      <c r="K5" s="1">
        <v>258.0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1160.0</v>
      </c>
      <c r="C6" s="1">
        <v>1400.0</v>
      </c>
      <c r="D6" s="1">
        <v>1530.0</v>
      </c>
      <c r="E6" s="1">
        <v>1620.0</v>
      </c>
      <c r="F6" s="1">
        <v>1430.0</v>
      </c>
      <c r="G6" s="1">
        <v>1330.0</v>
      </c>
      <c r="H6" s="1">
        <v>1380.0</v>
      </c>
      <c r="I6" s="1">
        <v>1560.0</v>
      </c>
      <c r="J6" s="1">
        <v>1780.0</v>
      </c>
      <c r="K6" s="1">
        <v>2070.0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381.0</v>
      </c>
      <c r="C7" s="1">
        <v>453.0</v>
      </c>
      <c r="D7" s="1">
        <v>317.0</v>
      </c>
      <c r="E7" s="1">
        <v>330.0</v>
      </c>
      <c r="F7" s="1">
        <v>263.0</v>
      </c>
      <c r="G7" s="1">
        <v>335.0</v>
      </c>
      <c r="H7" s="1">
        <v>426.0</v>
      </c>
      <c r="I7" s="1">
        <v>466.0</v>
      </c>
      <c r="J7" s="1">
        <v>473.0</v>
      </c>
      <c r="K7" s="1">
        <v>476.0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243.0</v>
      </c>
      <c r="C8" s="1">
        <v>245.0</v>
      </c>
      <c r="D8" s="1">
        <v>148.0</v>
      </c>
      <c r="E8" s="1">
        <v>265.0</v>
      </c>
      <c r="F8" s="1">
        <v>358.0</v>
      </c>
      <c r="G8" s="1">
        <v>1170.0</v>
      </c>
      <c r="H8" s="1">
        <v>358.0</v>
      </c>
      <c r="I8" s="1">
        <v>410.0</v>
      </c>
      <c r="J8" s="1">
        <v>323.0</v>
      </c>
      <c r="K8" s="1">
        <v>408.0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624.0</v>
      </c>
      <c r="C9" s="1">
        <v>698.0</v>
      </c>
      <c r="D9" s="1">
        <v>464.0</v>
      </c>
      <c r="E9" s="1">
        <v>595.0</v>
      </c>
      <c r="F9" s="1">
        <v>621.0</v>
      </c>
      <c r="G9" s="1">
        <v>1510.0</v>
      </c>
      <c r="H9" s="1">
        <v>784.0</v>
      </c>
      <c r="I9" s="1">
        <v>876.0</v>
      </c>
      <c r="J9" s="1">
        <v>796.0</v>
      </c>
      <c r="K9" s="1">
        <v>884.0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539.0</v>
      </c>
      <c r="C10" s="1">
        <v>699.0</v>
      </c>
      <c r="D10" s="1">
        <v>1060.0</v>
      </c>
      <c r="E10" s="1">
        <v>1020.0</v>
      </c>
      <c r="F10" s="1">
        <v>808.0</v>
      </c>
      <c r="G10" s="1">
        <v>-178.0</v>
      </c>
      <c r="H10" s="1">
        <v>591.0</v>
      </c>
      <c r="I10" s="1">
        <v>687.0</v>
      </c>
      <c r="J10" s="1">
        <v>989.0</v>
      </c>
      <c r="K10" s="1">
        <v>1190.0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-17.0</v>
      </c>
      <c r="C11" s="1">
        <v>-4.0</v>
      </c>
      <c r="D11" s="1">
        <v>-3.0</v>
      </c>
      <c r="E11" s="1">
        <v>-9.0</v>
      </c>
      <c r="F11" s="1">
        <v>-13.0</v>
      </c>
      <c r="G11" s="1">
        <v>-44.0</v>
      </c>
      <c r="H11" s="1">
        <v>-23.0</v>
      </c>
      <c r="I11" s="1">
        <v>-18.0</v>
      </c>
      <c r="J11" s="1">
        <v>-32.0</v>
      </c>
      <c r="K11" s="1">
        <v>-59.0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0.0</v>
      </c>
      <c r="C12" s="1">
        <v>0.0</v>
      </c>
      <c r="D12" s="1">
        <v>0.0</v>
      </c>
      <c r="E12" s="1">
        <v>0.0</v>
      </c>
      <c r="F12" s="1">
        <v>28.0</v>
      </c>
      <c r="G12" s="1">
        <v>44.0</v>
      </c>
      <c r="H12" s="1">
        <v>28.0</v>
      </c>
      <c r="I12" s="1">
        <v>16.0</v>
      </c>
      <c r="J12" s="1">
        <v>45.0</v>
      </c>
      <c r="K12" s="1">
        <v>163.0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-17.0</v>
      </c>
      <c r="C13" s="1">
        <v>-4.0</v>
      </c>
      <c r="D13" s="1">
        <v>-3.0</v>
      </c>
      <c r="E13" s="1">
        <v>-9.0</v>
      </c>
      <c r="F13" s="1">
        <v>14.0</v>
      </c>
      <c r="G13" s="1" t="s">
        <v>61</v>
      </c>
      <c r="H13" s="1">
        <v>5.0</v>
      </c>
      <c r="I13" s="1">
        <v>-1.0</v>
      </c>
      <c r="J13" s="1">
        <v>12.0</v>
      </c>
      <c r="K13" s="1">
        <v>103.0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3.0</v>
      </c>
      <c r="C14" s="1">
        <v>15.0</v>
      </c>
      <c r="D14" s="1">
        <v>2.0</v>
      </c>
      <c r="E14" s="1">
        <v>13.0</v>
      </c>
      <c r="F14" s="1">
        <v>-4.0</v>
      </c>
      <c r="G14" s="1">
        <v>0.0</v>
      </c>
      <c r="H14" s="1">
        <v>2.0</v>
      </c>
      <c r="I14" s="1">
        <v>-7.0</v>
      </c>
      <c r="J14" s="1">
        <v>-74.0</v>
      </c>
      <c r="K14" s="1">
        <v>-27.0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525.0</v>
      </c>
      <c r="C15" s="1">
        <v>694.0</v>
      </c>
      <c r="D15" s="1">
        <v>1060.0</v>
      </c>
      <c r="E15" s="1">
        <v>1030.0</v>
      </c>
      <c r="F15" s="1">
        <v>818.0</v>
      </c>
      <c r="G15" s="1">
        <v>-178.0</v>
      </c>
      <c r="H15" s="1">
        <v>599.0</v>
      </c>
      <c r="I15" s="1">
        <v>678.0</v>
      </c>
      <c r="J15" s="1">
        <v>928.0</v>
      </c>
      <c r="K15" s="1">
        <v>1260.0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0.0</v>
      </c>
      <c r="C16" s="1">
        <v>0.0</v>
      </c>
      <c r="D16" s="1">
        <v>0.0</v>
      </c>
      <c r="E16" s="1">
        <v>0.0</v>
      </c>
      <c r="F16" s="1">
        <v>-5.0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0.0</v>
      </c>
      <c r="E17" s="1">
        <v>-49.0</v>
      </c>
      <c r="F17" s="1">
        <v>-53.0</v>
      </c>
      <c r="G17" s="1">
        <v>21.0</v>
      </c>
      <c r="H17" s="1">
        <v>41.0</v>
      </c>
      <c r="I17" s="1">
        <v>48.0</v>
      </c>
      <c r="J17" s="1">
        <v>34.0</v>
      </c>
      <c r="K17" s="1">
        <v>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350.0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-8.0</v>
      </c>
      <c r="H19" s="1">
        <v>0.0</v>
      </c>
      <c r="I19" s="1">
        <v>-133.0</v>
      </c>
      <c r="J19" s="1">
        <v>-11.0</v>
      </c>
      <c r="K19" s="1">
        <v>-3.0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0.0</v>
      </c>
      <c r="C20" s="1">
        <v>0.0</v>
      </c>
      <c r="D20" s="1">
        <v>0.0</v>
      </c>
      <c r="E20" s="1">
        <v>-210.0</v>
      </c>
      <c r="F20" s="1">
        <v>0.0</v>
      </c>
      <c r="G20" s="1">
        <v>0.0</v>
      </c>
      <c r="H20" s="1">
        <v>-1.0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525.0</v>
      </c>
      <c r="C21" s="1">
        <v>1040.0</v>
      </c>
      <c r="D21" s="1">
        <v>1060.0</v>
      </c>
      <c r="E21" s="1">
        <v>770.0</v>
      </c>
      <c r="F21" s="1">
        <v>759.0</v>
      </c>
      <c r="G21" s="1">
        <v>-165.0</v>
      </c>
      <c r="H21" s="1">
        <v>639.0</v>
      </c>
      <c r="I21" s="1">
        <v>594.0</v>
      </c>
      <c r="J21" s="1">
        <v>951.0</v>
      </c>
      <c r="K21" s="1">
        <v>1270.0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185.0</v>
      </c>
      <c r="C22" s="1">
        <v>393.0</v>
      </c>
      <c r="D22" s="1">
        <v>346.0</v>
      </c>
      <c r="E22" s="1">
        <v>352.0</v>
      </c>
      <c r="F22" s="1">
        <v>170.0</v>
      </c>
      <c r="G22" s="1">
        <v>-60.0</v>
      </c>
      <c r="H22" s="1">
        <v>124.0</v>
      </c>
      <c r="I22" s="1">
        <v>118.0</v>
      </c>
      <c r="J22" s="1">
        <v>223.0</v>
      </c>
      <c r="K22" s="1">
        <v>290.0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340.0</v>
      </c>
      <c r="C23" s="1">
        <v>652.0</v>
      </c>
      <c r="D23" s="1">
        <v>714.0</v>
      </c>
      <c r="E23" s="1">
        <v>418.0</v>
      </c>
      <c r="F23" s="1">
        <v>589.0</v>
      </c>
      <c r="G23" s="1">
        <v>-104.0</v>
      </c>
      <c r="H23" s="1">
        <v>515.0</v>
      </c>
      <c r="I23" s="1">
        <v>476.0</v>
      </c>
      <c r="J23" s="1">
        <v>727.0</v>
      </c>
      <c r="K23" s="1">
        <v>985.0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340.0</v>
      </c>
      <c r="C24" s="1">
        <v>652.0</v>
      </c>
      <c r="D24" s="1">
        <v>714.0</v>
      </c>
      <c r="E24" s="1">
        <v>418.0</v>
      </c>
      <c r="F24" s="1">
        <v>589.0</v>
      </c>
      <c r="G24" s="1">
        <v>-104.0</v>
      </c>
      <c r="H24" s="1">
        <v>515.0</v>
      </c>
      <c r="I24" s="1">
        <v>476.0</v>
      </c>
      <c r="J24" s="1">
        <v>727.0</v>
      </c>
      <c r="K24" s="1">
        <v>985.0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340.0</v>
      </c>
      <c r="C25" s="1">
        <v>652.0</v>
      </c>
      <c r="D25" s="1">
        <v>714.0</v>
      </c>
      <c r="E25" s="1">
        <v>418.0</v>
      </c>
      <c r="F25" s="1">
        <v>589.0</v>
      </c>
      <c r="G25" s="1">
        <v>-104.0</v>
      </c>
      <c r="H25" s="1">
        <v>515.0</v>
      </c>
      <c r="I25" s="1">
        <v>476.0</v>
      </c>
      <c r="J25" s="1">
        <v>727.0</v>
      </c>
      <c r="K25" s="1">
        <v>985.0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340.0</v>
      </c>
      <c r="C26" s="1">
        <v>652.0</v>
      </c>
      <c r="D26" s="1">
        <v>714.0</v>
      </c>
      <c r="E26" s="1">
        <v>418.0</v>
      </c>
      <c r="F26" s="1">
        <v>589.0</v>
      </c>
      <c r="G26" s="1">
        <v>-104.0</v>
      </c>
      <c r="H26" s="1">
        <v>515.0</v>
      </c>
      <c r="I26" s="1">
        <v>476.0</v>
      </c>
      <c r="J26" s="1">
        <v>727.0</v>
      </c>
      <c r="K26" s="1">
        <v>985.0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340.0</v>
      </c>
      <c r="C27" s="1">
        <v>652.0</v>
      </c>
      <c r="D27" s="1">
        <v>714.0</v>
      </c>
      <c r="E27" s="1">
        <v>418.0</v>
      </c>
      <c r="F27" s="1">
        <v>589.0</v>
      </c>
      <c r="G27" s="1">
        <v>-104.0</v>
      </c>
      <c r="H27" s="1">
        <v>515.0</v>
      </c>
      <c r="I27" s="1">
        <v>476.0</v>
      </c>
      <c r="J27" s="1">
        <v>727.0</v>
      </c>
      <c r="K27" s="1">
        <v>985.0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 t="s">
        <v>167</v>
      </c>
      <c r="C29" s="1" t="s">
        <v>168</v>
      </c>
      <c r="D29" s="1" t="s">
        <v>169</v>
      </c>
      <c r="E29" s="1" t="s">
        <v>170</v>
      </c>
      <c r="F29" s="1" t="s">
        <v>171</v>
      </c>
      <c r="G29" s="1" t="s">
        <v>172</v>
      </c>
      <c r="H29" s="1" t="s">
        <v>173</v>
      </c>
      <c r="I29" s="1" t="s">
        <v>174</v>
      </c>
      <c r="J29" s="1" t="s">
        <v>175</v>
      </c>
      <c r="K29" s="1" t="s">
        <v>176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177</v>
      </c>
      <c r="B30" s="1" t="s">
        <v>167</v>
      </c>
      <c r="C30" s="1" t="s">
        <v>168</v>
      </c>
      <c r="D30" s="1" t="s">
        <v>169</v>
      </c>
      <c r="E30" s="1" t="s">
        <v>170</v>
      </c>
      <c r="F30" s="1" t="s">
        <v>171</v>
      </c>
      <c r="G30" s="1" t="s">
        <v>172</v>
      </c>
      <c r="H30" s="1" t="s">
        <v>173</v>
      </c>
      <c r="I30" s="1" t="s">
        <v>174</v>
      </c>
      <c r="J30" s="1" t="s">
        <v>175</v>
      </c>
      <c r="K30" s="1" t="s">
        <v>176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>
        <v>48.0</v>
      </c>
      <c r="C31" s="1">
        <v>46.0</v>
      </c>
      <c r="D31" s="1">
        <v>43.0</v>
      </c>
      <c r="E31" s="1">
        <v>44.0</v>
      </c>
      <c r="F31" s="1">
        <v>43.0</v>
      </c>
      <c r="G31" s="1">
        <v>43.0</v>
      </c>
      <c r="H31" s="1">
        <v>44.0</v>
      </c>
      <c r="I31" s="1">
        <v>44.0</v>
      </c>
      <c r="J31" s="1">
        <v>45.0</v>
      </c>
      <c r="K31" s="1">
        <v>46.0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 t="s">
        <v>180</v>
      </c>
      <c r="C32" s="1" t="s">
        <v>181</v>
      </c>
      <c r="D32" s="1" t="s">
        <v>182</v>
      </c>
      <c r="E32" s="1" t="s">
        <v>183</v>
      </c>
      <c r="F32" s="1" t="s">
        <v>184</v>
      </c>
      <c r="G32" s="1" t="s">
        <v>172</v>
      </c>
      <c r="H32" s="1" t="s">
        <v>185</v>
      </c>
      <c r="I32" s="1" t="s">
        <v>186</v>
      </c>
      <c r="J32" s="1">
        <v>15.0</v>
      </c>
      <c r="K32" s="1" t="s">
        <v>187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188</v>
      </c>
      <c r="B33" s="1" t="s">
        <v>180</v>
      </c>
      <c r="C33" s="1" t="s">
        <v>181</v>
      </c>
      <c r="D33" s="1" t="s">
        <v>182</v>
      </c>
      <c r="E33" s="1" t="s">
        <v>183</v>
      </c>
      <c r="F33" s="1" t="s">
        <v>184</v>
      </c>
      <c r="G33" s="1" t="s">
        <v>172</v>
      </c>
      <c r="H33" s="1" t="s">
        <v>185</v>
      </c>
      <c r="I33" s="1" t="s">
        <v>186</v>
      </c>
      <c r="J33" s="1">
        <v>15.0</v>
      </c>
      <c r="K33" s="1" t="s">
        <v>187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>
        <v>54.0</v>
      </c>
      <c r="C34" s="1">
        <v>51.0</v>
      </c>
      <c r="D34" s="1">
        <v>46.0</v>
      </c>
      <c r="E34" s="1">
        <v>44.0</v>
      </c>
      <c r="F34" s="1">
        <v>44.0</v>
      </c>
      <c r="G34" s="1">
        <v>43.0</v>
      </c>
      <c r="H34" s="1">
        <v>44.0</v>
      </c>
      <c r="I34" s="1">
        <v>47.0</v>
      </c>
      <c r="J34" s="1">
        <v>48.0</v>
      </c>
      <c r="K34" s="1">
        <v>49.0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 t="s">
        <v>191</v>
      </c>
      <c r="C35" s="1" t="s">
        <v>192</v>
      </c>
      <c r="D35" s="1" t="s">
        <v>193</v>
      </c>
      <c r="E35" s="1" t="s">
        <v>194</v>
      </c>
      <c r="F35" s="1" t="s">
        <v>195</v>
      </c>
      <c r="G35" s="1" t="s">
        <v>196</v>
      </c>
      <c r="H35" s="1" t="s">
        <v>197</v>
      </c>
      <c r="I35" s="1" t="s">
        <v>192</v>
      </c>
      <c r="J35" s="1" t="s">
        <v>198</v>
      </c>
      <c r="K35" s="1" t="s">
        <v>199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200</v>
      </c>
      <c r="B36" s="1" t="s">
        <v>201</v>
      </c>
      <c r="C36" s="1" t="s">
        <v>197</v>
      </c>
      <c r="D36" s="1" t="s">
        <v>202</v>
      </c>
      <c r="E36" s="1" t="s">
        <v>203</v>
      </c>
      <c r="F36" s="1" t="s">
        <v>204</v>
      </c>
      <c r="G36" s="1" t="s">
        <v>196</v>
      </c>
      <c r="H36" s="1" t="s">
        <v>205</v>
      </c>
      <c r="I36" s="1" t="s">
        <v>206</v>
      </c>
      <c r="J36" s="1" t="s">
        <v>207</v>
      </c>
      <c r="K36" s="1" t="s">
        <v>208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209</v>
      </c>
      <c r="B37" s="1" t="s">
        <v>210</v>
      </c>
      <c r="C37" s="1" t="s">
        <v>210</v>
      </c>
      <c r="D37" s="1" t="s">
        <v>210</v>
      </c>
      <c r="E37" s="1" t="s">
        <v>210</v>
      </c>
      <c r="F37" s="1" t="s">
        <v>210</v>
      </c>
      <c r="G37" s="1" t="s">
        <v>210</v>
      </c>
      <c r="H37" s="1" t="s">
        <v>210</v>
      </c>
      <c r="I37" s="1" t="s">
        <v>210</v>
      </c>
      <c r="J37" s="1" t="s">
        <v>210</v>
      </c>
      <c r="K37" s="1" t="s">
        <v>210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211</v>
      </c>
      <c r="B39" s="1">
        <v>571.0</v>
      </c>
      <c r="C39" s="1">
        <v>732.0</v>
      </c>
      <c r="D39" s="1">
        <v>1090.0</v>
      </c>
      <c r="E39" s="1">
        <v>1060.0</v>
      </c>
      <c r="F39" s="1">
        <v>844.0</v>
      </c>
      <c r="G39" s="1">
        <v>-132.0</v>
      </c>
      <c r="H39" s="1">
        <v>641.0</v>
      </c>
      <c r="I39" s="1">
        <v>737.0</v>
      </c>
      <c r="J39" s="1">
        <v>1040.0</v>
      </c>
      <c r="K39" s="1">
        <v>1240.0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212</v>
      </c>
      <c r="B40" s="1">
        <v>540.0</v>
      </c>
      <c r="C40" s="1">
        <v>700.0</v>
      </c>
      <c r="D40" s="1">
        <v>1060.0</v>
      </c>
      <c r="E40" s="1">
        <v>1030.0</v>
      </c>
      <c r="F40" s="1">
        <v>808.0</v>
      </c>
      <c r="G40" s="1">
        <v>-177.0</v>
      </c>
      <c r="H40" s="1">
        <v>591.0</v>
      </c>
      <c r="I40" s="1">
        <v>687.0</v>
      </c>
      <c r="J40" s="1">
        <v>989.0</v>
      </c>
      <c r="K40" s="1">
        <v>1190.0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213</v>
      </c>
      <c r="B41" s="1">
        <v>539.0</v>
      </c>
      <c r="C41" s="1">
        <v>699.0</v>
      </c>
      <c r="D41" s="1">
        <v>1060.0</v>
      </c>
      <c r="E41" s="1">
        <v>1020.0</v>
      </c>
      <c r="F41" s="1">
        <v>808.0</v>
      </c>
      <c r="G41" s="1">
        <v>-178.0</v>
      </c>
      <c r="H41" s="1">
        <v>591.0</v>
      </c>
      <c r="I41" s="1">
        <v>687.0</v>
      </c>
      <c r="J41" s="1">
        <v>989.0</v>
      </c>
      <c r="K41" s="1">
        <v>1190.0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214</v>
      </c>
      <c r="B42" s="1">
        <v>575.0</v>
      </c>
      <c r="C42" s="1">
        <v>736.0</v>
      </c>
      <c r="D42" s="1">
        <v>1100.0</v>
      </c>
      <c r="E42" s="1">
        <v>1060.0</v>
      </c>
      <c r="F42" s="1">
        <v>848.0</v>
      </c>
      <c r="G42" s="1">
        <v>-127.0</v>
      </c>
      <c r="H42" s="1">
        <v>644.0</v>
      </c>
      <c r="I42" s="1">
        <v>740.0</v>
      </c>
      <c r="J42" s="1">
        <v>1050.0</v>
      </c>
      <c r="K42" s="1">
        <v>1240.0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>
        <v>1290.0</v>
      </c>
      <c r="C43" s="1">
        <v>1470.0</v>
      </c>
      <c r="D43" s="1">
        <v>1600.0</v>
      </c>
      <c r="E43" s="1">
        <v>1730.0</v>
      </c>
      <c r="F43" s="1">
        <v>1630.0</v>
      </c>
      <c r="G43" s="1">
        <v>1450.0</v>
      </c>
      <c r="H43" s="1">
        <v>1480.0</v>
      </c>
      <c r="I43" s="1">
        <v>1690.0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216</v>
      </c>
      <c r="B44" s="1" t="s">
        <v>217</v>
      </c>
      <c r="C44" s="1" t="s">
        <v>218</v>
      </c>
      <c r="D44" s="1" t="s">
        <v>219</v>
      </c>
      <c r="E44" s="1" t="s">
        <v>220</v>
      </c>
      <c r="F44" s="1" t="s">
        <v>221</v>
      </c>
      <c r="G44" s="1" t="s">
        <v>222</v>
      </c>
      <c r="H44" s="1" t="s">
        <v>223</v>
      </c>
      <c r="I44" s="1" t="s">
        <v>224</v>
      </c>
      <c r="J44" s="1" t="s">
        <v>225</v>
      </c>
      <c r="K44" s="1" t="s">
        <v>226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227</v>
      </c>
      <c r="B45" s="1">
        <v>157.0</v>
      </c>
      <c r="C45" s="1">
        <v>355.0</v>
      </c>
      <c r="D45" s="1">
        <v>336.0</v>
      </c>
      <c r="E45" s="1">
        <v>285.0</v>
      </c>
      <c r="F45" s="1">
        <v>154.0</v>
      </c>
      <c r="G45" s="1">
        <v>72.0</v>
      </c>
      <c r="H45" s="1">
        <v>135.0</v>
      </c>
      <c r="I45" s="1">
        <v>137.0</v>
      </c>
      <c r="J45" s="1">
        <v>274.0</v>
      </c>
      <c r="K45" s="1">
        <v>354.0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228</v>
      </c>
      <c r="B46" s="1">
        <v>1.0</v>
      </c>
      <c r="C46" s="1">
        <v>80.0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229</v>
      </c>
      <c r="B47" s="1">
        <v>158.0</v>
      </c>
      <c r="C47" s="1">
        <v>356.0</v>
      </c>
      <c r="D47" s="1">
        <v>336.0</v>
      </c>
      <c r="E47" s="1">
        <v>285.0</v>
      </c>
      <c r="F47" s="1">
        <v>154.0</v>
      </c>
      <c r="G47" s="1">
        <v>72.0</v>
      </c>
      <c r="H47" s="1">
        <v>135.0</v>
      </c>
      <c r="I47" s="1">
        <v>137.0</v>
      </c>
      <c r="J47" s="1">
        <v>274.0</v>
      </c>
      <c r="K47" s="1">
        <v>354.0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230</v>
      </c>
      <c r="B48" s="1">
        <v>-2.0</v>
      </c>
      <c r="C48" s="1">
        <v>4.0</v>
      </c>
      <c r="D48" s="1">
        <v>10.0</v>
      </c>
      <c r="E48" s="1">
        <v>66.0</v>
      </c>
      <c r="F48" s="1">
        <v>15.0</v>
      </c>
      <c r="G48" s="1">
        <v>-133.0</v>
      </c>
      <c r="H48" s="1">
        <v>-10.0</v>
      </c>
      <c r="I48" s="1">
        <v>-18.0</v>
      </c>
      <c r="J48" s="1">
        <v>-50.0</v>
      </c>
      <c r="K48" s="1">
        <v>-64.0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231</v>
      </c>
      <c r="B49" s="1">
        <v>-22.0</v>
      </c>
      <c r="C49" s="1">
        <v>19.0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232</v>
      </c>
      <c r="B50" s="1">
        <v>-2.0</v>
      </c>
      <c r="C50" s="1">
        <v>4.0</v>
      </c>
      <c r="D50" s="1">
        <v>10.0</v>
      </c>
      <c r="E50" s="1">
        <v>66.0</v>
      </c>
      <c r="F50" s="1">
        <v>15.0</v>
      </c>
      <c r="G50" s="1">
        <v>-133.0</v>
      </c>
      <c r="H50" s="1">
        <v>-10.0</v>
      </c>
      <c r="I50" s="1">
        <v>-18.0</v>
      </c>
      <c r="J50" s="1">
        <v>-50.0</v>
      </c>
      <c r="K50" s="1">
        <v>-64.0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328.0</v>
      </c>
      <c r="C51" s="1">
        <v>434.0</v>
      </c>
      <c r="D51" s="1">
        <v>663.0</v>
      </c>
      <c r="E51" s="1">
        <v>643.0</v>
      </c>
      <c r="F51" s="1">
        <v>511.0</v>
      </c>
      <c r="G51" s="1">
        <v>-111.0</v>
      </c>
      <c r="H51" s="1">
        <v>374.0</v>
      </c>
      <c r="I51" s="1">
        <v>424.0</v>
      </c>
      <c r="J51" s="1">
        <v>580.0</v>
      </c>
      <c r="K51" s="1">
        <v>789.0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17.0</v>
      </c>
      <c r="C52" s="1">
        <v>4.0</v>
      </c>
      <c r="D52" s="1">
        <v>3.0</v>
      </c>
      <c r="E52" s="1">
        <v>9.0</v>
      </c>
      <c r="F52" s="1">
        <v>13.0</v>
      </c>
      <c r="G52" s="1">
        <v>44.0</v>
      </c>
      <c r="H52" s="1">
        <v>0.0</v>
      </c>
      <c r="I52" s="1">
        <v>18.0</v>
      </c>
      <c r="J52" s="1">
        <v>32.0</v>
      </c>
      <c r="K52" s="1">
        <v>59.0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1">
        <v>3.0</v>
      </c>
      <c r="C53" s="1">
        <v>3.0</v>
      </c>
      <c r="D53" s="1">
        <v>2.0</v>
      </c>
      <c r="E53" s="1">
        <v>2.0</v>
      </c>
      <c r="F53" s="1">
        <v>2.0</v>
      </c>
      <c r="G53" s="1">
        <v>-1.0</v>
      </c>
      <c r="H53" s="1">
        <v>2.0</v>
      </c>
      <c r="I53" s="1">
        <v>1.0</v>
      </c>
      <c r="J53" s="1">
        <v>1.0</v>
      </c>
      <c r="K53" s="1">
        <v>-3.0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1">
        <v>243.0</v>
      </c>
      <c r="C55" s="1">
        <v>245.0</v>
      </c>
      <c r="D55" s="1">
        <v>148.0</v>
      </c>
      <c r="E55" s="1">
        <v>265.0</v>
      </c>
      <c r="F55" s="1">
        <v>358.0</v>
      </c>
      <c r="G55" s="1">
        <v>1180.0</v>
      </c>
      <c r="H55" s="1">
        <v>358.0</v>
      </c>
      <c r="I55" s="1">
        <v>540.0</v>
      </c>
      <c r="J55" s="1">
        <v>323.0</v>
      </c>
      <c r="K55" s="1">
        <v>408.0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3.0</v>
      </c>
      <c r="C56" s="1">
        <v>3.0</v>
      </c>
      <c r="D56" s="1">
        <v>4.0</v>
      </c>
      <c r="E56" s="1">
        <v>4.0</v>
      </c>
      <c r="F56" s="1">
        <v>4.0</v>
      </c>
      <c r="G56" s="1">
        <v>4.0</v>
      </c>
      <c r="H56" s="1">
        <v>3.0</v>
      </c>
      <c r="I56" s="1">
        <v>3.0</v>
      </c>
      <c r="J56" s="1">
        <v>4.0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2.0</v>
      </c>
      <c r="C57" s="1">
        <v>2.0</v>
      </c>
      <c r="D57" s="1">
        <v>0.0</v>
      </c>
      <c r="E57" s="1">
        <v>0.0</v>
      </c>
      <c r="F57" s="1">
        <v>1.0</v>
      </c>
      <c r="G57" s="1">
        <v>3.0</v>
      </c>
      <c r="H57" s="1">
        <v>78.0</v>
      </c>
      <c r="I57" s="1">
        <v>66.0</v>
      </c>
      <c r="J57" s="1">
        <v>1.0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1.0</v>
      </c>
      <c r="C58" s="1">
        <v>1.0</v>
      </c>
      <c r="D58" s="1">
        <v>0.0</v>
      </c>
      <c r="E58" s="1">
        <v>0.0</v>
      </c>
      <c r="F58" s="1">
        <v>2.0</v>
      </c>
      <c r="G58" s="1">
        <v>1.0</v>
      </c>
      <c r="H58" s="1">
        <v>2.0</v>
      </c>
      <c r="I58" s="1">
        <v>2.0</v>
      </c>
      <c r="J58" s="1">
        <v>3.0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1">
        <v>4.0</v>
      </c>
      <c r="C59" s="1">
        <v>8.0</v>
      </c>
      <c r="D59" s="1">
        <v>60.0</v>
      </c>
      <c r="E59" s="1">
        <v>2.0</v>
      </c>
      <c r="F59" s="1">
        <v>-3.0</v>
      </c>
      <c r="G59" s="1">
        <v>20.0</v>
      </c>
      <c r="H59" s="1">
        <v>7.0</v>
      </c>
      <c r="I59" s="1">
        <v>5.0</v>
      </c>
      <c r="J59" s="1">
        <v>4.0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72.0</v>
      </c>
      <c r="C60" s="1">
        <v>87.0</v>
      </c>
      <c r="D60" s="1">
        <v>-10.0</v>
      </c>
      <c r="E60" s="1">
        <v>8.0</v>
      </c>
      <c r="F60" s="1">
        <v>-12.0</v>
      </c>
      <c r="G60" s="1">
        <v>40.0</v>
      </c>
      <c r="H60" s="1">
        <v>29.0</v>
      </c>
      <c r="I60" s="1">
        <v>24.0</v>
      </c>
      <c r="J60" s="1">
        <v>23.0</v>
      </c>
      <c r="K60" s="1">
        <v>15.0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243</v>
      </c>
      <c r="B61" s="1">
        <v>113.0</v>
      </c>
      <c r="C61" s="1">
        <v>184.0</v>
      </c>
      <c r="D61" s="1">
        <v>21.0</v>
      </c>
      <c r="E61" s="1">
        <v>62.0</v>
      </c>
      <c r="F61" s="1">
        <v>-11.0</v>
      </c>
      <c r="G61" s="1">
        <v>44.0</v>
      </c>
      <c r="H61" s="1">
        <v>127.0</v>
      </c>
      <c r="I61" s="1">
        <v>108.0</v>
      </c>
      <c r="J61" s="1">
        <v>78.0</v>
      </c>
      <c r="K61" s="1">
        <v>21.0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244</v>
      </c>
      <c r="B62" s="1">
        <v>8.0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245</v>
      </c>
      <c r="B63" s="1">
        <v>190.0</v>
      </c>
      <c r="C63" s="1">
        <v>280.0</v>
      </c>
      <c r="D63" s="1">
        <v>12.0</v>
      </c>
      <c r="E63" s="1">
        <v>73.0</v>
      </c>
      <c r="F63" s="1">
        <v>-26.0</v>
      </c>
      <c r="G63" s="1">
        <v>45.0</v>
      </c>
      <c r="H63" s="1">
        <v>164.0</v>
      </c>
      <c r="I63" s="1">
        <v>138.0</v>
      </c>
      <c r="J63" s="1">
        <v>107.0</v>
      </c>
      <c r="K63" s="1">
        <v>39.0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247</v>
      </c>
      <c r="B3" s="1" t="s">
        <v>248</v>
      </c>
      <c r="C3" s="1" t="s">
        <v>249</v>
      </c>
      <c r="D3" s="1" t="s">
        <v>250</v>
      </c>
      <c r="E3" s="1" t="s">
        <v>251</v>
      </c>
      <c r="F3" s="1" t="s">
        <v>252</v>
      </c>
      <c r="G3" s="1" t="s">
        <v>253</v>
      </c>
      <c r="H3" s="1" t="s">
        <v>254</v>
      </c>
      <c r="I3" s="1" t="s">
        <v>255</v>
      </c>
      <c r="J3" s="1" t="s">
        <v>256</v>
      </c>
      <c r="K3" s="1" t="s">
        <v>257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258</v>
      </c>
      <c r="B4" s="1" t="s">
        <v>259</v>
      </c>
      <c r="C4" s="1" t="s">
        <v>260</v>
      </c>
      <c r="D4" s="1" t="s">
        <v>261</v>
      </c>
      <c r="E4" s="1" t="s">
        <v>262</v>
      </c>
      <c r="F4" s="1" t="s">
        <v>263</v>
      </c>
      <c r="G4" s="1" t="s">
        <v>264</v>
      </c>
      <c r="H4" s="1" t="s">
        <v>265</v>
      </c>
      <c r="I4" s="1" t="s">
        <v>266</v>
      </c>
      <c r="J4" s="1" t="s">
        <v>267</v>
      </c>
      <c r="K4" s="1" t="s">
        <v>268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269</v>
      </c>
      <c r="B5" s="1" t="s">
        <v>270</v>
      </c>
      <c r="C5" s="1" t="s">
        <v>271</v>
      </c>
      <c r="D5" s="1" t="s">
        <v>272</v>
      </c>
      <c r="E5" s="1" t="s">
        <v>273</v>
      </c>
      <c r="F5" s="1" t="s">
        <v>274</v>
      </c>
      <c r="G5" s="1" t="s">
        <v>275</v>
      </c>
      <c r="H5" s="1" t="s">
        <v>276</v>
      </c>
      <c r="I5" s="1" t="s">
        <v>277</v>
      </c>
      <c r="J5" s="1" t="s">
        <v>278</v>
      </c>
      <c r="K5" s="1" t="s">
        <v>279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280</v>
      </c>
      <c r="B6" s="1" t="s">
        <v>270</v>
      </c>
      <c r="C6" s="1" t="s">
        <v>271</v>
      </c>
      <c r="D6" s="1" t="s">
        <v>272</v>
      </c>
      <c r="E6" s="1" t="s">
        <v>273</v>
      </c>
      <c r="F6" s="1" t="s">
        <v>274</v>
      </c>
      <c r="G6" s="1" t="s">
        <v>275</v>
      </c>
      <c r="H6" s="1" t="s">
        <v>276</v>
      </c>
      <c r="I6" s="1" t="s">
        <v>277</v>
      </c>
      <c r="J6" s="1" t="s">
        <v>278</v>
      </c>
      <c r="K6" s="1" t="s">
        <v>279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282</v>
      </c>
      <c r="B8" s="1" t="s">
        <v>283</v>
      </c>
      <c r="C8" s="1" t="s">
        <v>284</v>
      </c>
      <c r="D8" s="1" t="s">
        <v>285</v>
      </c>
      <c r="E8" s="1" t="s">
        <v>286</v>
      </c>
      <c r="F8" s="1" t="s">
        <v>287</v>
      </c>
      <c r="G8" s="1" t="s">
        <v>288</v>
      </c>
      <c r="H8" s="1" t="s">
        <v>289</v>
      </c>
      <c r="I8" s="1" t="s">
        <v>290</v>
      </c>
      <c r="J8" s="1" t="s">
        <v>291</v>
      </c>
      <c r="K8" s="1" t="s">
        <v>292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293</v>
      </c>
      <c r="B9" s="1" t="s">
        <v>294</v>
      </c>
      <c r="C9" s="1" t="s">
        <v>295</v>
      </c>
      <c r="D9" s="1" t="s">
        <v>187</v>
      </c>
      <c r="E9" s="1" t="s">
        <v>296</v>
      </c>
      <c r="F9" s="1" t="s">
        <v>297</v>
      </c>
      <c r="G9" s="1" t="s">
        <v>298</v>
      </c>
      <c r="H9" s="1" t="s">
        <v>299</v>
      </c>
      <c r="I9" s="1" t="s">
        <v>300</v>
      </c>
      <c r="J9" s="1" t="s">
        <v>301</v>
      </c>
      <c r="K9" s="1" t="s">
        <v>302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303</v>
      </c>
      <c r="B10" s="1" t="s">
        <v>304</v>
      </c>
      <c r="C10" s="1" t="s">
        <v>305</v>
      </c>
      <c r="D10" s="1" t="s">
        <v>306</v>
      </c>
      <c r="E10" s="1" t="s">
        <v>307</v>
      </c>
      <c r="F10" s="1" t="s">
        <v>308</v>
      </c>
      <c r="G10" s="1" t="s">
        <v>309</v>
      </c>
      <c r="H10" s="1" t="s">
        <v>310</v>
      </c>
      <c r="I10" s="1" t="s">
        <v>311</v>
      </c>
      <c r="J10" s="1" t="s">
        <v>312</v>
      </c>
      <c r="K10" s="1" t="s">
        <v>313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314</v>
      </c>
      <c r="B11" s="1" t="s">
        <v>315</v>
      </c>
      <c r="C11" s="1" t="s">
        <v>316</v>
      </c>
      <c r="D11" s="1" t="s">
        <v>317</v>
      </c>
      <c r="E11" s="1" t="s">
        <v>318</v>
      </c>
      <c r="F11" s="1" t="s">
        <v>319</v>
      </c>
      <c r="G11" s="1" t="s">
        <v>320</v>
      </c>
      <c r="H11" s="1" t="s">
        <v>321</v>
      </c>
      <c r="I11" s="1" t="s">
        <v>322</v>
      </c>
      <c r="J11" s="1" t="s">
        <v>323</v>
      </c>
      <c r="K11" s="1" t="s">
        <v>324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325</v>
      </c>
      <c r="B12" s="1" t="s">
        <v>326</v>
      </c>
      <c r="C12" s="1" t="s">
        <v>327</v>
      </c>
      <c r="D12" s="1" t="s">
        <v>328</v>
      </c>
      <c r="E12" s="1" t="s">
        <v>329</v>
      </c>
      <c r="F12" s="1" t="s">
        <v>330</v>
      </c>
      <c r="G12" s="1" t="s">
        <v>331</v>
      </c>
      <c r="H12" s="1" t="s">
        <v>332</v>
      </c>
      <c r="I12" s="1" t="s">
        <v>333</v>
      </c>
      <c r="J12" s="1" t="s">
        <v>323</v>
      </c>
      <c r="K12" s="1" t="s">
        <v>334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335</v>
      </c>
      <c r="B13" s="1" t="s">
        <v>336</v>
      </c>
      <c r="C13" s="1" t="s">
        <v>337</v>
      </c>
      <c r="D13" s="1" t="s">
        <v>338</v>
      </c>
      <c r="E13" s="1" t="s">
        <v>339</v>
      </c>
      <c r="F13" s="1" t="s">
        <v>340</v>
      </c>
      <c r="G13" s="1" t="s">
        <v>341</v>
      </c>
      <c r="H13" s="1" t="s">
        <v>106</v>
      </c>
      <c r="I13" s="1" t="s">
        <v>342</v>
      </c>
      <c r="J13" s="1" t="s">
        <v>343</v>
      </c>
      <c r="K13" s="1" t="s">
        <v>344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345</v>
      </c>
      <c r="B14" s="1" t="s">
        <v>336</v>
      </c>
      <c r="C14" s="1" t="s">
        <v>337</v>
      </c>
      <c r="D14" s="1" t="s">
        <v>338</v>
      </c>
      <c r="E14" s="1" t="s">
        <v>339</v>
      </c>
      <c r="F14" s="1" t="s">
        <v>340</v>
      </c>
      <c r="G14" s="1" t="s">
        <v>341</v>
      </c>
      <c r="H14" s="1" t="s">
        <v>106</v>
      </c>
      <c r="I14" s="1" t="s">
        <v>342</v>
      </c>
      <c r="J14" s="1" t="s">
        <v>343</v>
      </c>
      <c r="K14" s="1" t="s">
        <v>344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346</v>
      </c>
      <c r="B15" s="1" t="s">
        <v>336</v>
      </c>
      <c r="C15" s="1" t="s">
        <v>337</v>
      </c>
      <c r="D15" s="1" t="s">
        <v>338</v>
      </c>
      <c r="E15" s="1" t="s">
        <v>339</v>
      </c>
      <c r="F15" s="1" t="s">
        <v>340</v>
      </c>
      <c r="G15" s="1" t="s">
        <v>341</v>
      </c>
      <c r="H15" s="1" t="s">
        <v>106</v>
      </c>
      <c r="I15" s="1" t="s">
        <v>342</v>
      </c>
      <c r="J15" s="1" t="s">
        <v>343</v>
      </c>
      <c r="K15" s="1" t="s">
        <v>344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347</v>
      </c>
      <c r="B16" s="1" t="s">
        <v>348</v>
      </c>
      <c r="C16" s="1" t="s">
        <v>349</v>
      </c>
      <c r="D16" s="1" t="s">
        <v>350</v>
      </c>
      <c r="E16" s="1" t="s">
        <v>351</v>
      </c>
      <c r="F16" s="1" t="s">
        <v>352</v>
      </c>
      <c r="G16" s="1" t="s">
        <v>353</v>
      </c>
      <c r="H16" s="1" t="s">
        <v>354</v>
      </c>
      <c r="I16" s="1" t="s">
        <v>355</v>
      </c>
      <c r="J16" s="1" t="s">
        <v>356</v>
      </c>
      <c r="K16" s="1" t="s">
        <v>357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358</v>
      </c>
      <c r="B17" s="1" t="s">
        <v>359</v>
      </c>
      <c r="C17" s="1" t="s">
        <v>360</v>
      </c>
      <c r="D17" s="1" t="s">
        <v>361</v>
      </c>
      <c r="E17" s="1" t="s">
        <v>362</v>
      </c>
      <c r="F17" s="1" t="s">
        <v>363</v>
      </c>
      <c r="G17" s="1" t="s">
        <v>364</v>
      </c>
      <c r="H17" s="1" t="s">
        <v>365</v>
      </c>
      <c r="I17" s="1" t="s">
        <v>366</v>
      </c>
      <c r="J17" s="1" t="s">
        <v>367</v>
      </c>
      <c r="K17" s="1" t="s">
        <v>368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369</v>
      </c>
      <c r="B18" s="1" t="s">
        <v>370</v>
      </c>
      <c r="C18" s="1" t="s">
        <v>371</v>
      </c>
      <c r="D18" s="1" t="s">
        <v>372</v>
      </c>
      <c r="E18" s="1" t="s">
        <v>373</v>
      </c>
      <c r="F18" s="1" t="s">
        <v>374</v>
      </c>
      <c r="G18" s="1" t="s">
        <v>375</v>
      </c>
      <c r="H18" s="1" t="s">
        <v>376</v>
      </c>
      <c r="I18" s="1" t="s">
        <v>377</v>
      </c>
      <c r="J18" s="1" t="s">
        <v>378</v>
      </c>
      <c r="K18" s="1" t="s">
        <v>379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380</v>
      </c>
      <c r="B20" s="1" t="s">
        <v>381</v>
      </c>
      <c r="C20" s="1" t="s">
        <v>382</v>
      </c>
      <c r="D20" s="1" t="s">
        <v>383</v>
      </c>
      <c r="E20" s="1" t="s">
        <v>384</v>
      </c>
      <c r="F20" s="1" t="s">
        <v>385</v>
      </c>
      <c r="G20" s="1" t="s">
        <v>386</v>
      </c>
      <c r="H20" s="1" t="s">
        <v>387</v>
      </c>
      <c r="I20" s="1" t="s">
        <v>388</v>
      </c>
      <c r="J20" s="1" t="s">
        <v>387</v>
      </c>
      <c r="K20" s="1" t="s">
        <v>387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389</v>
      </c>
      <c r="B21" s="1" t="s">
        <v>390</v>
      </c>
      <c r="C21" s="1" t="s">
        <v>391</v>
      </c>
      <c r="D21" s="1" t="s">
        <v>392</v>
      </c>
      <c r="E21" s="1" t="s">
        <v>393</v>
      </c>
      <c r="F21" s="1" t="s">
        <v>394</v>
      </c>
      <c r="G21" s="1" t="s">
        <v>395</v>
      </c>
      <c r="H21" s="1" t="s">
        <v>396</v>
      </c>
      <c r="I21" s="1" t="s">
        <v>397</v>
      </c>
      <c r="J21" s="1" t="s">
        <v>398</v>
      </c>
      <c r="K21" s="1" t="s">
        <v>399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400</v>
      </c>
      <c r="B22" s="1" t="s">
        <v>401</v>
      </c>
      <c r="C22" s="1" t="s">
        <v>402</v>
      </c>
      <c r="D22" s="1" t="s">
        <v>403</v>
      </c>
      <c r="E22" s="1" t="s">
        <v>404</v>
      </c>
      <c r="F22" s="1" t="s">
        <v>405</v>
      </c>
      <c r="G22" s="1" t="s">
        <v>406</v>
      </c>
      <c r="H22" s="1" t="s">
        <v>407</v>
      </c>
      <c r="I22" s="1" t="s">
        <v>408</v>
      </c>
      <c r="J22" s="1" t="s">
        <v>409</v>
      </c>
      <c r="K22" s="1" t="s">
        <v>410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411</v>
      </c>
      <c r="B23" s="1" t="s">
        <v>412</v>
      </c>
      <c r="C23" s="1" t="s">
        <v>413</v>
      </c>
      <c r="D23" s="1" t="s">
        <v>414</v>
      </c>
      <c r="E23" s="1" t="s">
        <v>415</v>
      </c>
      <c r="F23" s="1" t="s">
        <v>416</v>
      </c>
      <c r="G23" s="1" t="s">
        <v>417</v>
      </c>
      <c r="H23" s="1" t="s">
        <v>418</v>
      </c>
      <c r="I23" s="1" t="s">
        <v>419</v>
      </c>
      <c r="J23" s="1" t="s">
        <v>420</v>
      </c>
      <c r="K23" s="1" t="s">
        <v>421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423</v>
      </c>
      <c r="B25" s="1" t="s">
        <v>424</v>
      </c>
      <c r="C25" s="1" t="s">
        <v>425</v>
      </c>
      <c r="D25" s="1" t="s">
        <v>426</v>
      </c>
      <c r="E25" s="1" t="s">
        <v>427</v>
      </c>
      <c r="F25" s="1" t="s">
        <v>428</v>
      </c>
      <c r="G25" s="1" t="s">
        <v>429</v>
      </c>
      <c r="H25" s="1" t="s">
        <v>430</v>
      </c>
      <c r="I25" s="1" t="s">
        <v>431</v>
      </c>
      <c r="J25" s="1" t="s">
        <v>432</v>
      </c>
      <c r="K25" s="1" t="s">
        <v>433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 t="s">
        <v>435</v>
      </c>
      <c r="C26" s="1" t="s">
        <v>436</v>
      </c>
      <c r="D26" s="1" t="s">
        <v>437</v>
      </c>
      <c r="E26" s="1" t="s">
        <v>438</v>
      </c>
      <c r="F26" s="1" t="s">
        <v>439</v>
      </c>
      <c r="G26" s="1" t="s">
        <v>440</v>
      </c>
      <c r="H26" s="1" t="s">
        <v>441</v>
      </c>
      <c r="I26" s="1" t="s">
        <v>442</v>
      </c>
      <c r="J26" s="1" t="s">
        <v>443</v>
      </c>
      <c r="K26" s="1" t="s">
        <v>444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445</v>
      </c>
      <c r="B27" s="1" t="s">
        <v>446</v>
      </c>
      <c r="C27" s="1" t="s">
        <v>447</v>
      </c>
      <c r="D27" s="1" t="s">
        <v>448</v>
      </c>
      <c r="E27" s="1" t="s">
        <v>449</v>
      </c>
      <c r="F27" s="1" t="s">
        <v>450</v>
      </c>
      <c r="G27" s="1" t="s">
        <v>451</v>
      </c>
      <c r="H27" s="1" t="s">
        <v>452</v>
      </c>
      <c r="I27" s="1" t="s">
        <v>453</v>
      </c>
      <c r="J27" s="1" t="s">
        <v>452</v>
      </c>
      <c r="K27" s="1" t="s">
        <v>454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 t="s">
        <v>459</v>
      </c>
      <c r="F28" s="1" t="s">
        <v>460</v>
      </c>
      <c r="G28" s="1" t="s">
        <v>461</v>
      </c>
      <c r="H28" s="1" t="s">
        <v>462</v>
      </c>
      <c r="I28" s="1" t="s">
        <v>463</v>
      </c>
      <c r="J28" s="1" t="s">
        <v>464</v>
      </c>
      <c r="K28" s="1" t="s">
        <v>465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466</v>
      </c>
      <c r="B29" s="1" t="s">
        <v>467</v>
      </c>
      <c r="C29" s="1" t="s">
        <v>468</v>
      </c>
      <c r="D29" s="1" t="s">
        <v>469</v>
      </c>
      <c r="E29" s="1" t="s">
        <v>470</v>
      </c>
      <c r="F29" s="1" t="s">
        <v>471</v>
      </c>
      <c r="G29" s="1" t="s">
        <v>472</v>
      </c>
      <c r="H29" s="1" t="s">
        <v>473</v>
      </c>
      <c r="I29" s="1" t="s">
        <v>474</v>
      </c>
      <c r="J29" s="1" t="s">
        <v>475</v>
      </c>
      <c r="K29" s="1" t="s">
        <v>476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477</v>
      </c>
      <c r="B30" s="1" t="s">
        <v>478</v>
      </c>
      <c r="C30" s="1" t="s">
        <v>479</v>
      </c>
      <c r="D30" s="1" t="s">
        <v>480</v>
      </c>
      <c r="E30" s="1" t="s">
        <v>481</v>
      </c>
      <c r="F30" s="1" t="s">
        <v>482</v>
      </c>
      <c r="G30" s="1" t="s">
        <v>483</v>
      </c>
      <c r="H30" s="1" t="s">
        <v>484</v>
      </c>
      <c r="I30" s="1" t="s">
        <v>485</v>
      </c>
      <c r="J30" s="1" t="s">
        <v>486</v>
      </c>
      <c r="K30" s="1" t="s">
        <v>487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488</v>
      </c>
      <c r="B31" s="1" t="s">
        <v>489</v>
      </c>
      <c r="C31" s="1" t="s">
        <v>490</v>
      </c>
      <c r="D31" s="1" t="s">
        <v>491</v>
      </c>
      <c r="E31" s="1" t="s">
        <v>492</v>
      </c>
      <c r="F31" s="1" t="s">
        <v>493</v>
      </c>
      <c r="G31" s="1" t="s">
        <v>494</v>
      </c>
      <c r="H31" s="1" t="s">
        <v>495</v>
      </c>
      <c r="I31" s="1" t="s">
        <v>496</v>
      </c>
      <c r="J31" s="1" t="s">
        <v>497</v>
      </c>
      <c r="K31" s="1" t="s">
        <v>498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500</v>
      </c>
      <c r="B33" s="1" t="s">
        <v>501</v>
      </c>
      <c r="C33" s="1" t="s">
        <v>388</v>
      </c>
      <c r="D33" s="1">
        <v>0.0</v>
      </c>
      <c r="E33" s="1" t="s">
        <v>502</v>
      </c>
      <c r="F33" s="1" t="s">
        <v>206</v>
      </c>
      <c r="G33" s="1" t="s">
        <v>503</v>
      </c>
      <c r="H33" s="1" t="s">
        <v>504</v>
      </c>
      <c r="I33" s="1" t="s">
        <v>505</v>
      </c>
      <c r="J33" s="1" t="s">
        <v>506</v>
      </c>
      <c r="K33" s="1" t="s">
        <v>507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508</v>
      </c>
      <c r="B34" s="1" t="s">
        <v>409</v>
      </c>
      <c r="C34" s="1" t="s">
        <v>388</v>
      </c>
      <c r="D34" s="1">
        <v>0.0</v>
      </c>
      <c r="E34" s="1" t="s">
        <v>509</v>
      </c>
      <c r="F34" s="1" t="s">
        <v>402</v>
      </c>
      <c r="G34" s="1" t="s">
        <v>510</v>
      </c>
      <c r="H34" s="1" t="s">
        <v>511</v>
      </c>
      <c r="I34" s="1" t="s">
        <v>512</v>
      </c>
      <c r="J34" s="1" t="s">
        <v>513</v>
      </c>
      <c r="K34" s="1" t="s">
        <v>514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515</v>
      </c>
      <c r="B35" s="1">
        <v>0.0</v>
      </c>
      <c r="C35" s="1">
        <v>0.0</v>
      </c>
      <c r="D35" s="1">
        <v>0.0</v>
      </c>
      <c r="E35" s="1" t="s">
        <v>502</v>
      </c>
      <c r="F35" s="1" t="s">
        <v>206</v>
      </c>
      <c r="G35" s="1" t="s">
        <v>516</v>
      </c>
      <c r="H35" s="1" t="s">
        <v>517</v>
      </c>
      <c r="I35" s="1" t="s">
        <v>518</v>
      </c>
      <c r="J35" s="1" t="s">
        <v>519</v>
      </c>
      <c r="K35" s="1" t="s">
        <v>520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521</v>
      </c>
      <c r="B36" s="1">
        <v>0.0</v>
      </c>
      <c r="C36" s="1">
        <v>0.0</v>
      </c>
      <c r="D36" s="1">
        <v>0.0</v>
      </c>
      <c r="E36" s="1" t="s">
        <v>509</v>
      </c>
      <c r="F36" s="1" t="s">
        <v>402</v>
      </c>
      <c r="G36" s="1" t="s">
        <v>522</v>
      </c>
      <c r="H36" s="1" t="s">
        <v>523</v>
      </c>
      <c r="I36" s="1" t="s">
        <v>524</v>
      </c>
      <c r="J36" s="1" t="s">
        <v>525</v>
      </c>
      <c r="K36" s="1" t="s">
        <v>526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527</v>
      </c>
      <c r="B37" s="1" t="s">
        <v>528</v>
      </c>
      <c r="C37" s="1" t="s">
        <v>529</v>
      </c>
      <c r="D37" s="1" t="s">
        <v>530</v>
      </c>
      <c r="E37" s="1" t="s">
        <v>531</v>
      </c>
      <c r="F37" s="1" t="s">
        <v>532</v>
      </c>
      <c r="G37" s="1" t="s">
        <v>533</v>
      </c>
      <c r="H37" s="1" t="s">
        <v>534</v>
      </c>
      <c r="I37" s="1" t="s">
        <v>535</v>
      </c>
      <c r="J37" s="1" t="s">
        <v>536</v>
      </c>
      <c r="K37" s="1" t="s">
        <v>537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538</v>
      </c>
      <c r="B38" s="1" t="s">
        <v>539</v>
      </c>
      <c r="C38" s="1" t="s">
        <v>540</v>
      </c>
      <c r="D38" s="1" t="s">
        <v>541</v>
      </c>
      <c r="E38" s="1" t="s">
        <v>542</v>
      </c>
      <c r="F38" s="1" t="s">
        <v>543</v>
      </c>
      <c r="G38" s="1" t="s">
        <v>544</v>
      </c>
      <c r="H38" s="1" t="s">
        <v>545</v>
      </c>
      <c r="I38" s="1" t="s">
        <v>546</v>
      </c>
      <c r="J38" s="1" t="s">
        <v>547</v>
      </c>
      <c r="K38" s="1">
        <v>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548</v>
      </c>
      <c r="B39" s="1" t="s">
        <v>549</v>
      </c>
      <c r="C39" s="1" t="s">
        <v>550</v>
      </c>
      <c r="D39" s="1" t="s">
        <v>551</v>
      </c>
      <c r="E39" s="1" t="s">
        <v>552</v>
      </c>
      <c r="F39" s="1" t="s">
        <v>553</v>
      </c>
      <c r="G39" s="1" t="s">
        <v>554</v>
      </c>
      <c r="H39" s="1" t="s">
        <v>555</v>
      </c>
      <c r="I39" s="1" t="s">
        <v>556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561</v>
      </c>
      <c r="D40" s="1" t="s">
        <v>562</v>
      </c>
      <c r="E40" s="1" t="s">
        <v>563</v>
      </c>
      <c r="F40" s="1" t="s">
        <v>564</v>
      </c>
      <c r="G40" s="1" t="s">
        <v>565</v>
      </c>
      <c r="H40" s="1" t="s">
        <v>566</v>
      </c>
      <c r="I40" s="1" t="s">
        <v>567</v>
      </c>
      <c r="J40" s="1" t="s">
        <v>568</v>
      </c>
      <c r="K40" s="1" t="s">
        <v>569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570</v>
      </c>
      <c r="B41" s="1" t="s">
        <v>571</v>
      </c>
      <c r="C41" s="1" t="s">
        <v>572</v>
      </c>
      <c r="D41" s="1">
        <v>0.0</v>
      </c>
      <c r="E41" s="1" t="s">
        <v>573</v>
      </c>
      <c r="F41" s="1" t="s">
        <v>574</v>
      </c>
      <c r="G41" s="1" t="s">
        <v>575</v>
      </c>
      <c r="H41" s="1" t="s">
        <v>576</v>
      </c>
      <c r="I41" s="1" t="s">
        <v>577</v>
      </c>
      <c r="J41" s="1" t="s">
        <v>414</v>
      </c>
      <c r="K41" s="1" t="s">
        <v>578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579</v>
      </c>
      <c r="B42" s="1" t="s">
        <v>580</v>
      </c>
      <c r="C42" s="1" t="s">
        <v>581</v>
      </c>
      <c r="D42" s="1" t="s">
        <v>582</v>
      </c>
      <c r="E42" s="1" t="s">
        <v>583</v>
      </c>
      <c r="F42" s="1" t="s">
        <v>584</v>
      </c>
      <c r="G42" s="1" t="s">
        <v>585</v>
      </c>
      <c r="H42" s="1" t="s">
        <v>586</v>
      </c>
      <c r="I42" s="1" t="s">
        <v>587</v>
      </c>
      <c r="J42" s="1" t="s">
        <v>588</v>
      </c>
      <c r="K42" s="1" t="s">
        <v>589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573</v>
      </c>
      <c r="C43" s="1" t="s">
        <v>572</v>
      </c>
      <c r="D43" s="1">
        <v>0.0</v>
      </c>
      <c r="E43" s="1" t="s">
        <v>591</v>
      </c>
      <c r="F43" s="1" t="s">
        <v>592</v>
      </c>
      <c r="G43" s="1" t="s">
        <v>593</v>
      </c>
      <c r="H43" s="1" t="s">
        <v>594</v>
      </c>
      <c r="I43" s="1" t="s">
        <v>595</v>
      </c>
      <c r="J43" s="1" t="s">
        <v>596</v>
      </c>
      <c r="K43" s="1" t="s">
        <v>382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597</v>
      </c>
      <c r="B44" s="1" t="s">
        <v>598</v>
      </c>
      <c r="C44" s="1" t="s">
        <v>599</v>
      </c>
      <c r="D44" s="1">
        <v>-1.0</v>
      </c>
      <c r="E44" s="1" t="s">
        <v>600</v>
      </c>
      <c r="F44" s="1" t="s">
        <v>601</v>
      </c>
      <c r="G44" s="1" t="s">
        <v>602</v>
      </c>
      <c r="H44" s="1" t="s">
        <v>603</v>
      </c>
      <c r="I44" s="1" t="s">
        <v>604</v>
      </c>
      <c r="J44" s="1" t="s">
        <v>605</v>
      </c>
      <c r="K44" s="1" t="s">
        <v>606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608</v>
      </c>
      <c r="B46" s="1" t="s">
        <v>609</v>
      </c>
      <c r="C46" s="1" t="s">
        <v>610</v>
      </c>
      <c r="D46" s="1" t="s">
        <v>611</v>
      </c>
      <c r="E46" s="1" t="s">
        <v>612</v>
      </c>
      <c r="F46" s="1" t="s">
        <v>613</v>
      </c>
      <c r="G46" s="1">
        <v>-11.0</v>
      </c>
      <c r="H46" s="1" t="s">
        <v>614</v>
      </c>
      <c r="I46" s="1" t="s">
        <v>615</v>
      </c>
      <c r="J46" s="1" t="s">
        <v>616</v>
      </c>
      <c r="K46" s="1" t="s">
        <v>617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618</v>
      </c>
      <c r="B47" s="1" t="s">
        <v>619</v>
      </c>
      <c r="C47" s="1" t="s">
        <v>620</v>
      </c>
      <c r="D47" s="1" t="s">
        <v>621</v>
      </c>
      <c r="E47" s="1" t="s">
        <v>622</v>
      </c>
      <c r="F47" s="1" t="s">
        <v>623</v>
      </c>
      <c r="G47" s="1" t="s">
        <v>624</v>
      </c>
      <c r="H47" s="1" t="s">
        <v>625</v>
      </c>
      <c r="I47" s="1" t="s">
        <v>626</v>
      </c>
      <c r="J47" s="1" t="s">
        <v>627</v>
      </c>
      <c r="K47" s="1" t="s">
        <v>628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629</v>
      </c>
      <c r="B48" s="1" t="s">
        <v>630</v>
      </c>
      <c r="C48" s="1" t="s">
        <v>631</v>
      </c>
      <c r="D48" s="1" t="s">
        <v>632</v>
      </c>
      <c r="E48" s="1" t="s">
        <v>633</v>
      </c>
      <c r="F48" s="1" t="s">
        <v>634</v>
      </c>
      <c r="G48" s="1" t="s">
        <v>635</v>
      </c>
      <c r="H48" s="1" t="s">
        <v>636</v>
      </c>
      <c r="I48" s="1" t="s">
        <v>637</v>
      </c>
      <c r="J48" s="1" t="s">
        <v>638</v>
      </c>
      <c r="K48" s="1" t="s">
        <v>639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640</v>
      </c>
      <c r="B49" s="1" t="s">
        <v>641</v>
      </c>
      <c r="C49" s="1" t="s">
        <v>642</v>
      </c>
      <c r="D49" s="1" t="s">
        <v>643</v>
      </c>
      <c r="E49" s="1" t="s">
        <v>644</v>
      </c>
      <c r="F49" s="1" t="s">
        <v>645</v>
      </c>
      <c r="G49" s="1" t="s">
        <v>646</v>
      </c>
      <c r="H49" s="1" t="s">
        <v>647</v>
      </c>
      <c r="I49" s="1" t="s">
        <v>648</v>
      </c>
      <c r="J49" s="1" t="s">
        <v>649</v>
      </c>
      <c r="K49" s="1" t="s">
        <v>650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651</v>
      </c>
      <c r="B50" s="1" t="s">
        <v>652</v>
      </c>
      <c r="C50" s="1" t="s">
        <v>653</v>
      </c>
      <c r="D50" s="1" t="s">
        <v>654</v>
      </c>
      <c r="E50" s="1" t="s">
        <v>644</v>
      </c>
      <c r="F50" s="1" t="s">
        <v>655</v>
      </c>
      <c r="G50" s="1" t="s">
        <v>656</v>
      </c>
      <c r="H50" s="1" t="s">
        <v>657</v>
      </c>
      <c r="I50" s="1" t="s">
        <v>658</v>
      </c>
      <c r="J50" s="1" t="s">
        <v>659</v>
      </c>
      <c r="K50" s="1" t="s">
        <v>660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661</v>
      </c>
      <c r="B51" s="1" t="s">
        <v>662</v>
      </c>
      <c r="C51" s="1" t="s">
        <v>663</v>
      </c>
      <c r="D51" s="1" t="s">
        <v>664</v>
      </c>
      <c r="E51" s="1" t="s">
        <v>665</v>
      </c>
      <c r="F51" s="1" t="s">
        <v>666</v>
      </c>
      <c r="G51" s="1" t="s">
        <v>667</v>
      </c>
      <c r="H51" s="1" t="s">
        <v>668</v>
      </c>
      <c r="I51" s="1" t="s">
        <v>669</v>
      </c>
      <c r="J51" s="1" t="s">
        <v>670</v>
      </c>
      <c r="K51" s="1" t="s">
        <v>671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672</v>
      </c>
      <c r="B52" s="1" t="s">
        <v>662</v>
      </c>
      <c r="C52" s="1" t="s">
        <v>663</v>
      </c>
      <c r="D52" s="1" t="s">
        <v>664</v>
      </c>
      <c r="E52" s="1" t="s">
        <v>665</v>
      </c>
      <c r="F52" s="1" t="s">
        <v>666</v>
      </c>
      <c r="G52" s="1" t="s">
        <v>667</v>
      </c>
      <c r="H52" s="1" t="s">
        <v>668</v>
      </c>
      <c r="I52" s="1" t="s">
        <v>669</v>
      </c>
      <c r="J52" s="1" t="s">
        <v>670</v>
      </c>
      <c r="K52" s="1" t="s">
        <v>671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673</v>
      </c>
      <c r="B53" s="1" t="s">
        <v>674</v>
      </c>
      <c r="C53" s="1" t="s">
        <v>675</v>
      </c>
      <c r="D53" s="1" t="s">
        <v>676</v>
      </c>
      <c r="E53" s="1" t="s">
        <v>677</v>
      </c>
      <c r="F53" s="1" t="s">
        <v>678</v>
      </c>
      <c r="G53" s="1" t="s">
        <v>679</v>
      </c>
      <c r="H53" s="1" t="s">
        <v>680</v>
      </c>
      <c r="I53" s="1" t="s">
        <v>681</v>
      </c>
      <c r="J53" s="1" t="s">
        <v>682</v>
      </c>
      <c r="K53" s="1" t="s">
        <v>683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684</v>
      </c>
      <c r="B54" s="1" t="s">
        <v>685</v>
      </c>
      <c r="C54" s="1" t="s">
        <v>686</v>
      </c>
      <c r="D54" s="1" t="s">
        <v>224</v>
      </c>
      <c r="E54" s="1" t="s">
        <v>687</v>
      </c>
      <c r="F54" s="1" t="s">
        <v>688</v>
      </c>
      <c r="G54" s="1" t="s">
        <v>689</v>
      </c>
      <c r="H54" s="1" t="s">
        <v>690</v>
      </c>
      <c r="I54" s="1" t="s">
        <v>691</v>
      </c>
      <c r="J54" s="1" t="s">
        <v>692</v>
      </c>
      <c r="K54" s="1" t="s">
        <v>693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694</v>
      </c>
      <c r="B55" s="1" t="s">
        <v>695</v>
      </c>
      <c r="C55" s="1" t="s">
        <v>696</v>
      </c>
      <c r="D55" s="1" t="s">
        <v>697</v>
      </c>
      <c r="E55" s="1" t="s">
        <v>698</v>
      </c>
      <c r="F55" s="1" t="s">
        <v>699</v>
      </c>
      <c r="G55" s="1" t="s">
        <v>700</v>
      </c>
      <c r="H55" s="1" t="s">
        <v>701</v>
      </c>
      <c r="I55" s="1" t="s">
        <v>702</v>
      </c>
      <c r="J55" s="1" t="s">
        <v>703</v>
      </c>
      <c r="K55" s="1" t="s">
        <v>704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705</v>
      </c>
      <c r="B56" s="1" t="s">
        <v>706</v>
      </c>
      <c r="C56" s="1" t="s">
        <v>707</v>
      </c>
      <c r="D56" s="1">
        <v>23.0</v>
      </c>
      <c r="E56" s="1" t="s">
        <v>708</v>
      </c>
      <c r="F56" s="1" t="s">
        <v>709</v>
      </c>
      <c r="G56" s="1" t="s">
        <v>710</v>
      </c>
      <c r="H56" s="1" t="s">
        <v>711</v>
      </c>
      <c r="I56" s="1" t="s">
        <v>712</v>
      </c>
      <c r="J56" s="1" t="s">
        <v>713</v>
      </c>
      <c r="K56" s="1" t="s">
        <v>407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714</v>
      </c>
      <c r="B57" s="1" t="s">
        <v>715</v>
      </c>
      <c r="C57" s="1" t="s">
        <v>716</v>
      </c>
      <c r="D57" s="1" t="s">
        <v>717</v>
      </c>
      <c r="E57" s="1" t="s">
        <v>718</v>
      </c>
      <c r="F57" s="1" t="s">
        <v>719</v>
      </c>
      <c r="G57" s="1" t="s">
        <v>720</v>
      </c>
      <c r="H57" s="1" t="s">
        <v>721</v>
      </c>
      <c r="I57" s="1" t="s">
        <v>404</v>
      </c>
      <c r="J57" s="1" t="s">
        <v>722</v>
      </c>
      <c r="K57" s="1" t="s">
        <v>723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724</v>
      </c>
      <c r="B58" s="1" t="s">
        <v>725</v>
      </c>
      <c r="C58" s="1" t="s">
        <v>726</v>
      </c>
      <c r="D58" s="1" t="s">
        <v>727</v>
      </c>
      <c r="E58" s="1" t="s">
        <v>728</v>
      </c>
      <c r="F58" s="1" t="s">
        <v>729</v>
      </c>
      <c r="G58" s="1" t="s">
        <v>730</v>
      </c>
      <c r="H58" s="1" t="s">
        <v>619</v>
      </c>
      <c r="I58" s="1" t="s">
        <v>731</v>
      </c>
      <c r="J58" s="1" t="s">
        <v>732</v>
      </c>
      <c r="K58" s="1" t="s">
        <v>733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734</v>
      </c>
      <c r="B59" s="1" t="s">
        <v>735</v>
      </c>
      <c r="C59" s="1" t="s">
        <v>736</v>
      </c>
      <c r="D59" s="1" t="s">
        <v>737</v>
      </c>
      <c r="E59" s="1" t="s">
        <v>738</v>
      </c>
      <c r="F59" s="1" t="s">
        <v>739</v>
      </c>
      <c r="G59" s="1" t="s">
        <v>740</v>
      </c>
      <c r="H59" s="1" t="s">
        <v>741</v>
      </c>
      <c r="I59" s="1" t="s">
        <v>742</v>
      </c>
      <c r="J59" s="1" t="s">
        <v>743</v>
      </c>
      <c r="K59" s="1" t="s">
        <v>744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745</v>
      </c>
      <c r="B60" s="1" t="s">
        <v>746</v>
      </c>
      <c r="C60" s="1" t="s">
        <v>747</v>
      </c>
      <c r="D60" s="1" t="s">
        <v>748</v>
      </c>
      <c r="E60" s="1" t="s">
        <v>749</v>
      </c>
      <c r="F60" s="1" t="s">
        <v>219</v>
      </c>
      <c r="G60" s="1" t="s">
        <v>750</v>
      </c>
      <c r="H60" s="1" t="s">
        <v>751</v>
      </c>
      <c r="I60" s="1" t="s">
        <v>752</v>
      </c>
      <c r="J60" s="1" t="s">
        <v>753</v>
      </c>
      <c r="K60" s="1" t="s">
        <v>754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755</v>
      </c>
      <c r="B61" s="1" t="s">
        <v>756</v>
      </c>
      <c r="C61" s="1" t="s">
        <v>757</v>
      </c>
      <c r="D61" s="1" t="s">
        <v>758</v>
      </c>
      <c r="E61" s="1" t="s">
        <v>759</v>
      </c>
      <c r="F61" s="1" t="s">
        <v>760</v>
      </c>
      <c r="G61" s="1" t="s">
        <v>761</v>
      </c>
      <c r="H61" s="1" t="s">
        <v>762</v>
      </c>
      <c r="I61" s="1" t="s">
        <v>763</v>
      </c>
      <c r="J61" s="1" t="s">
        <v>764</v>
      </c>
      <c r="K61" s="1" t="s">
        <v>765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766</v>
      </c>
      <c r="B62" s="1" t="s">
        <v>767</v>
      </c>
      <c r="C62" s="1" t="s">
        <v>768</v>
      </c>
      <c r="D62" s="1" t="s">
        <v>769</v>
      </c>
      <c r="E62" s="1" t="s">
        <v>770</v>
      </c>
      <c r="F62" s="1" t="s">
        <v>771</v>
      </c>
      <c r="G62" s="1" t="s">
        <v>772</v>
      </c>
      <c r="H62" s="1" t="s">
        <v>773</v>
      </c>
      <c r="I62" s="1" t="s">
        <v>774</v>
      </c>
      <c r="J62" s="1" t="s">
        <v>775</v>
      </c>
      <c r="K62" s="1" t="s">
        <v>776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777</v>
      </c>
      <c r="B63" s="1" t="s">
        <v>778</v>
      </c>
      <c r="C63" s="1" t="s">
        <v>779</v>
      </c>
      <c r="D63" s="1" t="s">
        <v>780</v>
      </c>
      <c r="E63" s="1" t="s">
        <v>781</v>
      </c>
      <c r="F63" s="1" t="s">
        <v>782</v>
      </c>
      <c r="G63" s="1" t="s">
        <v>783</v>
      </c>
      <c r="H63" s="1" t="s">
        <v>784</v>
      </c>
      <c r="I63" s="1" t="s">
        <v>785</v>
      </c>
      <c r="J63" s="1" t="s">
        <v>744</v>
      </c>
      <c r="K63" s="1" t="s">
        <v>786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787</v>
      </c>
      <c r="B64" s="1" t="s">
        <v>788</v>
      </c>
      <c r="C64" s="1" t="s">
        <v>789</v>
      </c>
      <c r="D64" s="1" t="s">
        <v>790</v>
      </c>
      <c r="E64" s="1" t="s">
        <v>791</v>
      </c>
      <c r="F64" s="1" t="s">
        <v>792</v>
      </c>
      <c r="G64" s="1" t="s">
        <v>793</v>
      </c>
      <c r="H64" s="1" t="s">
        <v>794</v>
      </c>
      <c r="I64" s="1" t="s">
        <v>795</v>
      </c>
      <c r="J64" s="1" t="s">
        <v>796</v>
      </c>
      <c r="K64" s="1" t="s">
        <v>797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799</v>
      </c>
      <c r="B66" s="1" t="s">
        <v>800</v>
      </c>
      <c r="C66" s="1" t="s">
        <v>801</v>
      </c>
      <c r="D66" s="1" t="s">
        <v>802</v>
      </c>
      <c r="E66" s="1" t="s">
        <v>803</v>
      </c>
      <c r="F66" s="1" t="s">
        <v>804</v>
      </c>
      <c r="G66" s="1" t="s">
        <v>805</v>
      </c>
      <c r="H66" s="1" t="s">
        <v>806</v>
      </c>
      <c r="I66" s="1" t="s">
        <v>807</v>
      </c>
      <c r="J66" s="1" t="s">
        <v>808</v>
      </c>
      <c r="K66" s="1" t="s">
        <v>809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810</v>
      </c>
      <c r="B67" s="1" t="s">
        <v>811</v>
      </c>
      <c r="C67" s="1" t="s">
        <v>812</v>
      </c>
      <c r="D67" s="1" t="s">
        <v>813</v>
      </c>
      <c r="E67" s="1" t="s">
        <v>814</v>
      </c>
      <c r="F67" s="1" t="s">
        <v>815</v>
      </c>
      <c r="G67" s="1" t="s">
        <v>816</v>
      </c>
      <c r="H67" s="1" t="s">
        <v>817</v>
      </c>
      <c r="I67" s="1" t="s">
        <v>818</v>
      </c>
      <c r="J67" s="1" t="s">
        <v>819</v>
      </c>
      <c r="K67" s="1" t="s">
        <v>820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821</v>
      </c>
      <c r="B68" s="1" t="s">
        <v>822</v>
      </c>
      <c r="C68" s="1" t="s">
        <v>823</v>
      </c>
      <c r="D68" s="1" t="s">
        <v>824</v>
      </c>
      <c r="E68" s="1" t="s">
        <v>825</v>
      </c>
      <c r="F68" s="1" t="s">
        <v>826</v>
      </c>
      <c r="G68" s="1" t="s">
        <v>827</v>
      </c>
      <c r="H68" s="1" t="s">
        <v>828</v>
      </c>
      <c r="I68" s="1" t="s">
        <v>829</v>
      </c>
      <c r="J68" s="1" t="s">
        <v>830</v>
      </c>
      <c r="K68" s="1" t="s">
        <v>831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832</v>
      </c>
      <c r="B69" s="1" t="s">
        <v>731</v>
      </c>
      <c r="C69" s="1" t="s">
        <v>833</v>
      </c>
      <c r="D69" s="1" t="s">
        <v>834</v>
      </c>
      <c r="E69" s="1" t="s">
        <v>835</v>
      </c>
      <c r="F69" s="1" t="s">
        <v>836</v>
      </c>
      <c r="G69" s="1" t="s">
        <v>837</v>
      </c>
      <c r="H69" s="1" t="s">
        <v>838</v>
      </c>
      <c r="I69" s="1" t="s">
        <v>839</v>
      </c>
      <c r="J69" s="1" t="s">
        <v>840</v>
      </c>
      <c r="K69" s="1" t="s">
        <v>841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843</v>
      </c>
      <c r="C70" s="1" t="s">
        <v>844</v>
      </c>
      <c r="D70" s="1" t="s">
        <v>845</v>
      </c>
      <c r="E70" s="1" t="s">
        <v>846</v>
      </c>
      <c r="F70" s="1" t="s">
        <v>847</v>
      </c>
      <c r="G70" s="1" t="s">
        <v>848</v>
      </c>
      <c r="H70" s="1" t="s">
        <v>849</v>
      </c>
      <c r="I70" s="1" t="s">
        <v>850</v>
      </c>
      <c r="J70" s="1" t="s">
        <v>851</v>
      </c>
      <c r="K70" s="1" t="s">
        <v>352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852</v>
      </c>
      <c r="B71" s="1" t="s">
        <v>853</v>
      </c>
      <c r="C71" s="1" t="s">
        <v>854</v>
      </c>
      <c r="D71" s="1" t="s">
        <v>855</v>
      </c>
      <c r="E71" s="1" t="s">
        <v>856</v>
      </c>
      <c r="F71" s="1" t="s">
        <v>857</v>
      </c>
      <c r="G71" s="1" t="s">
        <v>858</v>
      </c>
      <c r="H71" s="1" t="s">
        <v>859</v>
      </c>
      <c r="I71" s="1" t="s">
        <v>860</v>
      </c>
      <c r="J71" s="1" t="s">
        <v>861</v>
      </c>
      <c r="K71" s="1" t="s">
        <v>862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863</v>
      </c>
      <c r="B72" s="1" t="s">
        <v>853</v>
      </c>
      <c r="C72" s="1" t="s">
        <v>854</v>
      </c>
      <c r="D72" s="1" t="s">
        <v>855</v>
      </c>
      <c r="E72" s="1" t="s">
        <v>856</v>
      </c>
      <c r="F72" s="1" t="s">
        <v>857</v>
      </c>
      <c r="G72" s="1" t="s">
        <v>858</v>
      </c>
      <c r="H72" s="1" t="s">
        <v>859</v>
      </c>
      <c r="I72" s="1" t="s">
        <v>860</v>
      </c>
      <c r="J72" s="1" t="s">
        <v>861</v>
      </c>
      <c r="K72" s="1" t="s">
        <v>862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864</v>
      </c>
      <c r="B73" s="1" t="s">
        <v>865</v>
      </c>
      <c r="C73" s="1" t="s">
        <v>866</v>
      </c>
      <c r="D73" s="1" t="s">
        <v>867</v>
      </c>
      <c r="E73" s="1" t="s">
        <v>868</v>
      </c>
      <c r="F73" s="1" t="s">
        <v>869</v>
      </c>
      <c r="G73" s="1" t="s">
        <v>870</v>
      </c>
      <c r="H73" s="1" t="s">
        <v>871</v>
      </c>
      <c r="I73" s="1" t="s">
        <v>872</v>
      </c>
      <c r="J73" s="1" t="s">
        <v>873</v>
      </c>
      <c r="K73" s="1" t="s">
        <v>874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875</v>
      </c>
      <c r="B74" s="1" t="s">
        <v>876</v>
      </c>
      <c r="C74" s="1" t="s">
        <v>877</v>
      </c>
      <c r="D74" s="1" t="s">
        <v>878</v>
      </c>
      <c r="E74" s="1" t="s">
        <v>879</v>
      </c>
      <c r="F74" s="1" t="s">
        <v>880</v>
      </c>
      <c r="G74" s="1" t="s">
        <v>881</v>
      </c>
      <c r="H74" s="1" t="s">
        <v>882</v>
      </c>
      <c r="I74" s="1" t="s">
        <v>883</v>
      </c>
      <c r="J74" s="1" t="s">
        <v>884</v>
      </c>
      <c r="K74" s="1" t="s">
        <v>885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886</v>
      </c>
      <c r="B75" s="1" t="s">
        <v>887</v>
      </c>
      <c r="C75" s="1" t="s">
        <v>888</v>
      </c>
      <c r="D75" s="1" t="s">
        <v>889</v>
      </c>
      <c r="E75" s="1" t="s">
        <v>890</v>
      </c>
      <c r="F75" s="1" t="s">
        <v>891</v>
      </c>
      <c r="G75" s="1" t="s">
        <v>892</v>
      </c>
      <c r="H75" s="1" t="s">
        <v>893</v>
      </c>
      <c r="I75" s="1" t="s">
        <v>894</v>
      </c>
      <c r="J75" s="1" t="s">
        <v>895</v>
      </c>
      <c r="K75" s="1" t="s">
        <v>896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897</v>
      </c>
      <c r="B76" s="1" t="s">
        <v>898</v>
      </c>
      <c r="C76" s="1" t="s">
        <v>899</v>
      </c>
      <c r="D76" s="1" t="s">
        <v>900</v>
      </c>
      <c r="E76" s="1" t="s">
        <v>901</v>
      </c>
      <c r="F76" s="1" t="s">
        <v>902</v>
      </c>
      <c r="G76" s="1" t="s">
        <v>903</v>
      </c>
      <c r="H76" s="1" t="s">
        <v>904</v>
      </c>
      <c r="I76" s="1" t="s">
        <v>905</v>
      </c>
      <c r="J76" s="1" t="s">
        <v>906</v>
      </c>
      <c r="K76" s="1" t="s">
        <v>907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908</v>
      </c>
      <c r="B77" s="1" t="s">
        <v>909</v>
      </c>
      <c r="C77" s="1" t="s">
        <v>427</v>
      </c>
      <c r="D77" s="1" t="s">
        <v>910</v>
      </c>
      <c r="E77" s="1" t="s">
        <v>911</v>
      </c>
      <c r="F77" s="1" t="s">
        <v>912</v>
      </c>
      <c r="G77" s="1" t="s">
        <v>913</v>
      </c>
      <c r="H77" s="1" t="s">
        <v>914</v>
      </c>
      <c r="I77" s="1" t="s">
        <v>915</v>
      </c>
      <c r="J77" s="1" t="s">
        <v>916</v>
      </c>
      <c r="K77" s="1" t="s">
        <v>917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918</v>
      </c>
      <c r="B78" s="1" t="s">
        <v>919</v>
      </c>
      <c r="C78" s="1" t="s">
        <v>920</v>
      </c>
      <c r="D78" s="1" t="s">
        <v>921</v>
      </c>
      <c r="E78" s="1" t="s">
        <v>922</v>
      </c>
      <c r="F78" s="1" t="s">
        <v>923</v>
      </c>
      <c r="G78" s="1" t="s">
        <v>924</v>
      </c>
      <c r="H78" s="1" t="s">
        <v>737</v>
      </c>
      <c r="I78" s="1" t="s">
        <v>925</v>
      </c>
      <c r="J78" s="1" t="s">
        <v>648</v>
      </c>
      <c r="K78" s="1" t="s">
        <v>926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927</v>
      </c>
      <c r="B79" s="1" t="s">
        <v>928</v>
      </c>
      <c r="C79" s="1" t="s">
        <v>929</v>
      </c>
      <c r="D79" s="1" t="s">
        <v>930</v>
      </c>
      <c r="E79" s="1" t="s">
        <v>931</v>
      </c>
      <c r="F79" s="1" t="s">
        <v>932</v>
      </c>
      <c r="G79" s="1" t="s">
        <v>933</v>
      </c>
      <c r="H79" s="1" t="s">
        <v>934</v>
      </c>
      <c r="I79" s="1" t="s">
        <v>935</v>
      </c>
      <c r="J79" s="1" t="s">
        <v>753</v>
      </c>
      <c r="K79" s="1" t="s">
        <v>936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937</v>
      </c>
      <c r="B80" s="1" t="s">
        <v>167</v>
      </c>
      <c r="C80" s="1" t="s">
        <v>938</v>
      </c>
      <c r="D80" s="1" t="s">
        <v>939</v>
      </c>
      <c r="E80" s="1" t="s">
        <v>940</v>
      </c>
      <c r="F80" s="1" t="s">
        <v>941</v>
      </c>
      <c r="G80" s="1" t="s">
        <v>940</v>
      </c>
      <c r="H80" s="1" t="s">
        <v>942</v>
      </c>
      <c r="I80" s="1" t="s">
        <v>943</v>
      </c>
      <c r="J80" s="1" t="s">
        <v>861</v>
      </c>
      <c r="K80" s="1" t="s">
        <v>944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945</v>
      </c>
      <c r="B81" s="1" t="s">
        <v>946</v>
      </c>
      <c r="C81" s="1" t="s">
        <v>947</v>
      </c>
      <c r="D81" s="1" t="s">
        <v>948</v>
      </c>
      <c r="E81" s="1" t="s">
        <v>949</v>
      </c>
      <c r="F81" s="1" t="s">
        <v>950</v>
      </c>
      <c r="G81" s="1" t="s">
        <v>951</v>
      </c>
      <c r="H81" s="1" t="s">
        <v>952</v>
      </c>
      <c r="I81" s="1" t="s">
        <v>953</v>
      </c>
      <c r="J81" s="1" t="s">
        <v>954</v>
      </c>
      <c r="K81" s="1" t="s">
        <v>955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956</v>
      </c>
      <c r="B82" s="1" t="s">
        <v>957</v>
      </c>
      <c r="C82" s="1" t="s">
        <v>958</v>
      </c>
      <c r="D82" s="1" t="s">
        <v>959</v>
      </c>
      <c r="E82" s="1" t="s">
        <v>960</v>
      </c>
      <c r="F82" s="1" t="s">
        <v>961</v>
      </c>
      <c r="G82" s="1" t="s">
        <v>962</v>
      </c>
      <c r="H82" s="1" t="s">
        <v>963</v>
      </c>
      <c r="I82" s="1" t="s">
        <v>964</v>
      </c>
      <c r="J82" s="1" t="s">
        <v>965</v>
      </c>
      <c r="K82" s="1" t="s">
        <v>462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785</v>
      </c>
      <c r="H83" s="1" t="s">
        <v>304</v>
      </c>
      <c r="I83" s="1" t="s">
        <v>972</v>
      </c>
      <c r="J83" s="1" t="s">
        <v>973</v>
      </c>
      <c r="K83" s="1" t="s">
        <v>974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975</v>
      </c>
      <c r="B84" s="1" t="s">
        <v>976</v>
      </c>
      <c r="C84" s="1" t="s">
        <v>977</v>
      </c>
      <c r="D84" s="1" t="s">
        <v>978</v>
      </c>
      <c r="E84" s="1" t="s">
        <v>979</v>
      </c>
      <c r="F84" s="1" t="s">
        <v>980</v>
      </c>
      <c r="G84" s="1" t="s">
        <v>981</v>
      </c>
      <c r="H84" s="1" t="s">
        <v>982</v>
      </c>
      <c r="I84" s="1" t="s">
        <v>983</v>
      </c>
      <c r="J84" s="1" t="s">
        <v>984</v>
      </c>
      <c r="K84" s="1" t="s">
        <v>985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987</v>
      </c>
      <c r="B86" s="1" t="s">
        <v>620</v>
      </c>
      <c r="C86" s="1" t="s">
        <v>248</v>
      </c>
      <c r="D86" s="1" t="s">
        <v>988</v>
      </c>
      <c r="E86" s="1" t="s">
        <v>989</v>
      </c>
      <c r="F86" s="1" t="s">
        <v>990</v>
      </c>
      <c r="G86" s="1" t="s">
        <v>815</v>
      </c>
      <c r="H86" s="1" t="s">
        <v>991</v>
      </c>
      <c r="I86" s="1" t="s">
        <v>992</v>
      </c>
      <c r="J86" s="1" t="s">
        <v>993</v>
      </c>
      <c r="K86" s="1" t="s">
        <v>994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995</v>
      </c>
      <c r="B87" s="1" t="s">
        <v>996</v>
      </c>
      <c r="C87" s="1" t="s">
        <v>997</v>
      </c>
      <c r="D87" s="1" t="s">
        <v>998</v>
      </c>
      <c r="E87" s="1" t="s">
        <v>999</v>
      </c>
      <c r="F87" s="1" t="s">
        <v>1000</v>
      </c>
      <c r="G87" s="1" t="s">
        <v>1001</v>
      </c>
      <c r="H87" s="1" t="s">
        <v>1002</v>
      </c>
      <c r="I87" s="1" t="s">
        <v>1003</v>
      </c>
      <c r="J87" s="1" t="s">
        <v>1004</v>
      </c>
      <c r="K87" s="1" t="s">
        <v>1005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1006</v>
      </c>
      <c r="B88" s="1" t="s">
        <v>1007</v>
      </c>
      <c r="C88" s="1" t="s">
        <v>1008</v>
      </c>
      <c r="D88" s="1" t="s">
        <v>1009</v>
      </c>
      <c r="E88" s="1" t="s">
        <v>791</v>
      </c>
      <c r="F88" s="1" t="s">
        <v>1010</v>
      </c>
      <c r="G88" s="1" t="s">
        <v>1011</v>
      </c>
      <c r="H88" s="1" t="s">
        <v>1012</v>
      </c>
      <c r="I88" s="1" t="s">
        <v>1013</v>
      </c>
      <c r="J88" s="1" t="s">
        <v>1014</v>
      </c>
      <c r="K88" s="1" t="s">
        <v>1015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1016</v>
      </c>
      <c r="B89" s="1" t="s">
        <v>1017</v>
      </c>
      <c r="C89" s="1" t="s">
        <v>1018</v>
      </c>
      <c r="D89" s="1" t="s">
        <v>1019</v>
      </c>
      <c r="E89" s="1" t="s">
        <v>1020</v>
      </c>
      <c r="F89" s="1" t="s">
        <v>1021</v>
      </c>
      <c r="G89" s="1" t="s">
        <v>1022</v>
      </c>
      <c r="H89" s="1" t="s">
        <v>1023</v>
      </c>
      <c r="I89" s="1" t="s">
        <v>1024</v>
      </c>
      <c r="J89" s="1" t="s">
        <v>1025</v>
      </c>
      <c r="K89" s="1" t="s">
        <v>117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1026</v>
      </c>
      <c r="B90" s="1" t="s">
        <v>1027</v>
      </c>
      <c r="C90" s="1" t="s">
        <v>1028</v>
      </c>
      <c r="D90" s="1" t="s">
        <v>1029</v>
      </c>
      <c r="E90" s="1" t="s">
        <v>1030</v>
      </c>
      <c r="F90" s="1" t="s">
        <v>1031</v>
      </c>
      <c r="G90" s="1" t="s">
        <v>1032</v>
      </c>
      <c r="H90" s="1" t="s">
        <v>1023</v>
      </c>
      <c r="I90" s="1" t="s">
        <v>1024</v>
      </c>
      <c r="J90" s="1" t="s">
        <v>1033</v>
      </c>
      <c r="K90" s="1" t="s">
        <v>117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1034</v>
      </c>
      <c r="B91" s="1" t="s">
        <v>1035</v>
      </c>
      <c r="C91" s="1" t="s">
        <v>1036</v>
      </c>
      <c r="D91" s="1" t="s">
        <v>1037</v>
      </c>
      <c r="E91" s="1" t="s">
        <v>1038</v>
      </c>
      <c r="F91" s="1" t="s">
        <v>1039</v>
      </c>
      <c r="G91" s="1" t="s">
        <v>1040</v>
      </c>
      <c r="H91" s="1" t="s">
        <v>1041</v>
      </c>
      <c r="I91" s="1" t="s">
        <v>1042</v>
      </c>
      <c r="J91" s="1" t="s">
        <v>1043</v>
      </c>
      <c r="K91" s="1" t="s">
        <v>890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1044</v>
      </c>
      <c r="B92" s="1">
        <v>16.0</v>
      </c>
      <c r="C92" s="1" t="s">
        <v>1036</v>
      </c>
      <c r="D92" s="1" t="s">
        <v>1037</v>
      </c>
      <c r="E92" s="1" t="s">
        <v>1038</v>
      </c>
      <c r="F92" s="1" t="s">
        <v>1039</v>
      </c>
      <c r="G92" s="1" t="s">
        <v>1040</v>
      </c>
      <c r="H92" s="1" t="s">
        <v>1041</v>
      </c>
      <c r="I92" s="1" t="s">
        <v>1042</v>
      </c>
      <c r="J92" s="1" t="s">
        <v>1043</v>
      </c>
      <c r="K92" s="1" t="s">
        <v>890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1045</v>
      </c>
      <c r="B93" s="1" t="s">
        <v>1046</v>
      </c>
      <c r="C93" s="1" t="s">
        <v>1047</v>
      </c>
      <c r="D93" s="1" t="s">
        <v>1048</v>
      </c>
      <c r="E93" s="1" t="s">
        <v>1049</v>
      </c>
      <c r="F93" s="1" t="s">
        <v>1050</v>
      </c>
      <c r="G93" s="1" t="s">
        <v>1051</v>
      </c>
      <c r="H93" s="1" t="s">
        <v>1052</v>
      </c>
      <c r="I93" s="1" t="s">
        <v>1053</v>
      </c>
      <c r="J93" s="1" t="s">
        <v>1054</v>
      </c>
      <c r="K93" s="1" t="s">
        <v>1055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1056</v>
      </c>
      <c r="B94" s="1" t="s">
        <v>1057</v>
      </c>
      <c r="C94" s="1" t="s">
        <v>1058</v>
      </c>
      <c r="D94" s="1" t="s">
        <v>1059</v>
      </c>
      <c r="E94" s="1" t="s">
        <v>1060</v>
      </c>
      <c r="F94" s="1" t="s">
        <v>1061</v>
      </c>
      <c r="G94" s="1" t="s">
        <v>1062</v>
      </c>
      <c r="H94" s="1" t="s">
        <v>1063</v>
      </c>
      <c r="I94" s="1" t="s">
        <v>309</v>
      </c>
      <c r="J94" s="1" t="s">
        <v>1064</v>
      </c>
      <c r="K94" s="1" t="s">
        <v>1065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1066</v>
      </c>
      <c r="B95" s="1" t="s">
        <v>1067</v>
      </c>
      <c r="C95" s="1" t="s">
        <v>1068</v>
      </c>
      <c r="D95" s="1" t="s">
        <v>1069</v>
      </c>
      <c r="E95" s="1" t="s">
        <v>1070</v>
      </c>
      <c r="F95" s="1" t="s">
        <v>1071</v>
      </c>
      <c r="G95" s="1" t="s">
        <v>1072</v>
      </c>
      <c r="H95" s="1" t="s">
        <v>1073</v>
      </c>
      <c r="I95" s="1" t="s">
        <v>1074</v>
      </c>
      <c r="J95" s="1" t="s">
        <v>1075</v>
      </c>
      <c r="K95" s="1" t="s">
        <v>1076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1077</v>
      </c>
      <c r="B96" s="1" t="s">
        <v>1075</v>
      </c>
      <c r="C96" s="1" t="s">
        <v>1078</v>
      </c>
      <c r="D96" s="1" t="s">
        <v>1079</v>
      </c>
      <c r="E96" s="1" t="s">
        <v>519</v>
      </c>
      <c r="F96" s="1" t="s">
        <v>1080</v>
      </c>
      <c r="G96" s="1" t="s">
        <v>1081</v>
      </c>
      <c r="H96" s="1" t="s">
        <v>1082</v>
      </c>
      <c r="I96" s="1" t="s">
        <v>601</v>
      </c>
      <c r="J96" s="1" t="s">
        <v>1083</v>
      </c>
      <c r="K96" s="1" t="s">
        <v>1084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1085</v>
      </c>
      <c r="B97" s="1" t="s">
        <v>1086</v>
      </c>
      <c r="C97" s="1">
        <v>3.0</v>
      </c>
      <c r="D97" s="1" t="s">
        <v>1087</v>
      </c>
      <c r="E97" s="1" t="s">
        <v>1088</v>
      </c>
      <c r="F97" s="1" t="s">
        <v>1089</v>
      </c>
      <c r="G97" s="1" t="s">
        <v>1090</v>
      </c>
      <c r="H97" s="1" t="s">
        <v>1004</v>
      </c>
      <c r="I97" s="1" t="s">
        <v>1091</v>
      </c>
      <c r="J97" s="1" t="s">
        <v>1092</v>
      </c>
      <c r="K97" s="1" t="s">
        <v>1093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1094</v>
      </c>
      <c r="B98" s="1" t="s">
        <v>1095</v>
      </c>
      <c r="C98" s="1" t="s">
        <v>1096</v>
      </c>
      <c r="D98" s="1" t="s">
        <v>1097</v>
      </c>
      <c r="E98" s="1" t="s">
        <v>1098</v>
      </c>
      <c r="F98" s="1" t="s">
        <v>1099</v>
      </c>
      <c r="G98" s="1" t="s">
        <v>1100</v>
      </c>
      <c r="H98" s="1" t="s">
        <v>1101</v>
      </c>
      <c r="I98" s="1" t="s">
        <v>889</v>
      </c>
      <c r="J98" s="1" t="s">
        <v>1102</v>
      </c>
      <c r="K98" s="1" t="s">
        <v>1103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1104</v>
      </c>
      <c r="B99" s="1" t="s">
        <v>1105</v>
      </c>
      <c r="C99" s="1" t="s">
        <v>1106</v>
      </c>
      <c r="D99" s="1" t="s">
        <v>1107</v>
      </c>
      <c r="E99" s="1" t="s">
        <v>1108</v>
      </c>
      <c r="F99" s="1" t="s">
        <v>1109</v>
      </c>
      <c r="G99" s="1" t="s">
        <v>1110</v>
      </c>
      <c r="H99" s="1" t="s">
        <v>1111</v>
      </c>
      <c r="I99" s="1" t="s">
        <v>1112</v>
      </c>
      <c r="J99" s="1" t="s">
        <v>1113</v>
      </c>
      <c r="K99" s="1" t="s">
        <v>1114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1115</v>
      </c>
      <c r="B100" s="1" t="s">
        <v>1116</v>
      </c>
      <c r="C100" s="1" t="s">
        <v>1117</v>
      </c>
      <c r="D100" s="1" t="s">
        <v>1118</v>
      </c>
      <c r="E100" s="1" t="s">
        <v>1119</v>
      </c>
      <c r="F100" s="1" t="s">
        <v>1120</v>
      </c>
      <c r="G100" s="1" t="s">
        <v>1121</v>
      </c>
      <c r="H100" s="1" t="s">
        <v>1122</v>
      </c>
      <c r="I100" s="1" t="s">
        <v>1123</v>
      </c>
      <c r="J100" s="1" t="s">
        <v>1124</v>
      </c>
      <c r="K100" s="1" t="s">
        <v>811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1125</v>
      </c>
      <c r="B101" s="1" t="s">
        <v>1126</v>
      </c>
      <c r="C101" s="1" t="s">
        <v>439</v>
      </c>
      <c r="D101" s="1" t="s">
        <v>922</v>
      </c>
      <c r="E101" s="1" t="s">
        <v>1127</v>
      </c>
      <c r="F101" s="1" t="s">
        <v>1128</v>
      </c>
      <c r="G101" s="1" t="s">
        <v>1129</v>
      </c>
      <c r="H101" s="1" t="s">
        <v>1130</v>
      </c>
      <c r="I101" s="1" t="s">
        <v>1131</v>
      </c>
      <c r="J101" s="1" t="s">
        <v>1132</v>
      </c>
      <c r="K101" s="1" t="s">
        <v>1133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1134</v>
      </c>
      <c r="B102" s="1" t="s">
        <v>1135</v>
      </c>
      <c r="C102" s="1" t="s">
        <v>1136</v>
      </c>
      <c r="D102" s="1">
        <v>6.0</v>
      </c>
      <c r="E102" s="1" t="s">
        <v>751</v>
      </c>
      <c r="F102" s="1" t="s">
        <v>1137</v>
      </c>
      <c r="G102" s="1" t="s">
        <v>1138</v>
      </c>
      <c r="H102" s="1" t="s">
        <v>623</v>
      </c>
      <c r="I102" s="1" t="s">
        <v>1139</v>
      </c>
      <c r="J102" s="1" t="s">
        <v>1140</v>
      </c>
      <c r="K102" s="1" t="s">
        <v>1141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1142</v>
      </c>
      <c r="B103" s="1" t="s">
        <v>1143</v>
      </c>
      <c r="C103" s="1" t="s">
        <v>1144</v>
      </c>
      <c r="D103" s="1" t="s">
        <v>1145</v>
      </c>
      <c r="E103" s="1" t="s">
        <v>1146</v>
      </c>
      <c r="F103" s="1" t="s">
        <v>1147</v>
      </c>
      <c r="G103" s="1" t="s">
        <v>1148</v>
      </c>
      <c r="H103" s="1" t="s">
        <v>1149</v>
      </c>
      <c r="I103" s="1" t="s">
        <v>1150</v>
      </c>
      <c r="J103" s="1" t="s">
        <v>1151</v>
      </c>
      <c r="K103" s="1" t="s">
        <v>588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1152</v>
      </c>
      <c r="B104" s="1" t="s">
        <v>1153</v>
      </c>
      <c r="C104" s="1" t="s">
        <v>1154</v>
      </c>
      <c r="D104" s="1" t="s">
        <v>1155</v>
      </c>
      <c r="E104" s="1" t="s">
        <v>843</v>
      </c>
      <c r="F104" s="1" t="s">
        <v>1156</v>
      </c>
      <c r="G104" s="1" t="s">
        <v>1157</v>
      </c>
      <c r="H104" s="1" t="s">
        <v>1158</v>
      </c>
      <c r="I104" s="1" t="s">
        <v>969</v>
      </c>
      <c r="J104" s="1" t="s">
        <v>1159</v>
      </c>
      <c r="K104" s="1" t="s">
        <v>1160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1162</v>
      </c>
      <c r="B106" s="1" t="s">
        <v>1163</v>
      </c>
      <c r="C106" s="1" t="s">
        <v>1164</v>
      </c>
      <c r="D106" s="1" t="s">
        <v>1165</v>
      </c>
      <c r="E106" s="1" t="s">
        <v>1166</v>
      </c>
      <c r="F106" s="1" t="s">
        <v>1167</v>
      </c>
      <c r="G106" s="1" t="s">
        <v>1168</v>
      </c>
      <c r="H106" s="1" t="s">
        <v>573</v>
      </c>
      <c r="I106" s="1" t="s">
        <v>1169</v>
      </c>
      <c r="J106" s="1" t="s">
        <v>1170</v>
      </c>
      <c r="K106" s="1" t="s">
        <v>1171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1172</v>
      </c>
      <c r="B107" s="1" t="s">
        <v>642</v>
      </c>
      <c r="C107" s="1" t="s">
        <v>1173</v>
      </c>
      <c r="D107" s="1" t="s">
        <v>1174</v>
      </c>
      <c r="E107" s="1" t="s">
        <v>1175</v>
      </c>
      <c r="F107" s="1" t="s">
        <v>1176</v>
      </c>
      <c r="G107" s="1" t="s">
        <v>438</v>
      </c>
      <c r="H107" s="1" t="s">
        <v>1177</v>
      </c>
      <c r="I107" s="1" t="s">
        <v>1178</v>
      </c>
      <c r="J107" s="1" t="s">
        <v>453</v>
      </c>
      <c r="K107" s="1" t="s">
        <v>1179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1180</v>
      </c>
      <c r="B108" s="1" t="s">
        <v>1181</v>
      </c>
      <c r="C108" s="1" t="s">
        <v>1182</v>
      </c>
      <c r="D108" s="1" t="s">
        <v>1183</v>
      </c>
      <c r="E108" s="1" t="s">
        <v>1184</v>
      </c>
      <c r="F108" s="1" t="s">
        <v>996</v>
      </c>
      <c r="G108" s="1" t="s">
        <v>1185</v>
      </c>
      <c r="H108" s="1" t="s">
        <v>1186</v>
      </c>
      <c r="I108" s="1" t="s">
        <v>1187</v>
      </c>
      <c r="J108" s="1" t="s">
        <v>1188</v>
      </c>
      <c r="K108" s="1" t="s">
        <v>1189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1190</v>
      </c>
      <c r="B109" s="1" t="s">
        <v>1191</v>
      </c>
      <c r="C109" s="1" t="s">
        <v>1192</v>
      </c>
      <c r="D109" s="1" t="s">
        <v>1193</v>
      </c>
      <c r="E109" s="1" t="s">
        <v>1194</v>
      </c>
      <c r="F109" s="1" t="s">
        <v>1067</v>
      </c>
      <c r="G109" s="1" t="s">
        <v>1195</v>
      </c>
      <c r="H109" s="1" t="s">
        <v>1196</v>
      </c>
      <c r="I109" s="1" t="s">
        <v>1197</v>
      </c>
      <c r="J109" s="1" t="s">
        <v>1198</v>
      </c>
      <c r="K109" s="1" t="s">
        <v>1189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1199</v>
      </c>
      <c r="B110" s="1" t="s">
        <v>1200</v>
      </c>
      <c r="C110" s="1" t="s">
        <v>1201</v>
      </c>
      <c r="D110" s="1" t="s">
        <v>1202</v>
      </c>
      <c r="E110" s="1" t="s">
        <v>1203</v>
      </c>
      <c r="F110" s="1" t="s">
        <v>1204</v>
      </c>
      <c r="G110" s="1" t="s">
        <v>1205</v>
      </c>
      <c r="H110" s="1" t="s">
        <v>1039</v>
      </c>
      <c r="I110" s="1" t="s">
        <v>1197</v>
      </c>
      <c r="J110" s="1" t="s">
        <v>1206</v>
      </c>
      <c r="K110" s="1" t="s">
        <v>1189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1207</v>
      </c>
      <c r="B111" s="1" t="s">
        <v>1208</v>
      </c>
      <c r="C111" s="1" t="s">
        <v>1209</v>
      </c>
      <c r="D111" s="1" t="s">
        <v>1210</v>
      </c>
      <c r="E111" s="1" t="s">
        <v>1211</v>
      </c>
      <c r="F111" s="1" t="s">
        <v>1212</v>
      </c>
      <c r="G111" s="1" t="s">
        <v>1213</v>
      </c>
      <c r="H111" s="1" t="s">
        <v>1214</v>
      </c>
      <c r="I111" s="1" t="s">
        <v>1215</v>
      </c>
      <c r="J111" s="1" t="s">
        <v>1216</v>
      </c>
      <c r="K111" s="1" t="s">
        <v>1217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1218</v>
      </c>
      <c r="B112" s="1" t="s">
        <v>1219</v>
      </c>
      <c r="C112" s="1" t="s">
        <v>688</v>
      </c>
      <c r="D112" s="1" t="s">
        <v>1220</v>
      </c>
      <c r="E112" s="1" t="s">
        <v>1211</v>
      </c>
      <c r="F112" s="1" t="s">
        <v>1212</v>
      </c>
      <c r="G112" s="1" t="s">
        <v>1213</v>
      </c>
      <c r="H112" s="1" t="s">
        <v>1214</v>
      </c>
      <c r="I112" s="1" t="s">
        <v>1215</v>
      </c>
      <c r="J112" s="1" t="s">
        <v>1216</v>
      </c>
      <c r="K112" s="1" t="s">
        <v>1217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1221</v>
      </c>
      <c r="B113" s="1" t="s">
        <v>1222</v>
      </c>
      <c r="C113" s="1" t="s">
        <v>1223</v>
      </c>
      <c r="D113" s="1" t="s">
        <v>1224</v>
      </c>
      <c r="E113" s="1" t="s">
        <v>1225</v>
      </c>
      <c r="F113" s="1">
        <v>24.0</v>
      </c>
      <c r="G113" s="1" t="s">
        <v>1226</v>
      </c>
      <c r="H113" s="1" t="s">
        <v>1227</v>
      </c>
      <c r="I113" s="1" t="s">
        <v>1228</v>
      </c>
      <c r="J113" s="1" t="s">
        <v>1229</v>
      </c>
      <c r="K113" s="1" t="s">
        <v>1230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1231</v>
      </c>
      <c r="B114" s="1" t="s">
        <v>1232</v>
      </c>
      <c r="C114" s="1" t="s">
        <v>1233</v>
      </c>
      <c r="D114" s="1" t="s">
        <v>1234</v>
      </c>
      <c r="E114" s="1" t="s">
        <v>1004</v>
      </c>
      <c r="F114" s="1" t="s">
        <v>1235</v>
      </c>
      <c r="G114" s="1" t="s">
        <v>1236</v>
      </c>
      <c r="H114" s="1" t="s">
        <v>1237</v>
      </c>
      <c r="I114" s="1" t="s">
        <v>1238</v>
      </c>
      <c r="J114" s="1" t="s">
        <v>1239</v>
      </c>
      <c r="K114" s="1" t="s">
        <v>1240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1241</v>
      </c>
      <c r="B115" s="1" t="s">
        <v>702</v>
      </c>
      <c r="C115" s="1" t="s">
        <v>1242</v>
      </c>
      <c r="D115" s="1" t="s">
        <v>1243</v>
      </c>
      <c r="E115" s="1" t="s">
        <v>1244</v>
      </c>
      <c r="F115" s="1" t="s">
        <v>1245</v>
      </c>
      <c r="G115" s="1" t="s">
        <v>1246</v>
      </c>
      <c r="H115" s="1" t="s">
        <v>1247</v>
      </c>
      <c r="I115" s="1" t="s">
        <v>962</v>
      </c>
      <c r="J115" s="1" t="s">
        <v>1248</v>
      </c>
      <c r="K115" s="1" t="s">
        <v>1249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1250</v>
      </c>
      <c r="B116" s="1" t="s">
        <v>1251</v>
      </c>
      <c r="C116" s="1" t="s">
        <v>1252</v>
      </c>
      <c r="D116" s="1" t="s">
        <v>1130</v>
      </c>
      <c r="E116" s="1" t="s">
        <v>1253</v>
      </c>
      <c r="F116" s="1" t="s">
        <v>1254</v>
      </c>
      <c r="G116" s="1" t="s">
        <v>405</v>
      </c>
      <c r="H116" s="1" t="s">
        <v>1255</v>
      </c>
      <c r="I116" s="1" t="s">
        <v>1256</v>
      </c>
      <c r="J116" s="1" t="s">
        <v>583</v>
      </c>
      <c r="K116" s="1" t="s">
        <v>1257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1258</v>
      </c>
      <c r="B117" s="1" t="s">
        <v>170</v>
      </c>
      <c r="C117" s="1" t="s">
        <v>1259</v>
      </c>
      <c r="D117" s="1" t="s">
        <v>1260</v>
      </c>
      <c r="E117" s="1" t="s">
        <v>1261</v>
      </c>
      <c r="F117" s="1" t="s">
        <v>916</v>
      </c>
      <c r="G117" s="1" t="s">
        <v>1230</v>
      </c>
      <c r="H117" s="1" t="s">
        <v>1262</v>
      </c>
      <c r="I117" s="1" t="s">
        <v>1263</v>
      </c>
      <c r="J117" s="1" t="s">
        <v>1264</v>
      </c>
      <c r="K117" s="1" t="s">
        <v>818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1265</v>
      </c>
      <c r="B118" s="1" t="s">
        <v>1266</v>
      </c>
      <c r="C118" s="1" t="s">
        <v>1267</v>
      </c>
      <c r="D118" s="1" t="s">
        <v>1268</v>
      </c>
      <c r="E118" s="1" t="s">
        <v>1269</v>
      </c>
      <c r="F118" s="1" t="s">
        <v>1270</v>
      </c>
      <c r="G118" s="1" t="s">
        <v>1271</v>
      </c>
      <c r="H118" s="1" t="s">
        <v>1272</v>
      </c>
      <c r="I118" s="1" t="s">
        <v>1273</v>
      </c>
      <c r="J118" s="1" t="s">
        <v>628</v>
      </c>
      <c r="K118" s="1" t="s">
        <v>252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1274</v>
      </c>
      <c r="B119" s="1" t="s">
        <v>1275</v>
      </c>
      <c r="C119" s="1" t="s">
        <v>865</v>
      </c>
      <c r="D119" s="1" t="s">
        <v>1276</v>
      </c>
      <c r="E119" s="1" t="s">
        <v>884</v>
      </c>
      <c r="F119" s="1" t="s">
        <v>1277</v>
      </c>
      <c r="G119" s="1" t="s">
        <v>276</v>
      </c>
      <c r="H119" s="1" t="s">
        <v>1278</v>
      </c>
      <c r="I119" s="1" t="s">
        <v>924</v>
      </c>
      <c r="J119" s="1" t="s">
        <v>1279</v>
      </c>
      <c r="K119" s="1" t="s">
        <v>1280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1281</v>
      </c>
      <c r="B120" s="1" t="s">
        <v>1282</v>
      </c>
      <c r="C120" s="1" t="s">
        <v>1283</v>
      </c>
      <c r="D120" s="1" t="s">
        <v>1284</v>
      </c>
      <c r="E120" s="1" t="s">
        <v>202</v>
      </c>
      <c r="F120" s="1" t="s">
        <v>1285</v>
      </c>
      <c r="G120" s="1" t="s">
        <v>1286</v>
      </c>
      <c r="H120" s="1" t="s">
        <v>1287</v>
      </c>
      <c r="I120" s="1" t="s">
        <v>1288</v>
      </c>
      <c r="J120" s="1" t="s">
        <v>1289</v>
      </c>
      <c r="K120" s="1" t="s">
        <v>537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1290</v>
      </c>
      <c r="B121" s="1" t="s">
        <v>1291</v>
      </c>
      <c r="C121" s="1" t="s">
        <v>1292</v>
      </c>
      <c r="D121" s="1" t="s">
        <v>811</v>
      </c>
      <c r="E121" s="1" t="s">
        <v>1293</v>
      </c>
      <c r="F121" s="1" t="s">
        <v>1294</v>
      </c>
      <c r="G121" s="1" t="s">
        <v>1295</v>
      </c>
      <c r="H121" s="1" t="s">
        <v>813</v>
      </c>
      <c r="I121" s="1" t="s">
        <v>599</v>
      </c>
      <c r="J121" s="1" t="s">
        <v>1296</v>
      </c>
      <c r="K121" s="1" t="s">
        <v>1297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1298</v>
      </c>
      <c r="B122" s="1" t="s">
        <v>1299</v>
      </c>
      <c r="C122" s="1" t="s">
        <v>1300</v>
      </c>
      <c r="D122" s="1" t="s">
        <v>1301</v>
      </c>
      <c r="E122" s="1" t="s">
        <v>1302</v>
      </c>
      <c r="F122" s="1" t="s">
        <v>1303</v>
      </c>
      <c r="G122" s="1" t="s">
        <v>268</v>
      </c>
      <c r="H122" s="1" t="s">
        <v>1304</v>
      </c>
      <c r="I122" s="1" t="s">
        <v>1305</v>
      </c>
      <c r="J122" s="1" t="s">
        <v>950</v>
      </c>
      <c r="K122" s="1" t="s">
        <v>1306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1307</v>
      </c>
      <c r="B123" s="1" t="s">
        <v>1308</v>
      </c>
      <c r="C123" s="1" t="s">
        <v>479</v>
      </c>
      <c r="D123" s="1" t="s">
        <v>1309</v>
      </c>
      <c r="E123" s="1" t="s">
        <v>1310</v>
      </c>
      <c r="F123" s="1" t="s">
        <v>1311</v>
      </c>
      <c r="G123" s="1" t="s">
        <v>1312</v>
      </c>
      <c r="H123" s="1" t="s">
        <v>1313</v>
      </c>
      <c r="I123" s="1" t="s">
        <v>1314</v>
      </c>
      <c r="J123" s="1" t="s">
        <v>1315</v>
      </c>
      <c r="K123" s="1" t="s">
        <v>1316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1317</v>
      </c>
      <c r="B124" s="1" t="s">
        <v>1318</v>
      </c>
      <c r="C124" s="1" t="s">
        <v>1319</v>
      </c>
      <c r="D124" s="1" t="s">
        <v>1320</v>
      </c>
      <c r="E124" s="1" t="s">
        <v>1321</v>
      </c>
      <c r="F124" s="1" t="s">
        <v>1322</v>
      </c>
      <c r="G124" s="1" t="s">
        <v>1323</v>
      </c>
      <c r="H124" s="1" t="s">
        <v>805</v>
      </c>
      <c r="I124" s="1" t="s">
        <v>1324</v>
      </c>
      <c r="J124" s="1" t="s">
        <v>1325</v>
      </c>
      <c r="K124" s="1" t="s">
        <v>1326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1327</v>
      </c>
      <c r="C1" s="1" t="s">
        <v>1328</v>
      </c>
      <c r="D1" s="1" t="s">
        <v>1329</v>
      </c>
      <c r="E1" s="1" t="s">
        <v>1330</v>
      </c>
      <c r="F1" s="1" t="s">
        <v>1331</v>
      </c>
      <c r="G1" s="1" t="s">
        <v>1332</v>
      </c>
      <c r="H1" s="1" t="s">
        <v>1333</v>
      </c>
      <c r="I1" s="1" t="s">
        <v>1334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1335</v>
      </c>
      <c r="B2" s="1" t="s">
        <v>1336</v>
      </c>
      <c r="C2" s="1" t="s">
        <v>1337</v>
      </c>
      <c r="D2" s="1" t="s">
        <v>1338</v>
      </c>
      <c r="E2" s="1" t="s">
        <v>1339</v>
      </c>
      <c r="F2" s="1" t="s">
        <v>1340</v>
      </c>
      <c r="G2" s="1" t="s">
        <v>1341</v>
      </c>
      <c r="H2" s="1" t="s">
        <v>1341</v>
      </c>
      <c r="I2" s="1" t="s">
        <v>1342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1343</v>
      </c>
      <c r="B3" s="1" t="s">
        <v>1342</v>
      </c>
      <c r="C3" s="1" t="s">
        <v>1344</v>
      </c>
      <c r="D3" s="1" t="s">
        <v>1345</v>
      </c>
      <c r="E3" s="1" t="s">
        <v>1346</v>
      </c>
      <c r="F3" s="1" t="s">
        <v>1347</v>
      </c>
      <c r="G3" s="1" t="s">
        <v>1348</v>
      </c>
      <c r="H3" s="1" t="s">
        <v>1349</v>
      </c>
      <c r="I3" s="1" t="s">
        <v>1342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1350</v>
      </c>
      <c r="B4" s="1" t="s">
        <v>1351</v>
      </c>
      <c r="C4" s="1" t="s">
        <v>1352</v>
      </c>
      <c r="D4" s="1" t="s">
        <v>1353</v>
      </c>
      <c r="E4" s="1" t="s">
        <v>1354</v>
      </c>
      <c r="F4" s="1" t="s">
        <v>1355</v>
      </c>
      <c r="G4" s="1" t="s">
        <v>1356</v>
      </c>
      <c r="H4" s="1" t="s">
        <v>1357</v>
      </c>
      <c r="I4" s="1" t="s">
        <v>1358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1343</v>
      </c>
      <c r="B5" s="1" t="s">
        <v>1342</v>
      </c>
      <c r="C5" s="1" t="s">
        <v>1359</v>
      </c>
      <c r="D5" s="1" t="s">
        <v>1360</v>
      </c>
      <c r="E5" s="1" t="s">
        <v>1361</v>
      </c>
      <c r="F5" s="1" t="s">
        <v>1362</v>
      </c>
      <c r="G5" s="1" t="s">
        <v>1363</v>
      </c>
      <c r="H5" s="1" t="s">
        <v>1364</v>
      </c>
      <c r="I5" s="1" t="s">
        <v>1365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1366</v>
      </c>
      <c r="B6" s="1" t="s">
        <v>1367</v>
      </c>
      <c r="C6" s="1" t="s">
        <v>1368</v>
      </c>
      <c r="D6" s="1" t="s">
        <v>1369</v>
      </c>
      <c r="E6" s="1" t="s">
        <v>1370</v>
      </c>
      <c r="F6" s="1" t="s">
        <v>1371</v>
      </c>
      <c r="G6" s="1" t="s">
        <v>1372</v>
      </c>
      <c r="H6" s="1" t="s">
        <v>1373</v>
      </c>
      <c r="I6" s="1" t="s">
        <v>1374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1375</v>
      </c>
      <c r="B7" s="1" t="s">
        <v>1376</v>
      </c>
      <c r="C7" s="1" t="s">
        <v>1377</v>
      </c>
      <c r="D7" s="1" t="s">
        <v>1378</v>
      </c>
      <c r="E7" s="1" t="s">
        <v>1378</v>
      </c>
      <c r="F7" s="1" t="s">
        <v>1379</v>
      </c>
      <c r="G7" s="1" t="s">
        <v>1380</v>
      </c>
      <c r="H7" s="1" t="s">
        <v>1381</v>
      </c>
      <c r="I7" s="1" t="s">
        <v>1382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1383</v>
      </c>
      <c r="B8" s="1" t="s">
        <v>1342</v>
      </c>
      <c r="C8" s="1" t="s">
        <v>1384</v>
      </c>
      <c r="D8" s="1" t="s">
        <v>1385</v>
      </c>
      <c r="E8" s="1" t="s">
        <v>1386</v>
      </c>
      <c r="F8" s="1" t="s">
        <v>1387</v>
      </c>
      <c r="G8" s="1" t="s">
        <v>1388</v>
      </c>
      <c r="H8" s="1" t="s">
        <v>1389</v>
      </c>
      <c r="I8" s="1" t="s">
        <v>1390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1391</v>
      </c>
      <c r="B9" s="1" t="s">
        <v>1378</v>
      </c>
      <c r="C9" s="1" t="s">
        <v>1392</v>
      </c>
      <c r="D9" s="1" t="s">
        <v>1393</v>
      </c>
      <c r="E9" s="1" t="s">
        <v>1394</v>
      </c>
      <c r="F9" s="1" t="s">
        <v>1395</v>
      </c>
      <c r="G9" s="1" t="s">
        <v>1396</v>
      </c>
      <c r="H9" s="1" t="s">
        <v>1397</v>
      </c>
      <c r="I9" s="1" t="s">
        <v>1398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1399</v>
      </c>
      <c r="B10" s="1" t="s">
        <v>1400</v>
      </c>
      <c r="C10" s="1" t="s">
        <v>1401</v>
      </c>
      <c r="D10" s="1" t="s">
        <v>1402</v>
      </c>
      <c r="E10" s="1" t="s">
        <v>1403</v>
      </c>
      <c r="F10" s="1" t="s">
        <v>1404</v>
      </c>
      <c r="G10" s="1" t="s">
        <v>1405</v>
      </c>
      <c r="H10" s="1" t="s">
        <v>1406</v>
      </c>
      <c r="I10" s="1" t="s">
        <v>1407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1408</v>
      </c>
      <c r="B11" s="1" t="s">
        <v>1409</v>
      </c>
      <c r="C11" s="1" t="s">
        <v>1410</v>
      </c>
      <c r="D11" s="1" t="s">
        <v>1411</v>
      </c>
      <c r="E11" s="1" t="s">
        <v>1412</v>
      </c>
      <c r="F11" s="1" t="s">
        <v>1413</v>
      </c>
      <c r="G11" s="1" t="s">
        <v>1414</v>
      </c>
      <c r="H11" s="1" t="s">
        <v>1415</v>
      </c>
      <c r="I11" s="1" t="s">
        <v>1416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1417</v>
      </c>
      <c r="B12" s="1" t="s">
        <v>1418</v>
      </c>
      <c r="C12" s="1" t="s">
        <v>1419</v>
      </c>
      <c r="D12" s="1" t="s">
        <v>1420</v>
      </c>
      <c r="E12" s="1" t="s">
        <v>1421</v>
      </c>
      <c r="F12" s="1" t="s">
        <v>1422</v>
      </c>
      <c r="G12" s="1" t="s">
        <v>1423</v>
      </c>
      <c r="H12" s="1" t="s">
        <v>1424</v>
      </c>
      <c r="I12" s="1" t="s">
        <v>1425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1426</v>
      </c>
      <c r="B13" s="1" t="s">
        <v>1427</v>
      </c>
      <c r="C13" s="1" t="s">
        <v>1428</v>
      </c>
      <c r="D13" s="1" t="s">
        <v>1429</v>
      </c>
      <c r="E13" s="1" t="s">
        <v>1430</v>
      </c>
      <c r="F13" s="1" t="s">
        <v>1431</v>
      </c>
      <c r="G13" s="1" t="s">
        <v>1373</v>
      </c>
      <c r="H13" s="1" t="s">
        <v>1432</v>
      </c>
      <c r="I13" s="1" t="s">
        <v>1433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1434</v>
      </c>
      <c r="B14" s="1" t="s">
        <v>1435</v>
      </c>
      <c r="C14" s="1" t="s">
        <v>1436</v>
      </c>
      <c r="D14" s="1" t="s">
        <v>1437</v>
      </c>
      <c r="E14" s="1" t="s">
        <v>1438</v>
      </c>
      <c r="F14" s="1" t="s">
        <v>1439</v>
      </c>
      <c r="G14" s="1" t="s">
        <v>1440</v>
      </c>
      <c r="H14" s="1" t="s">
        <v>1441</v>
      </c>
      <c r="I14" s="1" t="s">
        <v>1442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1443</v>
      </c>
      <c r="B15" s="1" t="s">
        <v>1342</v>
      </c>
      <c r="C15" s="1" t="s">
        <v>1342</v>
      </c>
      <c r="D15" s="1" t="s">
        <v>1342</v>
      </c>
      <c r="E15" s="1" t="s">
        <v>1342</v>
      </c>
      <c r="F15" s="1" t="s">
        <v>1342</v>
      </c>
      <c r="G15" s="1" t="s">
        <v>1342</v>
      </c>
      <c r="H15" s="1" t="s">
        <v>1342</v>
      </c>
      <c r="I15" s="1" t="s">
        <v>1342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1444</v>
      </c>
      <c r="B16" s="1" t="s">
        <v>1342</v>
      </c>
      <c r="C16" s="1" t="s">
        <v>1342</v>
      </c>
      <c r="D16" s="1" t="s">
        <v>1342</v>
      </c>
      <c r="E16" s="1" t="s">
        <v>1342</v>
      </c>
      <c r="F16" s="1" t="s">
        <v>1342</v>
      </c>
      <c r="G16" s="1" t="s">
        <v>1342</v>
      </c>
      <c r="H16" s="1" t="s">
        <v>1342</v>
      </c>
      <c r="I16" s="1" t="s">
        <v>1342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1445</v>
      </c>
      <c r="B17" s="1" t="s">
        <v>172</v>
      </c>
      <c r="C17" s="1" t="s">
        <v>185</v>
      </c>
      <c r="D17" s="1" t="s">
        <v>186</v>
      </c>
      <c r="E17" s="1" t="s">
        <v>1446</v>
      </c>
      <c r="F17" s="1" t="s">
        <v>187</v>
      </c>
      <c r="G17" s="1" t="s">
        <v>1447</v>
      </c>
      <c r="H17" s="1" t="s">
        <v>1448</v>
      </c>
      <c r="I17" s="1" t="s">
        <v>1449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1450</v>
      </c>
      <c r="B18" s="1" t="s">
        <v>1342</v>
      </c>
      <c r="C18" s="1" t="s">
        <v>1342</v>
      </c>
      <c r="D18" s="1" t="s">
        <v>1342</v>
      </c>
      <c r="E18" s="1" t="s">
        <v>1342</v>
      </c>
      <c r="F18" s="1" t="s">
        <v>1342</v>
      </c>
      <c r="G18" s="1" t="s">
        <v>1342</v>
      </c>
      <c r="H18" s="1" t="s">
        <v>1342</v>
      </c>
      <c r="I18" s="1" t="s">
        <v>1342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1451</v>
      </c>
      <c r="B19" s="1" t="s">
        <v>1452</v>
      </c>
      <c r="C19" s="1" t="s">
        <v>1453</v>
      </c>
      <c r="D19" s="1" t="s">
        <v>1454</v>
      </c>
      <c r="E19" s="1" t="s">
        <v>1455</v>
      </c>
      <c r="F19" s="1" t="s">
        <v>1456</v>
      </c>
      <c r="G19" s="1" t="s">
        <v>1457</v>
      </c>
      <c r="H19" s="1" t="s">
        <v>1458</v>
      </c>
      <c r="I19" s="1" t="s">
        <v>1459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1460</v>
      </c>
      <c r="B20" s="1" t="s">
        <v>1461</v>
      </c>
      <c r="C20" s="1" t="s">
        <v>1462</v>
      </c>
      <c r="D20" s="1" t="s">
        <v>1463</v>
      </c>
      <c r="E20" s="1" t="s">
        <v>1464</v>
      </c>
      <c r="F20" s="1" t="s">
        <v>1465</v>
      </c>
      <c r="G20" s="1" t="s">
        <v>1466</v>
      </c>
      <c r="H20" s="1" t="s">
        <v>1467</v>
      </c>
      <c r="I20" s="1" t="s">
        <v>1468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1469</v>
      </c>
      <c r="B21" s="1" t="s">
        <v>1470</v>
      </c>
      <c r="C21" s="1" t="s">
        <v>1471</v>
      </c>
      <c r="D21" s="1" t="s">
        <v>1472</v>
      </c>
      <c r="E21" s="1" t="s">
        <v>1473</v>
      </c>
      <c r="F21" s="1" t="s">
        <v>1474</v>
      </c>
      <c r="G21" s="1" t="s">
        <v>1475</v>
      </c>
      <c r="H21" s="1" t="s">
        <v>1476</v>
      </c>
      <c r="I21" s="1" t="s">
        <v>1477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1478</v>
      </c>
      <c r="B22" s="1" t="s">
        <v>1479</v>
      </c>
      <c r="C22" s="1" t="s">
        <v>1480</v>
      </c>
      <c r="D22" s="1" t="s">
        <v>1481</v>
      </c>
      <c r="E22" s="1" t="s">
        <v>1482</v>
      </c>
      <c r="F22" s="1" t="s">
        <v>1483</v>
      </c>
      <c r="G22" s="1" t="s">
        <v>1484</v>
      </c>
      <c r="H22" s="1" t="s">
        <v>1485</v>
      </c>
      <c r="I22" s="1" t="s">
        <v>1486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1487</v>
      </c>
      <c r="B23" s="1" t="s">
        <v>1488</v>
      </c>
      <c r="C23" s="1" t="s">
        <v>1489</v>
      </c>
      <c r="D23" s="1" t="s">
        <v>1490</v>
      </c>
      <c r="E23" s="1" t="s">
        <v>1491</v>
      </c>
      <c r="F23" s="1" t="s">
        <v>1492</v>
      </c>
      <c r="G23" s="1" t="s">
        <v>1493</v>
      </c>
      <c r="H23" s="1" t="s">
        <v>1494</v>
      </c>
      <c r="I23" s="1" t="s">
        <v>1495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1496</v>
      </c>
      <c r="B24" s="1" t="s">
        <v>1497</v>
      </c>
      <c r="C24" s="1" t="s">
        <v>1498</v>
      </c>
      <c r="D24" s="1" t="s">
        <v>1499</v>
      </c>
      <c r="E24" s="1" t="s">
        <v>1500</v>
      </c>
      <c r="F24" s="1" t="s">
        <v>1501</v>
      </c>
      <c r="G24" s="1" t="s">
        <v>1502</v>
      </c>
      <c r="H24" s="1" t="s">
        <v>1502</v>
      </c>
      <c r="I24" s="1" t="s">
        <v>1502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1503</v>
      </c>
      <c r="B25" s="1" t="s">
        <v>1504</v>
      </c>
      <c r="C25" s="1" t="s">
        <v>1505</v>
      </c>
      <c r="D25" s="1" t="s">
        <v>1506</v>
      </c>
      <c r="E25" s="1" t="s">
        <v>1507</v>
      </c>
      <c r="F25" s="1" t="s">
        <v>1508</v>
      </c>
      <c r="G25" s="1" t="s">
        <v>1509</v>
      </c>
      <c r="H25" s="1" t="s">
        <v>1509</v>
      </c>
      <c r="I25" s="1" t="s">
        <v>1342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1510</v>
      </c>
      <c r="B26" s="1" t="s">
        <v>1511</v>
      </c>
      <c r="C26" s="1" t="s">
        <v>1512</v>
      </c>
      <c r="D26" s="1" t="s">
        <v>1513</v>
      </c>
      <c r="E26" s="1" t="s">
        <v>1514</v>
      </c>
      <c r="F26" s="1" t="s">
        <v>1515</v>
      </c>
      <c r="G26" s="1" t="s">
        <v>1342</v>
      </c>
      <c r="H26" s="1" t="s">
        <v>1342</v>
      </c>
      <c r="I26" s="1" t="s">
        <v>1342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1516</v>
      </c>
      <c r="B2" s="1" t="s">
        <v>1517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1518</v>
      </c>
      <c r="B3" s="1" t="s">
        <v>1519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1520</v>
      </c>
      <c r="B4" s="1" t="s">
        <v>1521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1522</v>
      </c>
      <c r="B5" s="1" t="s">
        <v>1523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1525</v>
      </c>
      <c r="B7" s="1" t="s">
        <v>1526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1527</v>
      </c>
      <c r="B8" s="4" t="s">
        <v>1528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1529</v>
      </c>
      <c r="B9" s="1" t="s">
        <v>1530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1531</v>
      </c>
      <c r="B10" s="1" t="s">
        <v>1532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1533</v>
      </c>
      <c r="B11" s="1" t="s">
        <v>1530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1534</v>
      </c>
      <c r="B12" s="1" t="s">
        <v>1535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1536</v>
      </c>
      <c r="B13" s="1" t="s">
        <v>1537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1538</v>
      </c>
      <c r="B14" s="1" t="s">
        <v>1535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1539</v>
      </c>
      <c r="B15" s="1" t="s">
        <v>1540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1541</v>
      </c>
      <c r="B16" s="1">
        <v>1168.0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1542</v>
      </c>
      <c r="B17" s="1" t="s">
        <v>1543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1544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1545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1546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1547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1548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1552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1553</v>
      </c>
      <c r="B27" s="1">
        <v>356.33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1554</v>
      </c>
      <c r="B28" s="1">
        <v>355.7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1555</v>
      </c>
      <c r="B29" s="1">
        <v>351.0506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1556</v>
      </c>
      <c r="B30" s="1">
        <v>358.67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1557</v>
      </c>
      <c r="B31" s="1">
        <v>356.33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1558</v>
      </c>
      <c r="B32" s="1">
        <v>355.7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1559</v>
      </c>
      <c r="B33" s="1">
        <v>351.0506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1560</v>
      </c>
      <c r="B34" s="1">
        <v>358.67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1561</v>
      </c>
      <c r="B35" s="1">
        <v>0.561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1562</v>
      </c>
      <c r="B36" s="1">
        <v>15.607818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1563</v>
      </c>
      <c r="B37" s="1">
        <v>12.027493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1564</v>
      </c>
      <c r="B38" s="1">
        <v>268132.0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1565</v>
      </c>
      <c r="B39" s="1">
        <v>268132.0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1566</v>
      </c>
      <c r="B40" s="1">
        <v>322540.0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1567</v>
      </c>
      <c r="B41" s="1">
        <v>313310.0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1568</v>
      </c>
      <c r="B42" s="1">
        <v>313310.0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1569</v>
      </c>
      <c r="B43" s="1">
        <v>353.89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1570</v>
      </c>
      <c r="B44" s="1">
        <v>356.47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1571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1572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1573</v>
      </c>
      <c r="B47" s="1">
        <v>1.586620928E10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1574</v>
      </c>
      <c r="B48" s="1">
        <v>208.62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1575</v>
      </c>
      <c r="B49" s="1">
        <v>417.82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1576</v>
      </c>
      <c r="B50" s="1">
        <v>5.756552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1577</v>
      </c>
      <c r="B51" s="1">
        <v>369.612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1578</v>
      </c>
      <c r="B52" s="1">
        <v>321.0515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1579</v>
      </c>
      <c r="B53" s="1" t="s">
        <v>1580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1581</v>
      </c>
      <c r="B54" s="1">
        <v>1.2981681152E10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1582</v>
      </c>
      <c r="B55" s="1">
        <v>0.40305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1583</v>
      </c>
      <c r="B56" s="1">
        <v>4.0925631E7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1584</v>
      </c>
      <c r="B57" s="1">
        <v>4.46445E7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1585</v>
      </c>
      <c r="B58" s="1">
        <v>2244567.0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1586</v>
      </c>
      <c r="B59" s="1">
        <v>2214144.0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1587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1588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1589</v>
      </c>
      <c r="B62" s="1">
        <v>0.050300002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1590</v>
      </c>
      <c r="B63" s="1">
        <v>0.01845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1591</v>
      </c>
      <c r="B64" s="1">
        <v>1.00124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1592</v>
      </c>
      <c r="B65" s="1">
        <v>7.93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1593</v>
      </c>
      <c r="B66" s="1">
        <v>0.066199996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1594</v>
      </c>
      <c r="B67" s="1">
        <v>4.46445E7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1595</v>
      </c>
      <c r="B68" s="1">
        <v>136.743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1596</v>
      </c>
      <c r="B69" s="1">
        <v>2.5989633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1597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1598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1599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1600</v>
      </c>
      <c r="B73" s="1">
        <v>0.155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1601</v>
      </c>
      <c r="B74" s="1">
        <v>1.110899968E9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1602</v>
      </c>
      <c r="B75" s="1">
        <v>22.77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1603</v>
      </c>
      <c r="B76" s="1">
        <v>27.88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1604</v>
      </c>
      <c r="B77" s="1" t="s">
        <v>1605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1606</v>
      </c>
      <c r="B78" s="1">
        <v>1.253664E9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1607</v>
      </c>
      <c r="B79" s="1">
        <v>4.71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1608</v>
      </c>
      <c r="B80" s="1">
        <v>9.193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1609</v>
      </c>
      <c r="B81" s="1">
        <v>0.542287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1610</v>
      </c>
      <c r="B82" s="1">
        <v>0.24749029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1611</v>
      </c>
      <c r="B83" s="1" t="s">
        <v>1612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1613</v>
      </c>
      <c r="B84" s="1" t="s">
        <v>1614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1615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1616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1617</v>
      </c>
      <c r="B87" s="1" t="s">
        <v>1618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1619</v>
      </c>
      <c r="B88" s="1" t="s">
        <v>1618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1620</v>
      </c>
      <c r="B89" s="1">
        <v>9.296262E8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1621</v>
      </c>
      <c r="B90" s="1" t="s">
        <v>1622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1623</v>
      </c>
      <c r="B91" s="1" t="s">
        <v>1624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1625</v>
      </c>
      <c r="B92" s="1" t="s">
        <v>1626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1627</v>
      </c>
      <c r="B93" s="1" t="s">
        <v>1628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1629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1630</v>
      </c>
      <c r="B95" s="1">
        <v>355.39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1631</v>
      </c>
      <c r="B96" s="1">
        <v>600.0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1632</v>
      </c>
      <c r="B97" s="1">
        <v>302.0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1633</v>
      </c>
      <c r="B98" s="1">
        <v>393.73785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1634</v>
      </c>
      <c r="B99" s="1">
        <v>385.605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1635</v>
      </c>
      <c r="B100" s="1" t="s">
        <v>1636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1637</v>
      </c>
      <c r="B101" s="1">
        <v>14.0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1638</v>
      </c>
      <c r="B102" s="1">
        <v>3.326500096E9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1639</v>
      </c>
      <c r="B103" s="1">
        <v>74.511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1640</v>
      </c>
      <c r="B104" s="1">
        <v>1.412099968E9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1641</v>
      </c>
      <c r="B105" s="1">
        <v>4.0E8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1642</v>
      </c>
      <c r="B106" s="1">
        <v>4.2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1643</v>
      </c>
      <c r="B107" s="1">
        <v>4.58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1644</v>
      </c>
      <c r="B108" s="1">
        <v>2.756199936E9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1645</v>
      </c>
      <c r="B109" s="1">
        <v>6.556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1646</v>
      </c>
      <c r="B110" s="1">
        <v>60.245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1647</v>
      </c>
      <c r="B111" s="1">
        <v>0.1189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1648</v>
      </c>
      <c r="B112" s="1">
        <v>0.18808001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1649</v>
      </c>
      <c r="B113" s="1">
        <v>7.10087488E8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1650</v>
      </c>
      <c r="B114" s="1">
        <v>1.136600064E9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1651</v>
      </c>
      <c r="B115" s="1">
        <v>0.188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1652</v>
      </c>
      <c r="B116" s="1">
        <v>0.229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1653</v>
      </c>
      <c r="B117" s="1">
        <v>0.88941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1654</v>
      </c>
      <c r="B118" s="1">
        <v>0.51234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1655</v>
      </c>
      <c r="B119" s="1">
        <v>0.54507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1656</v>
      </c>
      <c r="B120" s="1" t="s">
        <v>1580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1657</v>
      </c>
      <c r="B121" s="1">
        <v>1.4347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426.0</v>
      </c>
      <c r="C3" s="1">
        <v>1050.0</v>
      </c>
      <c r="D3" s="1">
        <v>509.0</v>
      </c>
      <c r="E3" s="1">
        <v>624.0</v>
      </c>
      <c r="F3" s="1">
        <v>330.0</v>
      </c>
      <c r="G3" s="1">
        <v>-195.0</v>
      </c>
      <c r="H3" s="1">
        <v>678.0</v>
      </c>
      <c r="I3" s="1">
        <v>415.0</v>
      </c>
      <c r="J3" s="1">
        <v>523.0</v>
      </c>
      <c r="K3" s="1">
        <v>644.0</v>
      </c>
      <c r="L3" s="1">
        <f>IF(K3*FORECAST(L2,B3:K3,B2:K2)&gt;0,FORECAST(L2,B3:K3,B2:K2),K3)*$X$1</f>
        <v>415.0666667</v>
      </c>
      <c r="M3" s="1">
        <f>IF(L3*FORECAST(M2,B3:L3,B2:L2)&gt;0,FORECAST(M2,B3:L3,B2:L2),L3)*$X$1</f>
        <v>399.5515152</v>
      </c>
      <c r="N3" s="1">
        <f>IF(M3*FORECAST(N2,B3:M3,B2:M2)&gt;0,FORECAST(N2,B3:M3,B2:M2),M3)*$X$1</f>
        <v>384.0363636</v>
      </c>
      <c r="O3" s="1">
        <f>IF(N3*FORECAST(O2,B3:N3,B2:N2)&gt;0,FORECAST(O2,B3:N3,B2:N2),N3)*$X$1</f>
        <v>368.5212121</v>
      </c>
      <c r="P3" s="1">
        <f>IF(O3*FORECAST(P2,B3:O3,B2:O2)&gt;0,FORECAST(P2,B3:O3,B2:O2),O3)*$X$1</f>
        <v>353.0060606</v>
      </c>
      <c r="Q3" s="1">
        <f>IF(P3*FORECAST(Q2,B3:P3,B2:P2)&gt;0,FORECAST(Q2,B3:P3,B2:P2),P3)*$X$1</f>
        <v>337.4909091</v>
      </c>
      <c r="R3" s="1">
        <f>IF(Q3*FORECAST(R2,B3:Q3,B2:Q2)&gt;0,FORECAST(R2,B3:Q3,B2:Q2),Q3)*$X$1</f>
        <v>321.9757576</v>
      </c>
      <c r="S3" s="5">
        <f>IF(R3*FORECAST(S2,B3:R3,B2:R2)&gt;0,FORECAST(S2,B3:R3,B2:R2),R3)*$X$1</f>
        <v>306.4606061</v>
      </c>
      <c r="T3" s="5">
        <f>IF(S3*FORECAST(T2,B3:S3,B2:S2)&gt;0,FORECAST(T2,B3:S3,B2:S2),S3)*$X$1</f>
        <v>290.9454545</v>
      </c>
      <c r="U3" s="5">
        <f>IF(T3*FORECAST(U2,B3:T3,B2:T2)&gt;0,FORECAST(U2,B3:T3,B2:T2),T3)*$X$1</f>
        <v>275.430303</v>
      </c>
      <c r="V3" s="5">
        <f>IF(U3*FORECAST(V2,B3:U3,B2:U2)&gt;0,FORECAST(V2,B3:U3,B2:U2),U3)*$X$1</f>
        <v>259.9151515</v>
      </c>
      <c r="W3" s="5">
        <f>IF(V3*FORECAST(W2,B3:V3,B2:V2)&gt;0,FORECAST(W2,B3:V3,B2:V2),V3)*$X$1</f>
        <v>244.4</v>
      </c>
      <c r="X3" s="2"/>
      <c r="Y3" s="2"/>
      <c r="Z3" s="2"/>
    </row>
    <row r="4">
      <c r="A4" s="3" t="s">
        <v>127</v>
      </c>
      <c r="B4" s="1">
        <v>-692.0</v>
      </c>
      <c r="C4" s="1">
        <v>-986.0</v>
      </c>
      <c r="D4" s="1">
        <v>-1050.0</v>
      </c>
      <c r="E4" s="1">
        <v>-1180.0</v>
      </c>
      <c r="F4" s="1">
        <v>-1610.0</v>
      </c>
      <c r="G4" s="1">
        <v>-1400.0</v>
      </c>
      <c r="H4" s="1">
        <v>-2160.0</v>
      </c>
      <c r="I4" s="1">
        <v>-2760.0</v>
      </c>
      <c r="J4" s="1">
        <v>-3320.0</v>
      </c>
      <c r="K4" s="1">
        <v>-4170.0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1658</v>
      </c>
      <c r="B5" s="1">
        <v>54.0</v>
      </c>
      <c r="C5" s="1">
        <v>51.0</v>
      </c>
      <c r="D5" s="1">
        <v>46.0</v>
      </c>
      <c r="E5" s="1">
        <v>44.0</v>
      </c>
      <c r="F5" s="1">
        <v>44.0</v>
      </c>
      <c r="G5" s="1">
        <v>43.0</v>
      </c>
      <c r="H5" s="1">
        <v>44.0</v>
      </c>
      <c r="I5" s="1">
        <v>47.0</v>
      </c>
      <c r="J5" s="1">
        <v>48.0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1659</v>
      </c>
      <c r="L7" s="1">
        <f>IF(W3*FORECAST(W2,B3:W3,B2:W2)&gt;0,FORECAST(W2,B3:W3,B2:W2),V3)*$X$1 * (1+0.02)/(0.0874-0.02)</f>
        <v>3698.635015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1660</v>
      </c>
      <c r="L8" s="6">
        <f t="array" ref="L8">NPV(0.0874,M3:W3)</f>
        <v>2306.599176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1661</v>
      </c>
      <c r="L9" s="6">
        <f t="array" ref="L9">NPV(0.0874,M16:W16)</f>
        <v>1471.49524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1662</v>
      </c>
      <c r="L10" s="6">
        <f>L8 + L9</f>
        <v>3778.094416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-4170.0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1663</v>
      </c>
      <c r="L12" s="6">
        <f>L10 - L11</f>
        <v>7948.094416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1664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162.2060085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3698.635015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340.0</v>
      </c>
      <c r="C3" s="1">
        <v>652.0</v>
      </c>
      <c r="D3" s="1">
        <v>714.0</v>
      </c>
      <c r="E3" s="1">
        <v>418.0</v>
      </c>
      <c r="F3" s="1">
        <v>589.0</v>
      </c>
      <c r="G3" s="1">
        <v>-104.0</v>
      </c>
      <c r="H3" s="1">
        <v>515.0</v>
      </c>
      <c r="I3" s="1">
        <v>476.0</v>
      </c>
      <c r="J3" s="1">
        <v>727.0</v>
      </c>
      <c r="K3" s="1">
        <v>985.0</v>
      </c>
      <c r="L3" s="1">
        <f>IF(K3*FORECAST(L2,B3:K3,B2:K2)&gt;0,FORECAST(L2,B3:K3,B2:K2),K3)*$X$1</f>
        <v>689.1333333</v>
      </c>
      <c r="M3" s="1">
        <f>IF(L3*FORECAST(M2,B3:L3,B2:L2)&gt;0,FORECAST(M2,B3:L3,B2:L2),L3)*$X$1</f>
        <v>717.8484848</v>
      </c>
      <c r="N3" s="1">
        <f>IF(M3*FORECAST(N2,B3:M3,B2:M2)&gt;0,FORECAST(N2,B3:M3,B2:M2),M3)*$X$1</f>
        <v>746.5636364</v>
      </c>
      <c r="O3" s="1">
        <f>IF(N3*FORECAST(O2,B3:N3,B2:N2)&gt;0,FORECAST(O2,B3:N3,B2:N2),N3)*$X$1</f>
        <v>775.2787879</v>
      </c>
      <c r="P3" s="1">
        <f>IF(O3*FORECAST(P2,B3:O3,B2:O2)&gt;0,FORECAST(P2,B3:O3,B2:O2),O3)*$X$1</f>
        <v>803.9939394</v>
      </c>
      <c r="Q3" s="1">
        <f>IF(P3*FORECAST(Q2,B3:P3,B2:P2)&gt;0,FORECAST(Q2,B3:P3,B2:P2),P3)*$X$1</f>
        <v>832.7090909</v>
      </c>
      <c r="R3" s="1">
        <f>IF(Q3*FORECAST(R2,B3:Q3,B2:Q2)&gt;0,FORECAST(R2,B3:Q3,B2:Q2),Q3)*$X$1</f>
        <v>861.4242424</v>
      </c>
      <c r="S3" s="5">
        <f>IF(R3*FORECAST(S2,B3:R3,B2:R2)&gt;0,FORECAST(S2,B3:R3,B2:R2),R3)*$X$1</f>
        <v>890.1393939</v>
      </c>
      <c r="T3" s="5">
        <f>IF(S3*FORECAST(T2,B3:S3,B2:S2)&gt;0,FORECAST(T2,B3:S3,B2:S2),S3)*$X$1</f>
        <v>918.8545455</v>
      </c>
      <c r="U3" s="5">
        <f>IF(T3*FORECAST(U2,B3:T3,B2:T2)&gt;0,FORECAST(U2,B3:T3,B2:T2),T3)*$X$1</f>
        <v>947.569697</v>
      </c>
      <c r="V3" s="5">
        <f>IF(U3*FORECAST(V2,B3:U3,B2:U2)&gt;0,FORECAST(V2,B3:U3,B2:U2),U3)*$X$1</f>
        <v>976.2848485</v>
      </c>
      <c r="W3" s="5">
        <f>IF(V3*FORECAST(W2,B3:V3,B2:V2)&gt;0,FORECAST(W2,B3:V3,B2:V2),V3)*$X$1</f>
        <v>1005</v>
      </c>
      <c r="X3" s="2"/>
      <c r="Y3" s="2"/>
      <c r="Z3" s="2"/>
    </row>
    <row r="4">
      <c r="A4" s="3" t="s">
        <v>127</v>
      </c>
      <c r="B4" s="1">
        <v>-692.0</v>
      </c>
      <c r="C4" s="1">
        <v>-986.0</v>
      </c>
      <c r="D4" s="1">
        <v>-1050.0</v>
      </c>
      <c r="E4" s="1">
        <v>-1180.0</v>
      </c>
      <c r="F4" s="1">
        <v>-1610.0</v>
      </c>
      <c r="G4" s="1">
        <v>-1400.0</v>
      </c>
      <c r="H4" s="1">
        <v>-2160.0</v>
      </c>
      <c r="I4" s="1">
        <v>-2760.0</v>
      </c>
      <c r="J4" s="1">
        <v>-3320.0</v>
      </c>
      <c r="K4" s="1">
        <v>-4170.0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1658</v>
      </c>
      <c r="B5" s="1">
        <v>54.0</v>
      </c>
      <c r="C5" s="1">
        <v>51.0</v>
      </c>
      <c r="D5" s="1">
        <v>46.0</v>
      </c>
      <c r="E5" s="1">
        <v>44.0</v>
      </c>
      <c r="F5" s="1">
        <v>44.0</v>
      </c>
      <c r="G5" s="1">
        <v>43.0</v>
      </c>
      <c r="H5" s="1">
        <v>44.0</v>
      </c>
      <c r="I5" s="1">
        <v>47.0</v>
      </c>
      <c r="J5" s="1">
        <v>48.0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1659</v>
      </c>
      <c r="L7" s="1">
        <f>IF(W3*FORECAST(W2,B3:W3,B2:W2)&gt;0,FORECAST(W2,B3:W3,B2:W2),V3)*$X$1 * (1+0.02)/(0.0874-0.02)</f>
        <v>15209.19881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1660</v>
      </c>
      <c r="L8" s="6">
        <f t="array" ref="L8">NPV(0.0874,M3:W3)</f>
        <v>5771.429589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1661</v>
      </c>
      <c r="L9" s="6">
        <f t="array" ref="L9">NPV(0.0874,M16:W16)</f>
        <v>6050.952192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1662</v>
      </c>
      <c r="L10" s="6">
        <f>L8 + L9</f>
        <v>11822.38178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-4170.0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1663</v>
      </c>
      <c r="L12" s="6">
        <f>L10 - L11</f>
        <v>15992.38178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1664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326.3751384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15209.19881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