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<sst xmlns="http://schemas.openxmlformats.org/spreadsheetml/2006/main" count="796" uniqueCount="672">
  <si>
    <t>ticker</t>
  </si>
  <si>
    <t>USEA</t>
  </si>
  <si>
    <t>nombre</t>
  </si>
  <si>
    <t>UNITED MARITIME CORPORATI</t>
  </si>
  <si>
    <t>empresa</t>
  </si>
  <si>
    <t>Marine Freight &amp; Logistics</t>
  </si>
  <si>
    <t>Open</t>
  </si>
  <si>
    <t>Target Price</t>
  </si>
  <si>
    <t>Upside</t>
  </si>
  <si>
    <t>-37340.02%</t>
  </si>
  <si>
    <t>Country</t>
  </si>
  <si>
    <t>Greece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</si>
  <si>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</si>
  <si>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</si>
  <si>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</si>
  <si>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</si>
  <si>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</si>
  <si>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</si>
  <si>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</si>
  <si>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</si>
  <si>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</si>
  <si>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</si>
  <si>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</si>
  <si>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Stock-Based Compensation (CF)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</si>
  <si>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</si>
  <si>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</si>
  <si>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</si>
  <si>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</si>
  <si>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</si>
  <si>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</si>
  <si>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</si>
  <si>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</si>
  <si>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</si>
  <si>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</si>
  <si>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</si>
  <si>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</si>
  <si>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</si>
  <si>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</si>
  <si>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</si>
  <si>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</si>
  <si>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</si>
  <si>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</si>
  <si>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</si>
  <si>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</si>
  <si>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</si>
  <si>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</si>
  <si>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</si>
  <si>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</si>
  <si>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</si>
  <si>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</si>
  <si>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</si>
  <si>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</si>
  <si>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</si>
  <si>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</si>
  <si>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</si>
  <si>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</si>
  <si>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</si>
  <si>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</si>
  <si>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</si>
  <si>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</si>
  <si>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</si>
  <si>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</si>
  <si>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</si>
  <si>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</si>
  <si>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</si>
  <si>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</si>
  <si>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</si>
  <si>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</si>
  <si>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</si>
  <si>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</si>
  <si>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</si>
  <si>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</si>
  <si>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</si>
  <si>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</si>
  <si>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</si>
  <si>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</si>
  <si>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</si>
  <si>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</si>
  <si>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</si>
  <si>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Other Non Current Liabilities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</si>
  <si>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</si>
  <si>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</si>
  <si>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</si>
  <si>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</si>
  <si>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</si>
  <si>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</si>
  <si>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</si>
  <si>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</si>
  <si>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</si>
  <si>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</si>
  <si>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4.66</t>
  </si>
  <si>
    <t>7.51</t>
  </si>
  <si>
    <t>7.58</t>
  </si>
  <si>
    <t>Tangible Book Value</t>
  </si>
  <si>
    <t>Tangible Book Value Per Share</t>
  </si>
  <si>
    <t>Total Debt</t>
  </si>
  <si>
    <t>Net Debt</t>
  </si>
  <si>
    <t>Account Code - Inventory Valuation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</si>
  <si>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</si>
  <si>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</si>
  <si>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</si>
  <si>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</si>
  <si>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</si>
  <si>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</si>
  <si>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</si>
  <si>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</si>
  <si>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</si>
  <si>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</si>
  <si>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</si>
  <si>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</si>
  <si>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</si>
  <si>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</si>
  <si>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</si>
  <si>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</si>
  <si>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Assets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</si>
  <si>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</si>
  <si>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</si>
  <si>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</si>
  <si>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</si>
  <si>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</si>
  <si>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</si>
  <si>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</si>
  <si>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</si>
  <si>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</si>
  <si>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</si>
  <si>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1.44</t>
  </si>
  <si>
    <t>8.5</t>
  </si>
  <si>
    <t>0.02</t>
  </si>
  <si>
    <t>Basic EPS - Continuing Operations</t>
  </si>
  <si>
    <t>Basic Weighted Average Shares Outstanding</t>
  </si>
  <si>
    <t>Net EPS - Diluted</t>
  </si>
  <si>
    <t>5.37</t>
  </si>
  <si>
    <t>Diluted EPS - Continuing Operations</t>
  </si>
  <si>
    <t>Diluted Weighted Average Shares Outstanding</t>
  </si>
  <si>
    <t>Normalized Basic EPS</t>
  </si>
  <si>
    <t>0.9</t>
  </si>
  <si>
    <t>0.3</t>
  </si>
  <si>
    <t>-0.86</t>
  </si>
  <si>
    <t>Normalized Diluted EPS</t>
  </si>
  <si>
    <t>0.19</t>
  </si>
  <si>
    <t>Dividend Per Share</t>
  </si>
  <si>
    <t>Payout Ratio</t>
  </si>
  <si>
    <t>0.65</t>
  </si>
  <si>
    <t>EBITDA</t>
  </si>
  <si>
    <t>EBITA</t>
  </si>
  <si>
    <t>EBIT</t>
  </si>
  <si>
    <t>Total Revenues (As Reported)</t>
  </si>
  <si>
    <t>Normalized Net Income</t>
  </si>
  <si>
    <t>Interest on Long-Term Debt</t>
  </si>
  <si>
    <t>Supplemental Operating Expense Items</t>
  </si>
  <si>
    <t>General and Administrative Expenses</t>
  </si>
  <si>
    <t>Stock-Based Comp., G&amp;A Exp. (Total)</t>
  </si>
  <si>
    <t>Total Stock-Based Compensation</t>
  </si>
  <si>
    <t>Profitability</t>
  </si>
  <si>
    <t>Return on Assets</t>
  </si>
  <si>
    <t>13.31</t>
  </si>
  <si>
    <t>4.32</t>
  </si>
  <si>
    <t>-1.97</t>
  </si>
  <si>
    <t>Return on Total Capital</t>
  </si>
  <si>
    <t>14.11</t>
  </si>
  <si>
    <t>5.02</t>
  </si>
  <si>
    <t>-2.2</t>
  </si>
  <si>
    <t>Return On Equity %</t>
  </si>
  <si>
    <t>30.24</t>
  </si>
  <si>
    <t>114.23</t>
  </si>
  <si>
    <t>0.34</t>
  </si>
  <si>
    <t>Return on Common Equity</t>
  </si>
  <si>
    <t>106.9</t>
  </si>
  <si>
    <t>Margin Analysis</t>
  </si>
  <si>
    <t>Gross Profit Margin %</t>
  </si>
  <si>
    <t>28.98</t>
  </si>
  <si>
    <t>41.23</t>
  </si>
  <si>
    <t>62.58</t>
  </si>
  <si>
    <t>54.25</t>
  </si>
  <si>
    <t>34.21</t>
  </si>
  <si>
    <t>SG&amp;A Margin</t>
  </si>
  <si>
    <t>9.44</t>
  </si>
  <si>
    <t>15.53</t>
  </si>
  <si>
    <t>12.92</t>
  </si>
  <si>
    <t>26.55</t>
  </si>
  <si>
    <t>22.14</t>
  </si>
  <si>
    <t>EBITDA Margin %</t>
  </si>
  <si>
    <t>19.54</t>
  </si>
  <si>
    <t>25.7</t>
  </si>
  <si>
    <t>49.65</t>
  </si>
  <si>
    <t>28.41</t>
  </si>
  <si>
    <t>12.07</t>
  </si>
  <si>
    <t>EBITA Margin %</t>
  </si>
  <si>
    <t>8.57</t>
  </si>
  <si>
    <t>7.3</t>
  </si>
  <si>
    <t>39.42</t>
  </si>
  <si>
    <t>20.05</t>
  </si>
  <si>
    <t>-13.1</t>
  </si>
  <si>
    <t>EBIT Margin %</t>
  </si>
  <si>
    <t>19.34</t>
  </si>
  <si>
    <t>Income From Continuing Operations Margin %</t>
  </si>
  <si>
    <t>26.46</t>
  </si>
  <si>
    <t>29.35</t>
  </si>
  <si>
    <t>164.55</t>
  </si>
  <si>
    <t>0.61</t>
  </si>
  <si>
    <t>Net Income Margin %</t>
  </si>
  <si>
    <t>Net Avail. For Common Margin %</t>
  </si>
  <si>
    <t>153.99</t>
  </si>
  <si>
    <t>0.35</t>
  </si>
  <si>
    <t>Normalized Net Income Margin</t>
  </si>
  <si>
    <t>-2.5</t>
  </si>
  <si>
    <t>-6.05</t>
  </si>
  <si>
    <t>18.34</t>
  </si>
  <si>
    <t>5.45</t>
  </si>
  <si>
    <t>-19.92</t>
  </si>
  <si>
    <t>Levered Free Cash Flow Margin</t>
  </si>
  <si>
    <t>38.1</t>
  </si>
  <si>
    <t>-333.88</t>
  </si>
  <si>
    <t>-225.84</t>
  </si>
  <si>
    <t>Unlevered Free Cash Flow Margin</t>
  </si>
  <si>
    <t>42.84</t>
  </si>
  <si>
    <t>-328.85</t>
  </si>
  <si>
    <t>-215.66</t>
  </si>
  <si>
    <t>Asset Turnover</t>
  </si>
  <si>
    <t>0.54</t>
  </si>
  <si>
    <t>0.36</t>
  </si>
  <si>
    <t>0.24</t>
  </si>
  <si>
    <t>Fixed Assets Turnover</t>
  </si>
  <si>
    <t>0.58</t>
  </si>
  <si>
    <t>0.38</t>
  </si>
  <si>
    <t>Receivables Turnover (Average Receivables)</t>
  </si>
  <si>
    <t>58.55</t>
  </si>
  <si>
    <t>61.5</t>
  </si>
  <si>
    <t>Inventory Turnover (Average Inventory)</t>
  </si>
  <si>
    <t>36.07</t>
  </si>
  <si>
    <t>110.23</t>
  </si>
  <si>
    <t>61.56</t>
  </si>
  <si>
    <t>Short Term Liquidity</t>
  </si>
  <si>
    <t>Current Ratio</t>
  </si>
  <si>
    <t>0.44</t>
  </si>
  <si>
    <t>0.48</t>
  </si>
  <si>
    <t>2.37</t>
  </si>
  <si>
    <t>Quick Ratio</t>
  </si>
  <si>
    <t>0.4</t>
  </si>
  <si>
    <t>2.2</t>
  </si>
  <si>
    <t>0.27</t>
  </si>
  <si>
    <t>Operating Cash Flow to Current Liabilities</t>
  </si>
  <si>
    <t>-0.39</t>
  </si>
  <si>
    <t>1.76</t>
  </si>
  <si>
    <t>-0.12</t>
  </si>
  <si>
    <t>Days Sales Outstanding (Average Receivables)</t>
  </si>
  <si>
    <t>6.23</t>
  </si>
  <si>
    <t>5.94</t>
  </si>
  <si>
    <t>Days Outstanding Inventory (Average Inventory)</t>
  </si>
  <si>
    <t>10.12</t>
  </si>
  <si>
    <t>3.31</t>
  </si>
  <si>
    <t>5.93</t>
  </si>
  <si>
    <t>Average Days Payable Outstanding</t>
  </si>
  <si>
    <t>25.09</t>
  </si>
  <si>
    <t>52.71</t>
  </si>
  <si>
    <t>47.54</t>
  </si>
  <si>
    <t>Cash Conversion Cycle (Average Days)</t>
  </si>
  <si>
    <t>-43.16</t>
  </si>
  <si>
    <t>-35.67</t>
  </si>
  <si>
    <t>Long Term Solvency</t>
  </si>
  <si>
    <t>Total Debt/Equity</t>
  </si>
  <si>
    <t>83.23</t>
  </si>
  <si>
    <t>76.43</t>
  </si>
  <si>
    <t>65.99</t>
  </si>
  <si>
    <t>145.67</t>
  </si>
  <si>
    <t>Total Debt / Total Capital</t>
  </si>
  <si>
    <t>45.42</t>
  </si>
  <si>
    <t>43.32</t>
  </si>
  <si>
    <t>39.75</t>
  </si>
  <si>
    <t>59.3</t>
  </si>
  <si>
    <t>LT Debt/Equity</t>
  </si>
  <si>
    <t>73.59</t>
  </si>
  <si>
    <t>59.71</t>
  </si>
  <si>
    <t>54.41</t>
  </si>
  <si>
    <t>84.78</t>
  </si>
  <si>
    <t>Long-Term Debt / Total Capital</t>
  </si>
  <si>
    <t>40.16</t>
  </si>
  <si>
    <t>33.84</t>
  </si>
  <si>
    <t>32.78</t>
  </si>
  <si>
    <t>34.51</t>
  </si>
  <si>
    <t>Total Liabilities / Total Assets</t>
  </si>
  <si>
    <t>47.56</t>
  </si>
  <si>
    <t>47.58</t>
  </si>
  <si>
    <t>48.61</t>
  </si>
  <si>
    <t>62.32</t>
  </si>
  <si>
    <t>EBIT / Interest Expense</t>
  </si>
  <si>
    <t>0.74</t>
  </si>
  <si>
    <t>4.04</t>
  </si>
  <si>
    <t>1.84</t>
  </si>
  <si>
    <t>-0.66</t>
  </si>
  <si>
    <t>EBITDA / Interest Expense</t>
  </si>
  <si>
    <t>1.7</t>
  </si>
  <si>
    <t>1.54</t>
  </si>
  <si>
    <t>5.08</t>
  </si>
  <si>
    <t>2.7</t>
  </si>
  <si>
    <t>(EBITDA - Capex) / Interest Expense</t>
  </si>
  <si>
    <t>1.68</t>
  </si>
  <si>
    <t>1.52</t>
  </si>
  <si>
    <t>5.01</t>
  </si>
  <si>
    <t>-36.32</t>
  </si>
  <si>
    <t>-10.87</t>
  </si>
  <si>
    <t>Total Debt / EBITDA</t>
  </si>
  <si>
    <t>5.74</t>
  </si>
  <si>
    <t>1.47</t>
  </si>
  <si>
    <t>6.03</t>
  </si>
  <si>
    <t>22.04</t>
  </si>
  <si>
    <t>Net Debt / EBITDA</t>
  </si>
  <si>
    <t>5.36</t>
  </si>
  <si>
    <t>1.26</t>
  </si>
  <si>
    <t>-1.72</t>
  </si>
  <si>
    <t>18.87</t>
  </si>
  <si>
    <t>Total Debt / (EBITDA - Capex)</t>
  </si>
  <si>
    <t>5.8</t>
  </si>
  <si>
    <t>1.49</t>
  </si>
  <si>
    <t>-0.45</t>
  </si>
  <si>
    <t>-1.24</t>
  </si>
  <si>
    <t>Net Debt / (EBITDA - Capex)</t>
  </si>
  <si>
    <t>5.41</t>
  </si>
  <si>
    <t>1.28</t>
  </si>
  <si>
    <t>0.13</t>
  </si>
  <si>
    <t>-1.06</t>
  </si>
  <si>
    <t>Growth Over Prior Year</t>
  </si>
  <si>
    <t>Total Revenues, 1 Yr. Growth %</t>
  </si>
  <si>
    <t>-40.1</t>
  </si>
  <si>
    <t>79.32</t>
  </si>
  <si>
    <t>236.1</t>
  </si>
  <si>
    <t>45.11</t>
  </si>
  <si>
    <t>Gross Profit, 1 Yr. Growth %</t>
  </si>
  <si>
    <t>-14.78</t>
  </si>
  <si>
    <t>172.17</t>
  </si>
  <si>
    <t>191.38</t>
  </si>
  <si>
    <t>-8.5</t>
  </si>
  <si>
    <t>EBITDA, 1 Yr. Growth %</t>
  </si>
  <si>
    <t>-21.22</t>
  </si>
  <si>
    <t>246.47</t>
  </si>
  <si>
    <t>92.28</t>
  </si>
  <si>
    <t>-38.35</t>
  </si>
  <si>
    <t>EBITA, 1 Yr. Growth %</t>
  </si>
  <si>
    <t>-49.01</t>
  </si>
  <si>
    <t>868.58</t>
  </si>
  <si>
    <t>70.98</t>
  </si>
  <si>
    <t>-194.8</t>
  </si>
  <si>
    <t>EBIT, 1 Yr. Growth %</t>
  </si>
  <si>
    <t>64.92</t>
  </si>
  <si>
    <t>-198.28</t>
  </si>
  <si>
    <t>Earnings From Cont. Operations, 1 Yr. Growth %</t>
  </si>
  <si>
    <t>-495.88</t>
  </si>
  <si>
    <t>98.88</t>
  </si>
  <si>
    <t>-99.46</t>
  </si>
  <si>
    <t>Net Income, 1 Yr. Growth %</t>
  </si>
  <si>
    <t>Normalized Net Income, 1 Yr. Growth %</t>
  </si>
  <si>
    <t>44.89</t>
  </si>
  <si>
    <t>-643.4</t>
  </si>
  <si>
    <t>-0.07</t>
  </si>
  <si>
    <t>-630.17</t>
  </si>
  <si>
    <t>Diluted EPS Before Extra, 1 Yr. Growth %</t>
  </si>
  <si>
    <t>274.15</t>
  </si>
  <si>
    <t>-99.72</t>
  </si>
  <si>
    <t>Accounts Receivable, 1 Yr. Growth %</t>
  </si>
  <si>
    <t>-49.42</t>
  </si>
  <si>
    <t>Inventory, 1 Yr. Growth %</t>
  </si>
  <si>
    <t>83.48</t>
  </si>
  <si>
    <t>7.73</t>
  </si>
  <si>
    <t>520.56</t>
  </si>
  <si>
    <t>Net Property, Plant and Equip., 1 Yr. Growth %</t>
  </si>
  <si>
    <t>-5.8</t>
  </si>
  <si>
    <t>205.47</t>
  </si>
  <si>
    <t>306.6</t>
  </si>
  <si>
    <t>Total Assets, 1 Yr. Growth %</t>
  </si>
  <si>
    <t>-3.69</t>
  </si>
  <si>
    <t>835.62</t>
  </si>
  <si>
    <t>39.12</t>
  </si>
  <si>
    <t>Tangible Book Value, 1 Yr. Growth %</t>
  </si>
  <si>
    <t>-3.71</t>
  </si>
  <si>
    <t>817.11</t>
  </si>
  <si>
    <t>2.01</t>
  </si>
  <si>
    <t>Common Equity, 1 Yr. Growth %</t>
  </si>
  <si>
    <t>Cash From Operations, 1 Yr. Growth %</t>
  </si>
  <si>
    <t>-171.59</t>
  </si>
  <si>
    <t>-922.6</t>
  </si>
  <si>
    <t>134.9</t>
  </si>
  <si>
    <t>-172.5</t>
  </si>
  <si>
    <t>Capital Expenditures, 1 Yr. Growth %</t>
  </si>
  <si>
    <t>5.21</t>
  </si>
  <si>
    <t>-19.87</t>
  </si>
  <si>
    <t>Levered Free Cash Flow, 1 Yr. Growth %</t>
  </si>
  <si>
    <t>-1.85</t>
  </si>
  <si>
    <t>Unlevered Free Cash Flow, 1 Yr. Growth %</t>
  </si>
  <si>
    <t>-4.84</t>
  </si>
  <si>
    <t>Compound Annual Growth Rate Over Two Years</t>
  </si>
  <si>
    <t>Total Revenues, 2 Yr. CAGR %</t>
  </si>
  <si>
    <t>3.64</t>
  </si>
  <si>
    <t>145.5</t>
  </si>
  <si>
    <t>120.84</t>
  </si>
  <si>
    <t>Gross Profit, 2 Yr. CAGR %</t>
  </si>
  <si>
    <t>52.3</t>
  </si>
  <si>
    <t>181.61</t>
  </si>
  <si>
    <t>63.28</t>
  </si>
  <si>
    <t>EBITDA, 2 Yr. CAGR %</t>
  </si>
  <si>
    <t>65.21</t>
  </si>
  <si>
    <t>158.11</t>
  </si>
  <si>
    <t>8.88</t>
  </si>
  <si>
    <t>EBITA, 2 Yr. CAGR %</t>
  </si>
  <si>
    <t>122.24</t>
  </si>
  <si>
    <t>306.95</t>
  </si>
  <si>
    <t>27.31</t>
  </si>
  <si>
    <t>EBIT, 2 Yr. CAGR %</t>
  </si>
  <si>
    <t>299.67</t>
  </si>
  <si>
    <t>Earnings From Cont. Operations, 2 Yr. CAGR %</t>
  </si>
  <si>
    <t>180.6</t>
  </si>
  <si>
    <t>512.2</t>
  </si>
  <si>
    <t>-68.09</t>
  </si>
  <si>
    <t>Net Income, 2 Yr. CAGR %</t>
  </si>
  <si>
    <t>Normalized Net Income, 2 Yr. CAGR %</t>
  </si>
  <si>
    <t>133.03</t>
  </si>
  <si>
    <t>130.17</t>
  </si>
  <si>
    <t>Diluted EPS Before Extra, 2 Yr. CAGR %</t>
  </si>
  <si>
    <t>-89.75</t>
  </si>
  <si>
    <t>Accounts Receivable, 2 Yr. CAGR %</t>
  </si>
  <si>
    <t>137.25</t>
  </si>
  <si>
    <t>Inventory, 2 Yr. CAGR %</t>
  </si>
  <si>
    <t>40.59</t>
  </si>
  <si>
    <t>158.56</t>
  </si>
  <si>
    <t>Net Property, Plant and Equip., 2 Yr. CAGR %</t>
  </si>
  <si>
    <t>69.63</t>
  </si>
  <si>
    <t>252.42</t>
  </si>
  <si>
    <t>Total Assets, 2 Yr. CAGR %</t>
  </si>
  <si>
    <t>200.19</t>
  </si>
  <si>
    <t>260.78</t>
  </si>
  <si>
    <t>Tangible Book Value, 2 Yr. CAGR %</t>
  </si>
  <si>
    <t>197.16</t>
  </si>
  <si>
    <t>205.87</t>
  </si>
  <si>
    <t>Common Equity, 2 Yr. CAGR %</t>
  </si>
  <si>
    <t>Cash From Operations, 2 Yr. CAGR %</t>
  </si>
  <si>
    <t>142.67</t>
  </si>
  <si>
    <t>339.57</t>
  </si>
  <si>
    <t>30.49</t>
  </si>
  <si>
    <t>Capital Expenditures, 2 Yr. CAGR %</t>
  </si>
  <si>
    <t>133.9</t>
  </si>
  <si>
    <t>Levered Free Cash Flow, 2 Yr. CAGR %</t>
  </si>
  <si>
    <t>437.65</t>
  </si>
  <si>
    <t>Unlevered Free Cash Flow, 2 Yr. CAGR %</t>
  </si>
  <si>
    <t>395.51</t>
  </si>
  <si>
    <t>Compound Annual Growth Rate Over Three Years</t>
  </si>
  <si>
    <t>Total Revenues, 3 Yr. CAGR %</t>
  </si>
  <si>
    <t>53.41</t>
  </si>
  <si>
    <t>106.03</t>
  </si>
  <si>
    <t>Gross Profit, 3 Yr. CAGR %</t>
  </si>
  <si>
    <t>89.07</t>
  </si>
  <si>
    <t>93.6</t>
  </si>
  <si>
    <t>EBITDA, 3 Yr. CAGR %</t>
  </si>
  <si>
    <t>73.78</t>
  </si>
  <si>
    <t>60.15</t>
  </si>
  <si>
    <t>EBITA, 3 Yr. CAGR %</t>
  </si>
  <si>
    <t>103.64</t>
  </si>
  <si>
    <t>150.39</t>
  </si>
  <si>
    <t>EBIT, 3 Yr. CAGR %</t>
  </si>
  <si>
    <t>101.21</t>
  </si>
  <si>
    <t>Earnings From Cont. Operations, 3 Yr. CAGR %</t>
  </si>
  <si>
    <t>429.4</t>
  </si>
  <si>
    <t>-41.27</t>
  </si>
  <si>
    <t>Net Income, 3 Yr. CAGR %</t>
  </si>
  <si>
    <t>Normalized Net Income, 3 Yr. CAGR %</t>
  </si>
  <si>
    <t>98.89</t>
  </si>
  <si>
    <t>206.49</t>
  </si>
  <si>
    <t>Inventory, 3 Yr. CAGR %</t>
  </si>
  <si>
    <t>130.62</t>
  </si>
  <si>
    <t>Net Property, Plant and Equip., 3 Yr. CAGR %</t>
  </si>
  <si>
    <t>127.01</t>
  </si>
  <si>
    <t>Total Assets, 3 Yr. CAGR %</t>
  </si>
  <si>
    <t>132.3</t>
  </si>
  <si>
    <t>Tangible Book Value, 3 Yr. CAGR %</t>
  </si>
  <si>
    <t>108.07</t>
  </si>
  <si>
    <t>Common Equity, 3 Yr. CAGR %</t>
  </si>
  <si>
    <t>Cash From Operations, 3 Yr. CAGR %</t>
  </si>
  <si>
    <t>140.05</t>
  </si>
  <si>
    <t>141.06</t>
  </si>
  <si>
    <t>Capital Expenditures, 3 Yr. CAGR %</t>
  </si>
  <si>
    <t>2023</t>
  </si>
  <si>
    <t>2024</t>
  </si>
  <si>
    <t>2025</t>
  </si>
  <si>
    <t>Capitalization
                                    1</t>
  </si>
  <si>
    <t>21.51</t>
  </si>
  <si>
    <t>14.77</t>
  </si>
  <si>
    <t>Change</t>
  </si>
  <si>
    <t>-</t>
  </si>
  <si>
    <t>-31.34%</t>
  </si>
  <si>
    <t>0%</t>
  </si>
  <si>
    <t>Enterprise Value (EV)</t>
  </si>
  <si>
    <t>P/E ratio</t>
  </si>
  <si>
    <t>124x</t>
  </si>
  <si>
    <t>PBR</t>
  </si>
  <si>
    <t>0.25x</t>
  </si>
  <si>
    <t>0.28x</t>
  </si>
  <si>
    <t>PEG</t>
  </si>
  <si>
    <t>Capitalization / Revenue</t>
  </si>
  <si>
    <t>0.33x</t>
  </si>
  <si>
    <t>0.31x</t>
  </si>
  <si>
    <t>EV / Revenue</t>
  </si>
  <si>
    <t>EV / EBITDA</t>
  </si>
  <si>
    <t>0.83x</t>
  </si>
  <si>
    <t>0.86x</t>
  </si>
  <si>
    <t>EV / EBIT</t>
  </si>
  <si>
    <t>3.52x</t>
  </si>
  <si>
    <t>3.99x</t>
  </si>
  <si>
    <t>EV / FCF</t>
  </si>
  <si>
    <t>1.85x</t>
  </si>
  <si>
    <t>1.72x</t>
  </si>
  <si>
    <t>FCF Yield</t>
  </si>
  <si>
    <t>54.2%</t>
  </si>
  <si>
    <t>58.2%</t>
  </si>
  <si>
    <t>Dividend per Share
                                    2</t>
  </si>
  <si>
    <t>0.375</t>
  </si>
  <si>
    <t>Rate of return</t>
  </si>
  <si>
    <t>18%</t>
  </si>
  <si>
    <t>22.5%</t>
  </si>
  <si>
    <t>EPS
                                    2</t>
  </si>
  <si>
    <t>Distribution rate</t>
  </si>
  <si>
    <t>Net sales
                                    1</t>
  </si>
  <si>
    <t>45.1</t>
  </si>
  <si>
    <t>47.7</t>
  </si>
  <si>
    <t>EBITDA
                                    1</t>
  </si>
  <si>
    <t>17.9</t>
  </si>
  <si>
    <t>17.1</t>
  </si>
  <si>
    <t>EBIT
                                    1</t>
  </si>
  <si>
    <t>4.2</t>
  </si>
  <si>
    <t>3.7</t>
  </si>
  <si>
    <t>Net income</t>
  </si>
  <si>
    <t>0.221</t>
  </si>
  <si>
    <t>Reference price
                                    2</t>
  </si>
  <si>
    <t>2.470</t>
  </si>
  <si>
    <t>1.670</t>
  </si>
  <si>
    <t>Nbr of stocks (in thousands)</t>
  </si>
  <si>
    <t>8,709</t>
  </si>
  <si>
    <t>8,844</t>
  </si>
  <si>
    <t>Announcement Date</t>
  </si>
  <si>
    <t>2/23/24</t>
  </si>
  <si>
    <t>address1</t>
  </si>
  <si>
    <t>154 Vouliagmenis Avenue</t>
  </si>
  <si>
    <t>city</t>
  </si>
  <si>
    <t>Glyfada</t>
  </si>
  <si>
    <t>zip</t>
  </si>
  <si>
    <t>166 74</t>
  </si>
  <si>
    <t>country</t>
  </si>
  <si>
    <t>phone</t>
  </si>
  <si>
    <t>30 213 01 81 507</t>
  </si>
  <si>
    <t>fax</t>
  </si>
  <si>
    <t>30 210 96 38 404</t>
  </si>
  <si>
    <t>website</t>
  </si>
  <si>
    <t>https://www.unitedmaritime.gr</t>
  </si>
  <si>
    <t>industry</t>
  </si>
  <si>
    <t>Marine Shipping</t>
  </si>
  <si>
    <t>industryKey</t>
  </si>
  <si>
    <t>marine-shipping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</si>
  <si>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</si>
  <si>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</si>
  <si>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</si>
  <si>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</si>
  <si>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</si>
  <si>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</si>
  <si>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</si>
  <si>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United Maritime Corporation, a shipping company, offers seaborne transportation services worldwide. It operates a fleet of eight dry bulk vessels comprising three Panamax, three Capesize, and two Kamsarmax vessels with an aggregate cargo-carrying capacity of approximately 922,054 dwt. The company was incorporated in 2022 and is based in Glyfada, Greece.</t>
  </si>
  <si>
    <t>fullTimeEmployees</t>
  </si>
  <si>
    <t>companyOfficers</t>
  </si>
  <si>
    <t>[{'maxAge': 1, 'name': 'Mr. Stamatios  Tsantanis', 'age': 51, 'title': 'Chairman &amp; CEO', 'yearBorn': 1972, 'exercisedValue': 0, 'unexercisedValue': 0}, {'maxAge': 1, 'name': 'Mr. Stavros  Gyftakis', 'age': 44, 'title': 'CFO &amp; Director', 'yearBorn': 1979, 'exercisedValue': 0, 'unexercisedValue': 0}, {'maxAge': 1, 'name': 'Ms. Theodora  Mitropetrou', 'title': 'General Counsel &amp; Corporate Secretary',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</si>
  <si>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</si>
  <si>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</si>
  <si>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</si>
  <si>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</si>
  <si>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</si>
  <si>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</si>
  <si>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</si>
  <si>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</si>
  <si>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</si>
  <si>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</si>
  <si>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</si>
  <si>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</si>
  <si>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</si>
  <si>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</si>
  <si>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</si>
  <si>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</si>
  <si>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</si>
  <si>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</si>
  <si>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</si>
  <si>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</si>
  <si>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</si>
  <si>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</si>
  <si>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</si>
  <si>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</si>
  <si>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</si>
  <si>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</si>
  <si>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</si>
  <si>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</si>
  <si>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</si>
  <si>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</si>
  <si>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</si>
  <si>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</si>
  <si>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</si>
  <si>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</si>
  <si>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</si>
  <si>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</si>
  <si>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</si>
  <si>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</si>
  <si>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</si>
  <si>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</si>
  <si>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</si>
  <si>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</si>
  <si>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</si>
  <si>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</si>
  <si>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</si>
  <si>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</si>
  <si>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</si>
  <si>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</si>
  <si>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</si>
  <si>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</si>
  <si>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</si>
  <si>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</si>
  <si>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</si>
  <si>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</si>
  <si>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</si>
  <si>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</si>
  <si>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</si>
  <si>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</si>
  <si>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NCM</t>
  </si>
  <si>
    <t>quoteType</t>
  </si>
  <si>
    <t>EQUITY</t>
  </si>
  <si>
    <t>symbol</t>
  </si>
  <si>
    <t>underlyingSymbol</t>
  </si>
  <si>
    <t>shortName</t>
  </si>
  <si>
    <t>United Maritime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</si>
  <si>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</si>
  <si>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</si>
  <si>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</si>
  <si>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</si>
  <si>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</si>
  <si>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</si>
  <si>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</si>
  <si>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352e66b9-477e-36fb-9c91-1b43c6f6d0d9</t>
  </si>
  <si>
    <t>messageBoardId</t>
  </si>
  <si>
    <t>finmb_1786029963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</si>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</sst>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unitedmaritime.gr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1.72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-640.5283066446613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1.4769931E7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7.576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-3.0363636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-27.0</v>
      </c>
      <c r="C2" s="1">
        <v>1.0</v>
      </c>
      <c r="D2" s="1">
        <v>2.0</v>
      </c>
      <c r="E2" s="1">
        <v>40.0</v>
      </c>
      <c r="F2" s="1">
        <v>22.0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75.0</v>
      </c>
      <c r="C3" s="1">
        <v>75.0</v>
      </c>
      <c r="D3" s="1">
        <v>75.0</v>
      </c>
      <c r="E3" s="1">
        <v>2.0</v>
      </c>
      <c r="F3" s="1">
        <v>9.0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17.0</v>
      </c>
      <c r="F4" s="1">
        <v>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75.0</v>
      </c>
      <c r="C5" s="1">
        <v>75.0</v>
      </c>
      <c r="D5" s="1">
        <v>75.0</v>
      </c>
      <c r="E5" s="1">
        <v>2.0</v>
      </c>
      <c r="F5" s="1">
        <v>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30.0</v>
      </c>
      <c r="C6" s="1">
        <v>41.0</v>
      </c>
      <c r="D6" s="1">
        <v>41.0</v>
      </c>
      <c r="E6" s="1">
        <v>38.0</v>
      </c>
      <c r="F6" s="1">
        <v>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-39.0</v>
      </c>
      <c r="F7" s="1">
        <v>-11.0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0.0</v>
      </c>
      <c r="D8" s="1">
        <v>0.0</v>
      </c>
      <c r="E8" s="1">
        <v>3.0</v>
      </c>
      <c r="F8" s="1">
        <v>2.0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-1.0</v>
      </c>
      <c r="D9" s="1">
        <v>0.0</v>
      </c>
      <c r="E9" s="1">
        <v>64.0</v>
      </c>
      <c r="F9" s="1">
        <v>6.0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9.0</v>
      </c>
      <c r="C10" s="1">
        <v>48.0</v>
      </c>
      <c r="D10" s="1">
        <v>-7.0</v>
      </c>
      <c r="E10" s="1">
        <v>-72.0</v>
      </c>
      <c r="F10" s="1">
        <v>52.0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70.0</v>
      </c>
      <c r="C11" s="1">
        <v>0.0</v>
      </c>
      <c r="D11" s="1">
        <v>-4.0</v>
      </c>
      <c r="E11" s="1">
        <v>9.0</v>
      </c>
      <c r="F11" s="1">
        <v>-53.0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-7.0</v>
      </c>
      <c r="C12" s="1">
        <v>-1.0</v>
      </c>
      <c r="D12" s="1">
        <v>13.0</v>
      </c>
      <c r="E12" s="1">
        <v>-3.0</v>
      </c>
      <c r="F12" s="1">
        <v>-1.0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12.0</v>
      </c>
      <c r="D13" s="1">
        <v>20.0</v>
      </c>
      <c r="E13" s="1">
        <v>1.0</v>
      </c>
      <c r="F13" s="1">
        <v>-50.0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-89.0</v>
      </c>
      <c r="C14" s="1">
        <v>11.0</v>
      </c>
      <c r="D14" s="1">
        <v>9.0</v>
      </c>
      <c r="E14" s="1">
        <v>3.0</v>
      </c>
      <c r="F14" s="1">
        <v>-5.0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62.0</v>
      </c>
      <c r="C15" s="1">
        <v>-44.0</v>
      </c>
      <c r="D15" s="1">
        <v>3.0</v>
      </c>
      <c r="E15" s="1">
        <v>8.0</v>
      </c>
      <c r="F15" s="1">
        <v>-6.0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-1.0</v>
      </c>
      <c r="C16" s="1">
        <v>-1.0</v>
      </c>
      <c r="D16" s="1">
        <v>-5.0</v>
      </c>
      <c r="E16" s="1">
        <v>-102.0</v>
      </c>
      <c r="F16" s="1">
        <v>-81.0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0.0</v>
      </c>
      <c r="C17" s="1">
        <v>0.0</v>
      </c>
      <c r="D17" s="1">
        <v>0.0</v>
      </c>
      <c r="E17" s="1">
        <v>109.0</v>
      </c>
      <c r="F17" s="1">
        <v>37.0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0.0</v>
      </c>
      <c r="C18" s="1">
        <v>0.0</v>
      </c>
      <c r="D18" s="1">
        <v>0.0</v>
      </c>
      <c r="E18" s="1">
        <v>0.0</v>
      </c>
      <c r="F18" s="1">
        <v>-14.0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-1.0</v>
      </c>
      <c r="C19" s="1">
        <v>-1.0</v>
      </c>
      <c r="D19" s="1">
        <v>-5.0</v>
      </c>
      <c r="E19" s="1">
        <v>7.0</v>
      </c>
      <c r="F19" s="1">
        <v>-59.0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0.0</v>
      </c>
      <c r="C20" s="1">
        <v>6.0</v>
      </c>
      <c r="D20" s="1">
        <v>0.0</v>
      </c>
      <c r="E20" s="1">
        <v>73.0</v>
      </c>
      <c r="F20" s="1">
        <v>54.0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6.0</v>
      </c>
      <c r="D21" s="1">
        <v>0.0</v>
      </c>
      <c r="E21" s="1">
        <v>79.0</v>
      </c>
      <c r="F21" s="1">
        <v>54.0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-1.0</v>
      </c>
      <c r="C22" s="1">
        <v>-9.0</v>
      </c>
      <c r="D22" s="1">
        <v>-80.0</v>
      </c>
      <c r="E22" s="1">
        <v>-34.0</v>
      </c>
      <c r="F22" s="1">
        <v>-34.0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-1.0</v>
      </c>
      <c r="C23" s="1">
        <v>-9.0</v>
      </c>
      <c r="D23" s="1">
        <v>-80.0</v>
      </c>
      <c r="E23" s="1">
        <v>-37.0</v>
      </c>
      <c r="F23" s="1">
        <v>-34.0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2.0</v>
      </c>
      <c r="C24" s="1">
        <v>1.0</v>
      </c>
      <c r="D24" s="1">
        <v>0.0</v>
      </c>
      <c r="E24" s="1">
        <v>27.0</v>
      </c>
      <c r="F24" s="1">
        <v>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0.0</v>
      </c>
      <c r="C25" s="1">
        <v>0.0</v>
      </c>
      <c r="D25" s="1">
        <v>-2.0</v>
      </c>
      <c r="E25" s="1">
        <v>-6.0</v>
      </c>
      <c r="F25" s="1">
        <v>-67.0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0.0</v>
      </c>
      <c r="D26" s="1">
        <v>0.0</v>
      </c>
      <c r="E26" s="1">
        <v>10.0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0.0</v>
      </c>
      <c r="D27" s="1">
        <v>0.0</v>
      </c>
      <c r="E27" s="1">
        <v>-11.0</v>
      </c>
      <c r="F27" s="1">
        <v>0.0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0.0</v>
      </c>
      <c r="F28" s="1">
        <v>-9.0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0.0</v>
      </c>
      <c r="C29" s="1">
        <v>0.0</v>
      </c>
      <c r="D29" s="1">
        <v>0.0</v>
      </c>
      <c r="E29" s="1">
        <v>-26.0</v>
      </c>
      <c r="F29" s="1">
        <v>0.0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0.0</v>
      </c>
      <c r="C30" s="1">
        <v>0.0</v>
      </c>
      <c r="D30" s="1">
        <v>0.0</v>
      </c>
      <c r="E30" s="1">
        <v>-26.0</v>
      </c>
      <c r="F30" s="1">
        <v>-9.0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-3.0</v>
      </c>
      <c r="C31" s="1">
        <v>-17.0</v>
      </c>
      <c r="D31" s="1">
        <v>0.0</v>
      </c>
      <c r="E31" s="1">
        <v>-99.0</v>
      </c>
      <c r="F31" s="1">
        <v>-1.0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98.0</v>
      </c>
      <c r="C32" s="1">
        <v>-73.0</v>
      </c>
      <c r="D32" s="1">
        <v>-3.0</v>
      </c>
      <c r="E32" s="1">
        <v>60.0</v>
      </c>
      <c r="F32" s="1">
        <v>9.0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1.0</v>
      </c>
      <c r="C33" s="1">
        <v>-1.0</v>
      </c>
      <c r="D33" s="1">
        <v>35.0</v>
      </c>
      <c r="E33" s="1">
        <v>76.0</v>
      </c>
      <c r="F33" s="1">
        <v>-55.0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72.0</v>
      </c>
      <c r="C35" s="1">
        <v>45.0</v>
      </c>
      <c r="D35" s="1">
        <v>64.0</v>
      </c>
      <c r="E35" s="1">
        <v>1.0</v>
      </c>
      <c r="F35" s="1">
        <v>6.0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0.0</v>
      </c>
      <c r="C36" s="1">
        <v>0.0</v>
      </c>
      <c r="D36" s="1">
        <v>2.0</v>
      </c>
      <c r="E36" s="1">
        <v>-82.0</v>
      </c>
      <c r="F36" s="1">
        <v>-81.0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0.0</v>
      </c>
      <c r="C37" s="1">
        <v>0.0</v>
      </c>
      <c r="D37" s="1">
        <v>3.0</v>
      </c>
      <c r="E37" s="1">
        <v>-81.0</v>
      </c>
      <c r="F37" s="1">
        <v>-77.0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0.0</v>
      </c>
      <c r="C38" s="1">
        <v>0.0</v>
      </c>
      <c r="D38" s="1">
        <v>-32.0</v>
      </c>
      <c r="E38" s="1">
        <v>-11.0</v>
      </c>
      <c r="F38" s="1">
        <v>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-1.0</v>
      </c>
      <c r="C39" s="1">
        <v>-2.0</v>
      </c>
      <c r="D39" s="1">
        <v>-80.0</v>
      </c>
      <c r="E39" s="1">
        <v>41.0</v>
      </c>
      <c r="F39" s="1">
        <v>19.0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56</v>
      </c>
      <c r="B3" s="1">
        <v>0.0</v>
      </c>
      <c r="C3" s="1">
        <v>40.0</v>
      </c>
      <c r="D3" s="1">
        <v>76.0</v>
      </c>
      <c r="E3" s="1">
        <v>54.0</v>
      </c>
      <c r="F3" s="1">
        <v>13.0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57</v>
      </c>
      <c r="B4" s="1">
        <v>0.0</v>
      </c>
      <c r="C4" s="1">
        <v>40.0</v>
      </c>
      <c r="D4" s="1">
        <v>76.0</v>
      </c>
      <c r="E4" s="1">
        <v>54.0</v>
      </c>
      <c r="F4" s="1">
        <v>13.0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58</v>
      </c>
      <c r="B5" s="1">
        <v>0.0</v>
      </c>
      <c r="C5" s="1">
        <v>0.0</v>
      </c>
      <c r="D5" s="1">
        <v>7.0</v>
      </c>
      <c r="E5" s="1">
        <v>77.0</v>
      </c>
      <c r="F5" s="1">
        <v>39.0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59</v>
      </c>
      <c r="B6" s="1">
        <v>0.0</v>
      </c>
      <c r="C6" s="1">
        <v>0.0</v>
      </c>
      <c r="D6" s="1">
        <v>7.0</v>
      </c>
      <c r="E6" s="1">
        <v>77.0</v>
      </c>
      <c r="F6" s="1">
        <v>39.0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60</v>
      </c>
      <c r="B7" s="1">
        <v>0.0</v>
      </c>
      <c r="C7" s="1">
        <v>5.0</v>
      </c>
      <c r="D7" s="1">
        <v>9.0</v>
      </c>
      <c r="E7" s="1">
        <v>10.0</v>
      </c>
      <c r="F7" s="1">
        <v>66.0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61</v>
      </c>
      <c r="B8" s="1">
        <v>0.0</v>
      </c>
      <c r="C8" s="1">
        <v>4.0</v>
      </c>
      <c r="D8" s="1">
        <v>5.0</v>
      </c>
      <c r="E8" s="1">
        <v>98.0</v>
      </c>
      <c r="F8" s="1">
        <v>54.0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62</v>
      </c>
      <c r="B9" s="1">
        <v>0.0</v>
      </c>
      <c r="C9" s="1">
        <v>0.0</v>
      </c>
      <c r="D9" s="1">
        <v>0.0</v>
      </c>
      <c r="E9" s="1">
        <v>3.0</v>
      </c>
      <c r="F9" s="1">
        <v>3.0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63</v>
      </c>
      <c r="B10" s="1">
        <v>0.0</v>
      </c>
      <c r="C10" s="1">
        <v>50.0</v>
      </c>
      <c r="D10" s="1">
        <v>99.0</v>
      </c>
      <c r="E10" s="1">
        <v>59.0</v>
      </c>
      <c r="F10" s="1">
        <v>19.0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64</v>
      </c>
      <c r="B11" s="1">
        <v>0.0</v>
      </c>
      <c r="C11" s="1">
        <v>16.0</v>
      </c>
      <c r="D11" s="1">
        <v>16.0</v>
      </c>
      <c r="E11" s="1">
        <v>38.0</v>
      </c>
      <c r="F11" s="1">
        <v>160.0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65</v>
      </c>
      <c r="B12" s="1">
        <v>0.0</v>
      </c>
      <c r="C12" s="1">
        <v>-3.0</v>
      </c>
      <c r="D12" s="1">
        <v>-4.0</v>
      </c>
      <c r="E12" s="1">
        <v>-1.0</v>
      </c>
      <c r="F12" s="1">
        <v>-7.0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66</v>
      </c>
      <c r="B13" s="1">
        <v>0.0</v>
      </c>
      <c r="C13" s="1">
        <v>13.0</v>
      </c>
      <c r="D13" s="1">
        <v>12.0</v>
      </c>
      <c r="E13" s="1">
        <v>37.0</v>
      </c>
      <c r="F13" s="1">
        <v>153.0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67</v>
      </c>
      <c r="B14" s="1">
        <v>0.0</v>
      </c>
      <c r="C14" s="1">
        <v>40.0</v>
      </c>
      <c r="D14" s="1">
        <v>15.0</v>
      </c>
      <c r="E14" s="1">
        <v>44.0</v>
      </c>
      <c r="F14" s="1">
        <v>2.0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68</v>
      </c>
      <c r="B15" s="1">
        <v>0.0</v>
      </c>
      <c r="C15" s="1">
        <v>0.0</v>
      </c>
      <c r="D15" s="1">
        <v>0.0</v>
      </c>
      <c r="E15" s="1">
        <v>27.0</v>
      </c>
      <c r="F15" s="1">
        <v>70.0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69</v>
      </c>
      <c r="B16" s="1">
        <v>0.0</v>
      </c>
      <c r="C16" s="1">
        <v>13.0</v>
      </c>
      <c r="D16" s="1">
        <v>13.0</v>
      </c>
      <c r="E16" s="1">
        <v>126.0</v>
      </c>
      <c r="F16" s="1">
        <v>175.0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70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71</v>
      </c>
      <c r="B18" s="1">
        <v>0.0</v>
      </c>
      <c r="C18" s="1">
        <v>11.0</v>
      </c>
      <c r="D18" s="1">
        <v>26.0</v>
      </c>
      <c r="E18" s="1">
        <v>3.0</v>
      </c>
      <c r="F18" s="1">
        <v>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72</v>
      </c>
      <c r="B19" s="1">
        <v>0.0</v>
      </c>
      <c r="C19" s="1">
        <v>20.0</v>
      </c>
      <c r="D19" s="1">
        <v>31.0</v>
      </c>
      <c r="E19" s="1">
        <v>6.0</v>
      </c>
      <c r="F19" s="1">
        <v>8.0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73</v>
      </c>
      <c r="B20" s="1">
        <v>0.0</v>
      </c>
      <c r="C20" s="1">
        <v>70.0</v>
      </c>
      <c r="D20" s="1">
        <v>1.0</v>
      </c>
      <c r="E20" s="1">
        <v>7.0</v>
      </c>
      <c r="F20" s="1">
        <v>8.0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74</v>
      </c>
      <c r="B21" s="1">
        <v>0.0</v>
      </c>
      <c r="C21" s="1">
        <v>0.0</v>
      </c>
      <c r="D21" s="1">
        <v>0.0</v>
      </c>
      <c r="E21" s="1">
        <v>0.0</v>
      </c>
      <c r="F21" s="1">
        <v>31.0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75</v>
      </c>
      <c r="B22" s="1">
        <v>0.0</v>
      </c>
      <c r="C22" s="1">
        <v>12.0</v>
      </c>
      <c r="D22" s="1">
        <v>32.0</v>
      </c>
      <c r="E22" s="1">
        <v>1.0</v>
      </c>
      <c r="F22" s="1">
        <v>52.0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76</v>
      </c>
      <c r="B23" s="1">
        <v>0.0</v>
      </c>
      <c r="C23" s="1">
        <v>0.0</v>
      </c>
      <c r="D23" s="1">
        <v>0.0</v>
      </c>
      <c r="E23" s="1">
        <v>7.0</v>
      </c>
      <c r="F23" s="1">
        <v>65.0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77</v>
      </c>
      <c r="B24" s="1">
        <v>0.0</v>
      </c>
      <c r="C24" s="1">
        <v>1.0</v>
      </c>
      <c r="D24" s="1">
        <v>2.0</v>
      </c>
      <c r="E24" s="1">
        <v>25.0</v>
      </c>
      <c r="F24" s="1">
        <v>53.0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78</v>
      </c>
      <c r="B25" s="1">
        <v>0.0</v>
      </c>
      <c r="C25" s="1">
        <v>5.0</v>
      </c>
      <c r="D25" s="1">
        <v>4.0</v>
      </c>
      <c r="E25" s="1">
        <v>35.0</v>
      </c>
      <c r="F25" s="1">
        <v>55.0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79</v>
      </c>
      <c r="B26" s="1">
        <v>0.0</v>
      </c>
      <c r="C26" s="1">
        <v>9.0</v>
      </c>
      <c r="D26" s="1">
        <v>10.0</v>
      </c>
      <c r="E26" s="1">
        <v>73.0</v>
      </c>
      <c r="F26" s="1">
        <v>0.0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80</v>
      </c>
      <c r="B27" s="1">
        <v>0.0</v>
      </c>
      <c r="C27" s="1">
        <v>6.0</v>
      </c>
      <c r="D27" s="1">
        <v>6.0</v>
      </c>
      <c r="E27" s="1">
        <v>61.0</v>
      </c>
      <c r="F27" s="1">
        <v>109.0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81</v>
      </c>
      <c r="B28" s="1">
        <v>0.0</v>
      </c>
      <c r="C28" s="1">
        <v>10.0</v>
      </c>
      <c r="D28" s="1">
        <v>7.0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82</v>
      </c>
      <c r="B29" s="1">
        <v>0.0</v>
      </c>
      <c r="C29" s="1">
        <v>0.0</v>
      </c>
      <c r="D29" s="1">
        <v>0.0</v>
      </c>
      <c r="E29" s="1">
        <v>35.0</v>
      </c>
      <c r="F29" s="1">
        <v>38.0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83</v>
      </c>
      <c r="B30" s="1">
        <v>0.0</v>
      </c>
      <c r="C30" s="1">
        <v>-3.0</v>
      </c>
      <c r="D30" s="1">
        <v>-82.0</v>
      </c>
      <c r="E30" s="1">
        <v>29.0</v>
      </c>
      <c r="F30" s="1">
        <v>26.0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84</v>
      </c>
      <c r="B31" s="1">
        <v>0.0</v>
      </c>
      <c r="C31" s="1">
        <v>7.0</v>
      </c>
      <c r="D31" s="1">
        <v>7.0</v>
      </c>
      <c r="E31" s="1">
        <v>64.0</v>
      </c>
      <c r="F31" s="1">
        <v>65.0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85</v>
      </c>
      <c r="B32" s="1">
        <v>0.0</v>
      </c>
      <c r="C32" s="1">
        <v>7.0</v>
      </c>
      <c r="D32" s="1">
        <v>7.0</v>
      </c>
      <c r="E32" s="1">
        <v>64.0</v>
      </c>
      <c r="F32" s="1">
        <v>65.0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86</v>
      </c>
      <c r="B33" s="1">
        <v>0.0</v>
      </c>
      <c r="C33" s="1">
        <v>13.0</v>
      </c>
      <c r="D33" s="1">
        <v>13.0</v>
      </c>
      <c r="E33" s="1">
        <v>126.0</v>
      </c>
      <c r="F33" s="1">
        <v>175.0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87</v>
      </c>
      <c r="B35" s="1">
        <v>0.0</v>
      </c>
      <c r="C35" s="1">
        <v>0.0</v>
      </c>
      <c r="D35" s="1">
        <v>1.0</v>
      </c>
      <c r="E35" s="1">
        <v>8.0</v>
      </c>
      <c r="F35" s="1">
        <v>9.0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88</v>
      </c>
      <c r="B36" s="1">
        <v>0.0</v>
      </c>
      <c r="C36" s="1">
        <v>0.0</v>
      </c>
      <c r="D36" s="1">
        <v>1.0</v>
      </c>
      <c r="E36" s="1">
        <v>8.0</v>
      </c>
      <c r="F36" s="1">
        <v>8.0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89</v>
      </c>
      <c r="B37" s="1">
        <v>0.0</v>
      </c>
      <c r="C37" s="1">
        <v>0.0</v>
      </c>
      <c r="D37" s="1" t="s">
        <v>90</v>
      </c>
      <c r="E37" s="1" t="s">
        <v>91</v>
      </c>
      <c r="F37" s="1" t="s">
        <v>92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93</v>
      </c>
      <c r="B38" s="1">
        <v>0.0</v>
      </c>
      <c r="C38" s="1">
        <v>7.0</v>
      </c>
      <c r="D38" s="1">
        <v>7.0</v>
      </c>
      <c r="E38" s="1">
        <v>64.0</v>
      </c>
      <c r="F38" s="1">
        <v>65.0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94</v>
      </c>
      <c r="B39" s="1">
        <v>0.0</v>
      </c>
      <c r="C39" s="1">
        <v>0.0</v>
      </c>
      <c r="D39" s="1" t="s">
        <v>90</v>
      </c>
      <c r="E39" s="1" t="s">
        <v>91</v>
      </c>
      <c r="F39" s="1" t="s">
        <v>92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95</v>
      </c>
      <c r="B40" s="1">
        <v>0.0</v>
      </c>
      <c r="C40" s="1">
        <v>6.0</v>
      </c>
      <c r="D40" s="1">
        <v>5.0</v>
      </c>
      <c r="E40" s="1">
        <v>42.0</v>
      </c>
      <c r="F40" s="1">
        <v>95.0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96</v>
      </c>
      <c r="B41" s="1">
        <v>0.0</v>
      </c>
      <c r="C41" s="1">
        <v>5.0</v>
      </c>
      <c r="D41" s="1">
        <v>4.0</v>
      </c>
      <c r="E41" s="1">
        <v>-12.0</v>
      </c>
      <c r="F41" s="1">
        <v>82.0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>
        <v>0.0</v>
      </c>
      <c r="D42" s="1">
        <v>3.0</v>
      </c>
      <c r="E42" s="1">
        <v>0.0</v>
      </c>
      <c r="F42" s="1">
        <v>3.0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0.0</v>
      </c>
      <c r="D43" s="1">
        <v>0.0</v>
      </c>
      <c r="E43" s="1">
        <v>0.0</v>
      </c>
      <c r="F43" s="1">
        <v>112.0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>
        <v>0.0</v>
      </c>
      <c r="D44" s="1">
        <v>3.0</v>
      </c>
      <c r="E44" s="1">
        <v>0.0</v>
      </c>
      <c r="F44" s="1">
        <v>5.0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100</v>
      </c>
      <c r="B2" s="1">
        <v>6.0</v>
      </c>
      <c r="C2" s="1">
        <v>4.0</v>
      </c>
      <c r="D2" s="1">
        <v>7.0</v>
      </c>
      <c r="E2" s="1">
        <v>24.0</v>
      </c>
      <c r="F2" s="1">
        <v>36.0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101</v>
      </c>
      <c r="B3" s="1">
        <v>6.0</v>
      </c>
      <c r="C3" s="1">
        <v>4.0</v>
      </c>
      <c r="D3" s="1">
        <v>7.0</v>
      </c>
      <c r="E3" s="1">
        <v>24.0</v>
      </c>
      <c r="F3" s="1">
        <v>36.0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102</v>
      </c>
      <c r="B4" s="1">
        <v>4.0</v>
      </c>
      <c r="C4" s="1">
        <v>2.0</v>
      </c>
      <c r="D4" s="1">
        <v>2.0</v>
      </c>
      <c r="E4" s="1">
        <v>11.0</v>
      </c>
      <c r="F4" s="1">
        <v>23.0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103</v>
      </c>
      <c r="B5" s="1">
        <v>2.0</v>
      </c>
      <c r="C5" s="1">
        <v>1.0</v>
      </c>
      <c r="D5" s="1">
        <v>4.0</v>
      </c>
      <c r="E5" s="1">
        <v>13.0</v>
      </c>
      <c r="F5" s="1">
        <v>12.0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104</v>
      </c>
      <c r="B6" s="1">
        <v>65.0</v>
      </c>
      <c r="C6" s="1">
        <v>64.0</v>
      </c>
      <c r="D6" s="1">
        <v>95.0</v>
      </c>
      <c r="E6" s="1">
        <v>6.0</v>
      </c>
      <c r="F6" s="1">
        <v>7.0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105</v>
      </c>
      <c r="B7" s="1">
        <v>75.0</v>
      </c>
      <c r="C7" s="1">
        <v>75.0</v>
      </c>
      <c r="D7" s="1">
        <v>75.0</v>
      </c>
      <c r="E7" s="1">
        <v>2.0</v>
      </c>
      <c r="F7" s="1">
        <v>9.0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106</v>
      </c>
      <c r="B8" s="1">
        <v>1.0</v>
      </c>
      <c r="C8" s="1">
        <v>1.0</v>
      </c>
      <c r="D8" s="1">
        <v>1.0</v>
      </c>
      <c r="E8" s="1">
        <v>8.0</v>
      </c>
      <c r="F8" s="1">
        <v>17.0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107</v>
      </c>
      <c r="B9" s="1">
        <v>59.0</v>
      </c>
      <c r="C9" s="1">
        <v>30.0</v>
      </c>
      <c r="D9" s="1">
        <v>2.0</v>
      </c>
      <c r="E9" s="1">
        <v>4.0</v>
      </c>
      <c r="F9" s="1">
        <v>-4.0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108</v>
      </c>
      <c r="B10" s="1">
        <v>-79.0</v>
      </c>
      <c r="C10" s="1">
        <v>-68.0</v>
      </c>
      <c r="D10" s="1">
        <v>-72.0</v>
      </c>
      <c r="E10" s="1">
        <v>-2.0</v>
      </c>
      <c r="F10" s="1">
        <v>-7.0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</v>
      </c>
      <c r="B11" s="1">
        <v>0.0</v>
      </c>
      <c r="C11" s="1">
        <v>0.0</v>
      </c>
      <c r="D11" s="1">
        <v>0.0</v>
      </c>
      <c r="E11" s="1">
        <v>4.0</v>
      </c>
      <c r="F11" s="1">
        <v>54.0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</v>
      </c>
      <c r="B12" s="1">
        <v>-78.0</v>
      </c>
      <c r="C12" s="1">
        <v>-67.0</v>
      </c>
      <c r="D12" s="1">
        <v>-72.0</v>
      </c>
      <c r="E12" s="1">
        <v>-2.0</v>
      </c>
      <c r="F12" s="1">
        <v>-6.0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</v>
      </c>
      <c r="B13" s="1">
        <v>0.0</v>
      </c>
      <c r="C13" s="1">
        <v>0.0</v>
      </c>
      <c r="D13" s="1">
        <v>0.0</v>
      </c>
      <c r="E13" s="1">
        <v>0.0</v>
      </c>
      <c r="F13" s="1">
        <v>-13.0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112</v>
      </c>
      <c r="B14" s="1">
        <v>-7.0</v>
      </c>
      <c r="C14" s="1">
        <v>-1.0</v>
      </c>
      <c r="D14" s="1">
        <v>-2.0</v>
      </c>
      <c r="E14" s="1">
        <v>-6.0</v>
      </c>
      <c r="F14" s="1">
        <v>-6.0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113</v>
      </c>
      <c r="B15" s="1">
        <v>-27.0</v>
      </c>
      <c r="C15" s="1">
        <v>-39.0</v>
      </c>
      <c r="D15" s="1">
        <v>2.0</v>
      </c>
      <c r="E15" s="1">
        <v>2.0</v>
      </c>
      <c r="F15" s="1">
        <v>-11.0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114</v>
      </c>
      <c r="B16" s="1">
        <v>0.0</v>
      </c>
      <c r="C16" s="1">
        <v>0.0</v>
      </c>
      <c r="D16" s="1">
        <v>0.0</v>
      </c>
      <c r="E16" s="1">
        <v>39.0</v>
      </c>
      <c r="F16" s="1">
        <v>11.0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115</v>
      </c>
      <c r="B17" s="1">
        <v>0.0</v>
      </c>
      <c r="C17" s="1">
        <v>1.0</v>
      </c>
      <c r="D17" s="1">
        <v>0.0</v>
      </c>
      <c r="E17" s="1">
        <v>-64.0</v>
      </c>
      <c r="F17" s="1">
        <v>-8.0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116</v>
      </c>
      <c r="B18" s="1">
        <v>-27.0</v>
      </c>
      <c r="C18" s="1">
        <v>1.0</v>
      </c>
      <c r="D18" s="1">
        <v>2.0</v>
      </c>
      <c r="E18" s="1">
        <v>40.0</v>
      </c>
      <c r="F18" s="1">
        <v>22.0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117</v>
      </c>
      <c r="B19" s="1">
        <v>-27.0</v>
      </c>
      <c r="C19" s="1">
        <v>1.0</v>
      </c>
      <c r="D19" s="1">
        <v>2.0</v>
      </c>
      <c r="E19" s="1">
        <v>40.0</v>
      </c>
      <c r="F19" s="1">
        <v>22.0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118</v>
      </c>
      <c r="B20" s="1">
        <v>-27.0</v>
      </c>
      <c r="C20" s="1">
        <v>1.0</v>
      </c>
      <c r="D20" s="1">
        <v>2.0</v>
      </c>
      <c r="E20" s="1">
        <v>40.0</v>
      </c>
      <c r="F20" s="1">
        <v>22.0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119</v>
      </c>
      <c r="B21" s="1">
        <v>-27.0</v>
      </c>
      <c r="C21" s="1">
        <v>1.0</v>
      </c>
      <c r="D21" s="1">
        <v>2.0</v>
      </c>
      <c r="E21" s="1">
        <v>40.0</v>
      </c>
      <c r="F21" s="1">
        <v>22.0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120</v>
      </c>
      <c r="B22" s="1">
        <v>0.0</v>
      </c>
      <c r="C22" s="1">
        <v>0.0</v>
      </c>
      <c r="D22" s="1">
        <v>0.0</v>
      </c>
      <c r="E22" s="1">
        <v>2.0</v>
      </c>
      <c r="F22" s="1">
        <v>9.0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121</v>
      </c>
      <c r="B23" s="1">
        <v>-27.0</v>
      </c>
      <c r="C23" s="1">
        <v>1.0</v>
      </c>
      <c r="D23" s="1">
        <v>2.0</v>
      </c>
      <c r="E23" s="1">
        <v>38.0</v>
      </c>
      <c r="F23" s="1">
        <v>12.0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122</v>
      </c>
      <c r="B24" s="1">
        <v>-27.0</v>
      </c>
      <c r="C24" s="1">
        <v>1.0</v>
      </c>
      <c r="D24" s="1">
        <v>2.0</v>
      </c>
      <c r="E24" s="1">
        <v>38.0</v>
      </c>
      <c r="F24" s="1">
        <v>12.0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123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</v>
      </c>
      <c r="B26" s="1">
        <v>0.0</v>
      </c>
      <c r="C26" s="1">
        <v>0.0</v>
      </c>
      <c r="D26" s="1" t="s">
        <v>125</v>
      </c>
      <c r="E26" s="1" t="s">
        <v>126</v>
      </c>
      <c r="F26" s="1" t="s">
        <v>127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128</v>
      </c>
      <c r="B27" s="1">
        <v>0.0</v>
      </c>
      <c r="C27" s="1">
        <v>0.0</v>
      </c>
      <c r="D27" s="1" t="s">
        <v>125</v>
      </c>
      <c r="E27" s="1" t="s">
        <v>126</v>
      </c>
      <c r="F27" s="1" t="s">
        <v>127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129</v>
      </c>
      <c r="B28" s="1">
        <v>0.0</v>
      </c>
      <c r="C28" s="1">
        <v>0.0</v>
      </c>
      <c r="D28" s="1">
        <v>1.0</v>
      </c>
      <c r="E28" s="1">
        <v>4.0</v>
      </c>
      <c r="F28" s="1">
        <v>8.0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130</v>
      </c>
      <c r="B29" s="1">
        <v>0.0</v>
      </c>
      <c r="C29" s="1">
        <v>0.0</v>
      </c>
      <c r="D29" s="1" t="s">
        <v>125</v>
      </c>
      <c r="E29" s="1" t="s">
        <v>131</v>
      </c>
      <c r="F29" s="1" t="s">
        <v>127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132</v>
      </c>
      <c r="B30" s="1">
        <v>0.0</v>
      </c>
      <c r="C30" s="1">
        <v>0.0</v>
      </c>
      <c r="D30" s="1" t="s">
        <v>125</v>
      </c>
      <c r="E30" s="1" t="s">
        <v>131</v>
      </c>
      <c r="F30" s="1" t="s">
        <v>127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133</v>
      </c>
      <c r="B31" s="1">
        <v>0.0</v>
      </c>
      <c r="C31" s="1">
        <v>0.0</v>
      </c>
      <c r="D31" s="1">
        <v>1.0</v>
      </c>
      <c r="E31" s="1">
        <v>7.0</v>
      </c>
      <c r="F31" s="1">
        <v>8.0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134</v>
      </c>
      <c r="B32" s="1">
        <v>0.0</v>
      </c>
      <c r="C32" s="1">
        <v>0.0</v>
      </c>
      <c r="D32" s="1" t="s">
        <v>135</v>
      </c>
      <c r="E32" s="1" t="s">
        <v>136</v>
      </c>
      <c r="F32" s="1" t="s">
        <v>137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138</v>
      </c>
      <c r="B33" s="1">
        <v>0.0</v>
      </c>
      <c r="C33" s="1">
        <v>0.0</v>
      </c>
      <c r="D33" s="1" t="s">
        <v>135</v>
      </c>
      <c r="E33" s="1" t="s">
        <v>139</v>
      </c>
      <c r="F33" s="1" t="s">
        <v>137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140</v>
      </c>
      <c r="B34" s="1">
        <v>0.0</v>
      </c>
      <c r="C34" s="1">
        <v>0.0</v>
      </c>
      <c r="D34" s="1">
        <v>0.0</v>
      </c>
      <c r="E34" s="1">
        <v>0.0</v>
      </c>
      <c r="F34" s="1" t="s">
        <v>136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141</v>
      </c>
      <c r="B35" s="1">
        <v>0.0</v>
      </c>
      <c r="C35" s="1">
        <v>0.0</v>
      </c>
      <c r="D35" s="1">
        <v>0.0</v>
      </c>
      <c r="E35" s="1" t="s">
        <v>142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143</v>
      </c>
      <c r="B37" s="1">
        <v>1.0</v>
      </c>
      <c r="C37" s="1">
        <v>1.0</v>
      </c>
      <c r="D37" s="1">
        <v>3.0</v>
      </c>
      <c r="E37" s="1">
        <v>7.0</v>
      </c>
      <c r="F37" s="1">
        <v>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144</v>
      </c>
      <c r="B38" s="1">
        <v>59.0</v>
      </c>
      <c r="C38" s="1">
        <v>30.0</v>
      </c>
      <c r="D38" s="1">
        <v>2.0</v>
      </c>
      <c r="E38" s="1">
        <v>4.0</v>
      </c>
      <c r="F38" s="1">
        <v>-4.0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145</v>
      </c>
      <c r="B39" s="1">
        <v>59.0</v>
      </c>
      <c r="C39" s="1">
        <v>30.0</v>
      </c>
      <c r="D39" s="1">
        <v>2.0</v>
      </c>
      <c r="E39" s="1">
        <v>4.0</v>
      </c>
      <c r="F39" s="1">
        <v>-4.0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146</v>
      </c>
      <c r="B40" s="1">
        <v>6.0</v>
      </c>
      <c r="C40" s="1">
        <v>4.0</v>
      </c>
      <c r="D40" s="1">
        <v>7.0</v>
      </c>
      <c r="E40" s="1">
        <v>0.0</v>
      </c>
      <c r="F40" s="1">
        <v>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147</v>
      </c>
      <c r="B41" s="1">
        <v>-17.0</v>
      </c>
      <c r="C41" s="1">
        <v>-25.0</v>
      </c>
      <c r="D41" s="1">
        <v>1.0</v>
      </c>
      <c r="E41" s="1">
        <v>1.0</v>
      </c>
      <c r="F41" s="1">
        <v>-7.0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148</v>
      </c>
      <c r="B42" s="1">
        <v>87.0</v>
      </c>
      <c r="C42" s="1">
        <v>70.0</v>
      </c>
      <c r="D42" s="1">
        <v>74.0</v>
      </c>
      <c r="E42" s="1">
        <v>2.0</v>
      </c>
      <c r="F42" s="1">
        <v>7.0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149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150</v>
      </c>
      <c r="B44" s="1">
        <v>65.0</v>
      </c>
      <c r="C44" s="1">
        <v>64.0</v>
      </c>
      <c r="D44" s="1">
        <v>95.0</v>
      </c>
      <c r="E44" s="1">
        <v>6.0</v>
      </c>
      <c r="F44" s="1">
        <v>7.0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151</v>
      </c>
      <c r="B45" s="1">
        <v>0.0</v>
      </c>
      <c r="C45" s="1">
        <v>0.0</v>
      </c>
      <c r="D45" s="1">
        <v>0.0</v>
      </c>
      <c r="E45" s="1">
        <v>3.0</v>
      </c>
      <c r="F45" s="1">
        <v>2.0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152</v>
      </c>
      <c r="B46" s="1">
        <v>0.0</v>
      </c>
      <c r="C46" s="1">
        <v>0.0</v>
      </c>
      <c r="D46" s="1">
        <v>0.0</v>
      </c>
      <c r="E46" s="1">
        <v>3.0</v>
      </c>
      <c r="F46" s="1">
        <v>2.0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154</v>
      </c>
      <c r="B3" s="1">
        <v>0.0</v>
      </c>
      <c r="C3" s="1">
        <v>0.0</v>
      </c>
      <c r="D3" s="1" t="s">
        <v>155</v>
      </c>
      <c r="E3" s="1" t="s">
        <v>156</v>
      </c>
      <c r="F3" s="1" t="s">
        <v>157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158</v>
      </c>
      <c r="B4" s="1">
        <v>0.0</v>
      </c>
      <c r="C4" s="1">
        <v>0.0</v>
      </c>
      <c r="D4" s="1" t="s">
        <v>159</v>
      </c>
      <c r="E4" s="1" t="s">
        <v>160</v>
      </c>
      <c r="F4" s="1" t="s">
        <v>161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162</v>
      </c>
      <c r="B5" s="1">
        <v>0.0</v>
      </c>
      <c r="C5" s="1">
        <v>0.0</v>
      </c>
      <c r="D5" s="1" t="s">
        <v>163</v>
      </c>
      <c r="E5" s="1" t="s">
        <v>164</v>
      </c>
      <c r="F5" s="1" t="s">
        <v>165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166</v>
      </c>
      <c r="B6" s="1">
        <v>0.0</v>
      </c>
      <c r="C6" s="1">
        <v>0.0</v>
      </c>
      <c r="D6" s="1" t="s">
        <v>163</v>
      </c>
      <c r="E6" s="1" t="s">
        <v>167</v>
      </c>
      <c r="F6" s="1" t="s">
        <v>139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169</v>
      </c>
      <c r="B8" s="1" t="s">
        <v>170</v>
      </c>
      <c r="C8" s="1" t="s">
        <v>171</v>
      </c>
      <c r="D8" s="1" t="s">
        <v>172</v>
      </c>
      <c r="E8" s="1" t="s">
        <v>173</v>
      </c>
      <c r="F8" s="1" t="s">
        <v>174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175</v>
      </c>
      <c r="B9" s="1" t="s">
        <v>176</v>
      </c>
      <c r="C9" s="1" t="s">
        <v>177</v>
      </c>
      <c r="D9" s="1" t="s">
        <v>178</v>
      </c>
      <c r="E9" s="1" t="s">
        <v>179</v>
      </c>
      <c r="F9" s="1" t="s">
        <v>180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181</v>
      </c>
      <c r="B10" s="1" t="s">
        <v>182</v>
      </c>
      <c r="C10" s="1" t="s">
        <v>183</v>
      </c>
      <c r="D10" s="1" t="s">
        <v>184</v>
      </c>
      <c r="E10" s="1" t="s">
        <v>185</v>
      </c>
      <c r="F10" s="1" t="s">
        <v>186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187</v>
      </c>
      <c r="B11" s="1" t="s">
        <v>188</v>
      </c>
      <c r="C11" s="1" t="s">
        <v>189</v>
      </c>
      <c r="D11" s="1" t="s">
        <v>190</v>
      </c>
      <c r="E11" s="1" t="s">
        <v>191</v>
      </c>
      <c r="F11" s="1" t="s">
        <v>192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193</v>
      </c>
      <c r="B12" s="1" t="s">
        <v>188</v>
      </c>
      <c r="C12" s="1" t="s">
        <v>189</v>
      </c>
      <c r="D12" s="1" t="s">
        <v>190</v>
      </c>
      <c r="E12" s="1" t="s">
        <v>194</v>
      </c>
      <c r="F12" s="1" t="s">
        <v>192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195</v>
      </c>
      <c r="B13" s="1">
        <v>-4.0</v>
      </c>
      <c r="C13" s="1" t="s">
        <v>196</v>
      </c>
      <c r="D13" s="1" t="s">
        <v>197</v>
      </c>
      <c r="E13" s="1" t="s">
        <v>198</v>
      </c>
      <c r="F13" s="1" t="s">
        <v>199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200</v>
      </c>
      <c r="B14" s="1">
        <v>-4.0</v>
      </c>
      <c r="C14" s="1" t="s">
        <v>196</v>
      </c>
      <c r="D14" s="1" t="s">
        <v>197</v>
      </c>
      <c r="E14" s="1" t="s">
        <v>198</v>
      </c>
      <c r="F14" s="1" t="s">
        <v>199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201</v>
      </c>
      <c r="B15" s="1">
        <v>-4.0</v>
      </c>
      <c r="C15" s="1" t="s">
        <v>196</v>
      </c>
      <c r="D15" s="1" t="s">
        <v>197</v>
      </c>
      <c r="E15" s="1" t="s">
        <v>202</v>
      </c>
      <c r="F15" s="1" t="s">
        <v>203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204</v>
      </c>
      <c r="B16" s="1" t="s">
        <v>205</v>
      </c>
      <c r="C16" s="1" t="s">
        <v>206</v>
      </c>
      <c r="D16" s="1" t="s">
        <v>207</v>
      </c>
      <c r="E16" s="1" t="s">
        <v>208</v>
      </c>
      <c r="F16" s="1" t="s">
        <v>209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210</v>
      </c>
      <c r="B17" s="1">
        <v>0.0</v>
      </c>
      <c r="C17" s="1">
        <v>0.0</v>
      </c>
      <c r="D17" s="1" t="s">
        <v>211</v>
      </c>
      <c r="E17" s="1" t="s">
        <v>212</v>
      </c>
      <c r="F17" s="1" t="s">
        <v>213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214</v>
      </c>
      <c r="B18" s="1">
        <v>0.0</v>
      </c>
      <c r="C18" s="1">
        <v>0.0</v>
      </c>
      <c r="D18" s="1" t="s">
        <v>215</v>
      </c>
      <c r="E18" s="1" t="s">
        <v>216</v>
      </c>
      <c r="F18" s="1" t="s">
        <v>217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218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218</v>
      </c>
      <c r="B20" s="1">
        <v>0.0</v>
      </c>
      <c r="C20" s="1">
        <v>0.0</v>
      </c>
      <c r="D20" s="1" t="s">
        <v>219</v>
      </c>
      <c r="E20" s="1" t="s">
        <v>220</v>
      </c>
      <c r="F20" s="1" t="s">
        <v>221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222</v>
      </c>
      <c r="B21" s="1">
        <v>0.0</v>
      </c>
      <c r="C21" s="1">
        <v>0.0</v>
      </c>
      <c r="D21" s="1" t="s">
        <v>223</v>
      </c>
      <c r="E21" s="1">
        <v>1.0</v>
      </c>
      <c r="F21" s="1" t="s">
        <v>224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225</v>
      </c>
      <c r="B22" s="1">
        <v>0.0</v>
      </c>
      <c r="C22" s="1">
        <v>0.0</v>
      </c>
      <c r="D22" s="1">
        <v>0.0</v>
      </c>
      <c r="E22" s="1" t="s">
        <v>226</v>
      </c>
      <c r="F22" s="1" t="s">
        <v>227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228</v>
      </c>
      <c r="B23" s="1">
        <v>0.0</v>
      </c>
      <c r="C23" s="1">
        <v>0.0</v>
      </c>
      <c r="D23" s="1" t="s">
        <v>229</v>
      </c>
      <c r="E23" s="1" t="s">
        <v>230</v>
      </c>
      <c r="F23" s="1" t="s">
        <v>231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232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233</v>
      </c>
      <c r="B25" s="1">
        <v>0.0</v>
      </c>
      <c r="C25" s="1" t="s">
        <v>234</v>
      </c>
      <c r="D25" s="1" t="s">
        <v>235</v>
      </c>
      <c r="E25" s="1" t="s">
        <v>236</v>
      </c>
      <c r="F25" s="1" t="s">
        <v>220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237</v>
      </c>
      <c r="B26" s="1">
        <v>0.0</v>
      </c>
      <c r="C26" s="1" t="s">
        <v>203</v>
      </c>
      <c r="D26" s="1" t="s">
        <v>238</v>
      </c>
      <c r="E26" s="1" t="s">
        <v>239</v>
      </c>
      <c r="F26" s="1" t="s">
        <v>240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241</v>
      </c>
      <c r="B27" s="1">
        <v>0.0</v>
      </c>
      <c r="C27" s="1" t="s">
        <v>242</v>
      </c>
      <c r="D27" s="1" t="s">
        <v>243</v>
      </c>
      <c r="E27" s="1" t="s">
        <v>165</v>
      </c>
      <c r="F27" s="1" t="s">
        <v>244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245</v>
      </c>
      <c r="B28" s="1">
        <v>0.0</v>
      </c>
      <c r="C28" s="1">
        <v>0.0</v>
      </c>
      <c r="D28" s="1">
        <v>0.0</v>
      </c>
      <c r="E28" s="1" t="s">
        <v>246</v>
      </c>
      <c r="F28" s="1" t="s">
        <v>247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248</v>
      </c>
      <c r="B29" s="1">
        <v>0.0</v>
      </c>
      <c r="C29" s="1">
        <v>0.0</v>
      </c>
      <c r="D29" s="1" t="s">
        <v>249</v>
      </c>
      <c r="E29" s="1" t="s">
        <v>250</v>
      </c>
      <c r="F29" s="1" t="s">
        <v>251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252</v>
      </c>
      <c r="B30" s="1">
        <v>0.0</v>
      </c>
      <c r="C30" s="1">
        <v>0.0</v>
      </c>
      <c r="D30" s="1" t="s">
        <v>253</v>
      </c>
      <c r="E30" s="1" t="s">
        <v>254</v>
      </c>
      <c r="F30" s="1" t="s">
        <v>255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256</v>
      </c>
      <c r="B31" s="1">
        <v>0.0</v>
      </c>
      <c r="C31" s="1">
        <v>0.0</v>
      </c>
      <c r="D31" s="1">
        <v>0.0</v>
      </c>
      <c r="E31" s="1" t="s">
        <v>257</v>
      </c>
      <c r="F31" s="1" t="s">
        <v>258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259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260</v>
      </c>
      <c r="B33" s="1">
        <v>0.0</v>
      </c>
      <c r="C33" s="1" t="s">
        <v>261</v>
      </c>
      <c r="D33" s="1" t="s">
        <v>262</v>
      </c>
      <c r="E33" s="1" t="s">
        <v>263</v>
      </c>
      <c r="F33" s="1" t="s">
        <v>264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265</v>
      </c>
      <c r="B34" s="1">
        <v>0.0</v>
      </c>
      <c r="C34" s="1" t="s">
        <v>266</v>
      </c>
      <c r="D34" s="1" t="s">
        <v>267</v>
      </c>
      <c r="E34" s="1" t="s">
        <v>268</v>
      </c>
      <c r="F34" s="1" t="s">
        <v>269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270</v>
      </c>
      <c r="B35" s="1">
        <v>0.0</v>
      </c>
      <c r="C35" s="1" t="s">
        <v>271</v>
      </c>
      <c r="D35" s="1" t="s">
        <v>272</v>
      </c>
      <c r="E35" s="1" t="s">
        <v>273</v>
      </c>
      <c r="F35" s="1" t="s">
        <v>274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275</v>
      </c>
      <c r="B36" s="1">
        <v>0.0</v>
      </c>
      <c r="C36" s="1" t="s">
        <v>276</v>
      </c>
      <c r="D36" s="1" t="s">
        <v>277</v>
      </c>
      <c r="E36" s="1" t="s">
        <v>278</v>
      </c>
      <c r="F36" s="1" t="s">
        <v>279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280</v>
      </c>
      <c r="B37" s="1">
        <v>0.0</v>
      </c>
      <c r="C37" s="1" t="s">
        <v>281</v>
      </c>
      <c r="D37" s="1" t="s">
        <v>282</v>
      </c>
      <c r="E37" s="1" t="s">
        <v>283</v>
      </c>
      <c r="F37" s="1" t="s">
        <v>284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285</v>
      </c>
      <c r="B38" s="1" t="s">
        <v>286</v>
      </c>
      <c r="C38" s="1" t="s">
        <v>234</v>
      </c>
      <c r="D38" s="1" t="s">
        <v>287</v>
      </c>
      <c r="E38" s="1" t="s">
        <v>288</v>
      </c>
      <c r="F38" s="1" t="s">
        <v>289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290</v>
      </c>
      <c r="B39" s="1" t="s">
        <v>291</v>
      </c>
      <c r="C39" s="1" t="s">
        <v>292</v>
      </c>
      <c r="D39" s="1" t="s">
        <v>293</v>
      </c>
      <c r="E39" s="1" t="s">
        <v>294</v>
      </c>
      <c r="F39" s="1" t="s">
        <v>199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295</v>
      </c>
      <c r="B40" s="1" t="s">
        <v>296</v>
      </c>
      <c r="C40" s="1" t="s">
        <v>297</v>
      </c>
      <c r="D40" s="1" t="s">
        <v>298</v>
      </c>
      <c r="E40" s="1" t="s">
        <v>299</v>
      </c>
      <c r="F40" s="1" t="s">
        <v>300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301</v>
      </c>
      <c r="B41" s="1">
        <v>0.0</v>
      </c>
      <c r="C41" s="1" t="s">
        <v>302</v>
      </c>
      <c r="D41" s="1" t="s">
        <v>303</v>
      </c>
      <c r="E41" s="1" t="s">
        <v>304</v>
      </c>
      <c r="F41" s="1" t="s">
        <v>305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306</v>
      </c>
      <c r="B42" s="1">
        <v>0.0</v>
      </c>
      <c r="C42" s="1" t="s">
        <v>307</v>
      </c>
      <c r="D42" s="1" t="s">
        <v>308</v>
      </c>
      <c r="E42" s="1" t="s">
        <v>309</v>
      </c>
      <c r="F42" s="1" t="s">
        <v>310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311</v>
      </c>
      <c r="B43" s="1">
        <v>0.0</v>
      </c>
      <c r="C43" s="1" t="s">
        <v>312</v>
      </c>
      <c r="D43" s="1" t="s">
        <v>313</v>
      </c>
      <c r="E43" s="1" t="s">
        <v>314</v>
      </c>
      <c r="F43" s="1" t="s">
        <v>315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316</v>
      </c>
      <c r="B44" s="1">
        <v>0.0</v>
      </c>
      <c r="C44" s="1" t="s">
        <v>317</v>
      </c>
      <c r="D44" s="1" t="s">
        <v>318</v>
      </c>
      <c r="E44" s="1" t="s">
        <v>319</v>
      </c>
      <c r="F44" s="1" t="s">
        <v>320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321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322</v>
      </c>
      <c r="B46" s="1">
        <v>0.0</v>
      </c>
      <c r="C46" s="1" t="s">
        <v>323</v>
      </c>
      <c r="D46" s="1" t="s">
        <v>324</v>
      </c>
      <c r="E46" s="1" t="s">
        <v>325</v>
      </c>
      <c r="F46" s="1" t="s">
        <v>326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327</v>
      </c>
      <c r="B47" s="1">
        <v>0.0</v>
      </c>
      <c r="C47" s="1" t="s">
        <v>328</v>
      </c>
      <c r="D47" s="1" t="s">
        <v>329</v>
      </c>
      <c r="E47" s="1" t="s">
        <v>330</v>
      </c>
      <c r="F47" s="1" t="s">
        <v>331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332</v>
      </c>
      <c r="B48" s="1">
        <v>0.0</v>
      </c>
      <c r="C48" s="1" t="s">
        <v>333</v>
      </c>
      <c r="D48" s="1" t="s">
        <v>334</v>
      </c>
      <c r="E48" s="1" t="s">
        <v>335</v>
      </c>
      <c r="F48" s="1" t="s">
        <v>336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337</v>
      </c>
      <c r="B49" s="1">
        <v>0.0</v>
      </c>
      <c r="C49" s="1" t="s">
        <v>338</v>
      </c>
      <c r="D49" s="1" t="s">
        <v>339</v>
      </c>
      <c r="E49" s="1" t="s">
        <v>340</v>
      </c>
      <c r="F49" s="1" t="s">
        <v>341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342</v>
      </c>
      <c r="B50" s="1">
        <v>0.0</v>
      </c>
      <c r="C50" s="1" t="s">
        <v>338</v>
      </c>
      <c r="D50" s="1" t="s">
        <v>339</v>
      </c>
      <c r="E50" s="1" t="s">
        <v>343</v>
      </c>
      <c r="F50" s="1" t="s">
        <v>344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345</v>
      </c>
      <c r="B51" s="1">
        <v>0.0</v>
      </c>
      <c r="C51" s="1" t="s">
        <v>346</v>
      </c>
      <c r="D51" s="1" t="s">
        <v>347</v>
      </c>
      <c r="E51" s="1">
        <v>0.0</v>
      </c>
      <c r="F51" s="1" t="s">
        <v>348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349</v>
      </c>
      <c r="B52" s="1">
        <v>0.0</v>
      </c>
      <c r="C52" s="1" t="s">
        <v>346</v>
      </c>
      <c r="D52" s="1" t="s">
        <v>347</v>
      </c>
      <c r="E52" s="1">
        <v>0.0</v>
      </c>
      <c r="F52" s="1" t="s">
        <v>348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350</v>
      </c>
      <c r="B53" s="1">
        <v>0.0</v>
      </c>
      <c r="C53" s="1" t="s">
        <v>351</v>
      </c>
      <c r="D53" s="1" t="s">
        <v>352</v>
      </c>
      <c r="E53" s="1" t="s">
        <v>353</v>
      </c>
      <c r="F53" s="1" t="s">
        <v>354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355</v>
      </c>
      <c r="B54" s="1">
        <v>0.0</v>
      </c>
      <c r="C54" s="1">
        <v>0.0</v>
      </c>
      <c r="D54" s="1">
        <v>0.0</v>
      </c>
      <c r="E54" s="1" t="s">
        <v>356</v>
      </c>
      <c r="F54" s="1" t="s">
        <v>357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358</v>
      </c>
      <c r="B55" s="1">
        <v>0.0</v>
      </c>
      <c r="C55" s="1">
        <v>0.0</v>
      </c>
      <c r="D55" s="1">
        <v>0.0</v>
      </c>
      <c r="E55" s="1">
        <v>0.0</v>
      </c>
      <c r="F55" s="1" t="s">
        <v>359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360</v>
      </c>
      <c r="B56" s="1">
        <v>0.0</v>
      </c>
      <c r="C56" s="1">
        <v>0.0</v>
      </c>
      <c r="D56" s="1" t="s">
        <v>361</v>
      </c>
      <c r="E56" s="1" t="s">
        <v>362</v>
      </c>
      <c r="F56" s="1" t="s">
        <v>363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364</v>
      </c>
      <c r="B57" s="1">
        <v>0.0</v>
      </c>
      <c r="C57" s="1">
        <v>0.0</v>
      </c>
      <c r="D57" s="1" t="s">
        <v>365</v>
      </c>
      <c r="E57" s="1" t="s">
        <v>366</v>
      </c>
      <c r="F57" s="1" t="s">
        <v>367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368</v>
      </c>
      <c r="B58" s="1">
        <v>0.0</v>
      </c>
      <c r="C58" s="1">
        <v>0.0</v>
      </c>
      <c r="D58" s="1" t="s">
        <v>369</v>
      </c>
      <c r="E58" s="1" t="s">
        <v>370</v>
      </c>
      <c r="F58" s="1" t="s">
        <v>371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372</v>
      </c>
      <c r="B59" s="1">
        <v>0.0</v>
      </c>
      <c r="C59" s="1">
        <v>0.0</v>
      </c>
      <c r="D59" s="1" t="s">
        <v>373</v>
      </c>
      <c r="E59" s="1" t="s">
        <v>374</v>
      </c>
      <c r="F59" s="1" t="s">
        <v>375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376</v>
      </c>
      <c r="B60" s="1">
        <v>0.0</v>
      </c>
      <c r="C60" s="1">
        <v>0.0</v>
      </c>
      <c r="D60" s="1" t="s">
        <v>373</v>
      </c>
      <c r="E60" s="1" t="s">
        <v>374</v>
      </c>
      <c r="F60" s="1" t="s">
        <v>375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377</v>
      </c>
      <c r="B61" s="1">
        <v>0.0</v>
      </c>
      <c r="C61" s="1" t="s">
        <v>378</v>
      </c>
      <c r="D61" s="1" t="s">
        <v>379</v>
      </c>
      <c r="E61" s="1" t="s">
        <v>380</v>
      </c>
      <c r="F61" s="1" t="s">
        <v>381</v>
      </c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382</v>
      </c>
      <c r="B62" s="1">
        <v>0.0</v>
      </c>
      <c r="C62" s="1" t="s">
        <v>383</v>
      </c>
      <c r="D62" s="1">
        <v>420.0</v>
      </c>
      <c r="E62" s="1">
        <v>18.0</v>
      </c>
      <c r="F62" s="1" t="s">
        <v>384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385</v>
      </c>
      <c r="B63" s="1">
        <v>0.0</v>
      </c>
      <c r="C63" s="1">
        <v>0.0</v>
      </c>
      <c r="D63" s="1">
        <v>0.0</v>
      </c>
      <c r="E63" s="1">
        <v>0.0</v>
      </c>
      <c r="F63" s="1" t="s">
        <v>386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387</v>
      </c>
      <c r="B64" s="1">
        <v>0.0</v>
      </c>
      <c r="C64" s="1">
        <v>0.0</v>
      </c>
      <c r="D64" s="1">
        <v>0.0</v>
      </c>
      <c r="E64" s="1">
        <v>0.0</v>
      </c>
      <c r="F64" s="1" t="s">
        <v>388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389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390</v>
      </c>
      <c r="B66" s="1">
        <v>0.0</v>
      </c>
      <c r="C66" s="1">
        <v>0.0</v>
      </c>
      <c r="D66" s="1" t="s">
        <v>391</v>
      </c>
      <c r="E66" s="1" t="s">
        <v>392</v>
      </c>
      <c r="F66" s="1" t="s">
        <v>393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394</v>
      </c>
      <c r="B67" s="1">
        <v>0.0</v>
      </c>
      <c r="C67" s="1">
        <v>0.0</v>
      </c>
      <c r="D67" s="1" t="s">
        <v>395</v>
      </c>
      <c r="E67" s="1" t="s">
        <v>396</v>
      </c>
      <c r="F67" s="1" t="s">
        <v>397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398</v>
      </c>
      <c r="B68" s="1">
        <v>0.0</v>
      </c>
      <c r="C68" s="1">
        <v>0.0</v>
      </c>
      <c r="D68" s="1" t="s">
        <v>399</v>
      </c>
      <c r="E68" s="1" t="s">
        <v>400</v>
      </c>
      <c r="F68" s="1" t="s">
        <v>401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402</v>
      </c>
      <c r="B69" s="1">
        <v>0.0</v>
      </c>
      <c r="C69" s="1">
        <v>0.0</v>
      </c>
      <c r="D69" s="1" t="s">
        <v>403</v>
      </c>
      <c r="E69" s="1" t="s">
        <v>404</v>
      </c>
      <c r="F69" s="1" t="s">
        <v>405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406</v>
      </c>
      <c r="B70" s="1">
        <v>0.0</v>
      </c>
      <c r="C70" s="1">
        <v>0.0</v>
      </c>
      <c r="D70" s="1" t="s">
        <v>403</v>
      </c>
      <c r="E70" s="1" t="s">
        <v>407</v>
      </c>
      <c r="F70" s="1" t="s">
        <v>405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408</v>
      </c>
      <c r="B71" s="1">
        <v>0.0</v>
      </c>
      <c r="C71" s="1">
        <v>0.0</v>
      </c>
      <c r="D71" s="1" t="s">
        <v>409</v>
      </c>
      <c r="E71" s="1" t="s">
        <v>410</v>
      </c>
      <c r="F71" s="1" t="s">
        <v>411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412</v>
      </c>
      <c r="B72" s="1">
        <v>0.0</v>
      </c>
      <c r="C72" s="1">
        <v>0.0</v>
      </c>
      <c r="D72" s="1" t="s">
        <v>409</v>
      </c>
      <c r="E72" s="1" t="s">
        <v>410</v>
      </c>
      <c r="F72" s="1" t="s">
        <v>411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413</v>
      </c>
      <c r="B73" s="1">
        <v>0.0</v>
      </c>
      <c r="C73" s="1">
        <v>0.0</v>
      </c>
      <c r="D73" s="1" t="s">
        <v>409</v>
      </c>
      <c r="E73" s="1" t="s">
        <v>414</v>
      </c>
      <c r="F73" s="1" t="s">
        <v>415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416</v>
      </c>
      <c r="B74" s="1">
        <v>0.0</v>
      </c>
      <c r="C74" s="1">
        <v>0.0</v>
      </c>
      <c r="D74" s="1">
        <v>0.0</v>
      </c>
      <c r="E74" s="1">
        <v>0.0</v>
      </c>
      <c r="F74" s="1" t="s">
        <v>417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418</v>
      </c>
      <c r="B75" s="1">
        <v>0.0</v>
      </c>
      <c r="C75" s="1">
        <v>0.0</v>
      </c>
      <c r="D75" s="1">
        <v>0.0</v>
      </c>
      <c r="E75" s="1">
        <v>0.0</v>
      </c>
      <c r="F75" s="1" t="s">
        <v>419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420</v>
      </c>
      <c r="B76" s="1">
        <v>0.0</v>
      </c>
      <c r="C76" s="1">
        <v>0.0</v>
      </c>
      <c r="D76" s="1">
        <v>0.0</v>
      </c>
      <c r="E76" s="1" t="s">
        <v>421</v>
      </c>
      <c r="F76" s="1" t="s">
        <v>422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423</v>
      </c>
      <c r="B77" s="1">
        <v>0.0</v>
      </c>
      <c r="C77" s="1">
        <v>0.0</v>
      </c>
      <c r="D77" s="1">
        <v>0.0</v>
      </c>
      <c r="E77" s="1" t="s">
        <v>424</v>
      </c>
      <c r="F77" s="1" t="s">
        <v>425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426</v>
      </c>
      <c r="B78" s="1">
        <v>0.0</v>
      </c>
      <c r="C78" s="1">
        <v>0.0</v>
      </c>
      <c r="D78" s="1">
        <v>0.0</v>
      </c>
      <c r="E78" s="1" t="s">
        <v>427</v>
      </c>
      <c r="F78" s="1" t="s">
        <v>428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429</v>
      </c>
      <c r="B79" s="1">
        <v>0.0</v>
      </c>
      <c r="C79" s="1">
        <v>0.0</v>
      </c>
      <c r="D79" s="1">
        <v>0.0</v>
      </c>
      <c r="E79" s="1" t="s">
        <v>430</v>
      </c>
      <c r="F79" s="1" t="s">
        <v>431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432</v>
      </c>
      <c r="B80" s="1">
        <v>0.0</v>
      </c>
      <c r="C80" s="1">
        <v>0.0</v>
      </c>
      <c r="D80" s="1">
        <v>0.0</v>
      </c>
      <c r="E80" s="1" t="s">
        <v>430</v>
      </c>
      <c r="F80" s="1" t="s">
        <v>431</v>
      </c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433</v>
      </c>
      <c r="B81" s="1">
        <v>0.0</v>
      </c>
      <c r="C81" s="1">
        <v>0.0</v>
      </c>
      <c r="D81" s="1" t="s">
        <v>434</v>
      </c>
      <c r="E81" s="1" t="s">
        <v>435</v>
      </c>
      <c r="F81" s="1" t="s">
        <v>436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437</v>
      </c>
      <c r="B82" s="1">
        <v>0.0</v>
      </c>
      <c r="C82" s="1">
        <v>0.0</v>
      </c>
      <c r="D82" s="1" t="s">
        <v>438</v>
      </c>
      <c r="E82" s="1">
        <v>0.0</v>
      </c>
      <c r="F82" s="1">
        <v>0.0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439</v>
      </c>
      <c r="B83" s="1">
        <v>0.0</v>
      </c>
      <c r="C83" s="1">
        <v>0.0</v>
      </c>
      <c r="D83" s="1">
        <v>0.0</v>
      </c>
      <c r="E83" s="1">
        <v>0.0</v>
      </c>
      <c r="F83" s="1" t="s">
        <v>440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441</v>
      </c>
      <c r="B84" s="1">
        <v>0.0</v>
      </c>
      <c r="C84" s="1">
        <v>0.0</v>
      </c>
      <c r="D84" s="1">
        <v>0.0</v>
      </c>
      <c r="E84" s="1">
        <v>0.0</v>
      </c>
      <c r="F84" s="1" t="s">
        <v>442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443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444</v>
      </c>
      <c r="B86" s="1">
        <v>0.0</v>
      </c>
      <c r="C86" s="1">
        <v>0.0</v>
      </c>
      <c r="D86" s="1">
        <v>0.0</v>
      </c>
      <c r="E86" s="1" t="s">
        <v>445</v>
      </c>
      <c r="F86" s="1" t="s">
        <v>446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447</v>
      </c>
      <c r="B87" s="1">
        <v>0.0</v>
      </c>
      <c r="C87" s="1">
        <v>0.0</v>
      </c>
      <c r="D87" s="1">
        <v>0.0</v>
      </c>
      <c r="E87" s="1" t="s">
        <v>448</v>
      </c>
      <c r="F87" s="1" t="s">
        <v>449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450</v>
      </c>
      <c r="B88" s="1">
        <v>0.0</v>
      </c>
      <c r="C88" s="1">
        <v>0.0</v>
      </c>
      <c r="D88" s="1">
        <v>0.0</v>
      </c>
      <c r="E88" s="1" t="s">
        <v>451</v>
      </c>
      <c r="F88" s="1" t="s">
        <v>452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453</v>
      </c>
      <c r="B89" s="1">
        <v>0.0</v>
      </c>
      <c r="C89" s="1">
        <v>0.0</v>
      </c>
      <c r="D89" s="1">
        <v>0.0</v>
      </c>
      <c r="E89" s="1" t="s">
        <v>454</v>
      </c>
      <c r="F89" s="1" t="s">
        <v>455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456</v>
      </c>
      <c r="B90" s="1">
        <v>0.0</v>
      </c>
      <c r="C90" s="1">
        <v>0.0</v>
      </c>
      <c r="D90" s="1">
        <v>0.0</v>
      </c>
      <c r="E90" s="1" t="s">
        <v>457</v>
      </c>
      <c r="F90" s="1" t="s">
        <v>455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458</v>
      </c>
      <c r="B91" s="1">
        <v>0.0</v>
      </c>
      <c r="C91" s="1">
        <v>0.0</v>
      </c>
      <c r="D91" s="1">
        <v>0.0</v>
      </c>
      <c r="E91" s="1" t="s">
        <v>459</v>
      </c>
      <c r="F91" s="1" t="s">
        <v>460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461</v>
      </c>
      <c r="B92" s="1">
        <v>0.0</v>
      </c>
      <c r="C92" s="1">
        <v>0.0</v>
      </c>
      <c r="D92" s="1">
        <v>0.0</v>
      </c>
      <c r="E92" s="1" t="s">
        <v>459</v>
      </c>
      <c r="F92" s="1" t="s">
        <v>460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462</v>
      </c>
      <c r="B93" s="1">
        <v>0.0</v>
      </c>
      <c r="C93" s="1">
        <v>0.0</v>
      </c>
      <c r="D93" s="1">
        <v>0.0</v>
      </c>
      <c r="E93" s="1" t="s">
        <v>463</v>
      </c>
      <c r="F93" s="1" t="s">
        <v>464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465</v>
      </c>
      <c r="B94" s="1">
        <v>0.0</v>
      </c>
      <c r="C94" s="1">
        <v>0.0</v>
      </c>
      <c r="D94" s="1">
        <v>0.0</v>
      </c>
      <c r="E94" s="1">
        <v>0.0</v>
      </c>
      <c r="F94" s="1" t="s">
        <v>466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467</v>
      </c>
      <c r="B95" s="1">
        <v>0.0</v>
      </c>
      <c r="C95" s="1">
        <v>0.0</v>
      </c>
      <c r="D95" s="1">
        <v>0.0</v>
      </c>
      <c r="E95" s="1">
        <v>0.0</v>
      </c>
      <c r="F95" s="1" t="s">
        <v>468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469</v>
      </c>
      <c r="B96" s="1">
        <v>0.0</v>
      </c>
      <c r="C96" s="1">
        <v>0.0</v>
      </c>
      <c r="D96" s="1">
        <v>0.0</v>
      </c>
      <c r="E96" s="1">
        <v>0.0</v>
      </c>
      <c r="F96" s="1" t="s">
        <v>470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471</v>
      </c>
      <c r="B97" s="1">
        <v>0.0</v>
      </c>
      <c r="C97" s="1">
        <v>0.0</v>
      </c>
      <c r="D97" s="1">
        <v>0.0</v>
      </c>
      <c r="E97" s="1">
        <v>0.0</v>
      </c>
      <c r="F97" s="1" t="s">
        <v>472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473</v>
      </c>
      <c r="B98" s="1">
        <v>0.0</v>
      </c>
      <c r="C98" s="1">
        <v>0.0</v>
      </c>
      <c r="D98" s="1">
        <v>0.0</v>
      </c>
      <c r="E98" s="1">
        <v>0.0</v>
      </c>
      <c r="F98" s="1" t="s">
        <v>472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474</v>
      </c>
      <c r="B99" s="1">
        <v>0.0</v>
      </c>
      <c r="C99" s="1">
        <v>0.0</v>
      </c>
      <c r="D99" s="1">
        <v>0.0</v>
      </c>
      <c r="E99" s="1" t="s">
        <v>475</v>
      </c>
      <c r="F99" s="1" t="s">
        <v>476</v>
      </c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477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478</v>
      </c>
      <c r="C1" s="1" t="s">
        <v>479</v>
      </c>
      <c r="D1" s="1" t="s">
        <v>480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481</v>
      </c>
      <c r="B2" s="1" t="s">
        <v>482</v>
      </c>
      <c r="C2" s="1" t="s">
        <v>483</v>
      </c>
      <c r="D2" s="1" t="s">
        <v>483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484</v>
      </c>
      <c r="B3" s="1" t="s">
        <v>485</v>
      </c>
      <c r="C3" s="1" t="s">
        <v>486</v>
      </c>
      <c r="D3" s="1" t="s">
        <v>487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488</v>
      </c>
      <c r="B4" s="1" t="s">
        <v>482</v>
      </c>
      <c r="C4" s="1" t="s">
        <v>483</v>
      </c>
      <c r="D4" s="1" t="s">
        <v>483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484</v>
      </c>
      <c r="B5" s="1" t="s">
        <v>485</v>
      </c>
      <c r="C5" s="1" t="s">
        <v>486</v>
      </c>
      <c r="D5" s="1" t="s">
        <v>487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489</v>
      </c>
      <c r="B6" s="1" t="s">
        <v>490</v>
      </c>
      <c r="C6" s="1" t="s">
        <v>485</v>
      </c>
      <c r="D6" s="1" t="s">
        <v>485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491</v>
      </c>
      <c r="B7" s="1" t="s">
        <v>485</v>
      </c>
      <c r="C7" s="1" t="s">
        <v>492</v>
      </c>
      <c r="D7" s="1" t="s">
        <v>493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494</v>
      </c>
      <c r="B8" s="1" t="s">
        <v>485</v>
      </c>
      <c r="C8" s="1" t="s">
        <v>485</v>
      </c>
      <c r="D8" s="1" t="s">
        <v>485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495</v>
      </c>
      <c r="B9" s="1" t="s">
        <v>485</v>
      </c>
      <c r="C9" s="1" t="s">
        <v>496</v>
      </c>
      <c r="D9" s="1" t="s">
        <v>497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498</v>
      </c>
      <c r="B10" s="1" t="s">
        <v>485</v>
      </c>
      <c r="C10" s="1" t="s">
        <v>496</v>
      </c>
      <c r="D10" s="1" t="s">
        <v>497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499</v>
      </c>
      <c r="B11" s="1" t="s">
        <v>485</v>
      </c>
      <c r="C11" s="1" t="s">
        <v>500</v>
      </c>
      <c r="D11" s="1" t="s">
        <v>501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502</v>
      </c>
      <c r="B12" s="1" t="s">
        <v>485</v>
      </c>
      <c r="C12" s="1" t="s">
        <v>503</v>
      </c>
      <c r="D12" s="1" t="s">
        <v>504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505</v>
      </c>
      <c r="B13" s="1" t="s">
        <v>485</v>
      </c>
      <c r="C13" s="1" t="s">
        <v>506</v>
      </c>
      <c r="D13" s="1" t="s">
        <v>507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508</v>
      </c>
      <c r="B14" s="1" t="s">
        <v>485</v>
      </c>
      <c r="C14" s="1" t="s">
        <v>509</v>
      </c>
      <c r="D14" s="1" t="s">
        <v>510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511</v>
      </c>
      <c r="B15" s="1" t="s">
        <v>485</v>
      </c>
      <c r="C15" s="1" t="s">
        <v>136</v>
      </c>
      <c r="D15" s="1" t="s">
        <v>512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513</v>
      </c>
      <c r="B16" s="1" t="s">
        <v>485</v>
      </c>
      <c r="C16" s="1" t="s">
        <v>514</v>
      </c>
      <c r="D16" s="1" t="s">
        <v>515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516</v>
      </c>
      <c r="B17" s="1" t="s">
        <v>127</v>
      </c>
      <c r="C17" s="1" t="s">
        <v>485</v>
      </c>
      <c r="D17" s="1" t="s">
        <v>485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517</v>
      </c>
      <c r="B18" s="1" t="s">
        <v>485</v>
      </c>
      <c r="C18" s="1" t="s">
        <v>485</v>
      </c>
      <c r="D18" s="1" t="s">
        <v>485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518</v>
      </c>
      <c r="B19" s="1" t="s">
        <v>485</v>
      </c>
      <c r="C19" s="1" t="s">
        <v>519</v>
      </c>
      <c r="D19" s="1" t="s">
        <v>520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521</v>
      </c>
      <c r="B20" s="1" t="s">
        <v>485</v>
      </c>
      <c r="C20" s="1" t="s">
        <v>522</v>
      </c>
      <c r="D20" s="1" t="s">
        <v>523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524</v>
      </c>
      <c r="B21" s="1" t="s">
        <v>485</v>
      </c>
      <c r="C21" s="1" t="s">
        <v>525</v>
      </c>
      <c r="D21" s="1" t="s">
        <v>526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527</v>
      </c>
      <c r="B22" s="1" t="s">
        <v>528</v>
      </c>
      <c r="C22" s="1" t="s">
        <v>485</v>
      </c>
      <c r="D22" s="1" t="s">
        <v>485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96</v>
      </c>
      <c r="B23" s="1" t="s">
        <v>485</v>
      </c>
      <c r="C23" s="1" t="s">
        <v>485</v>
      </c>
      <c r="D23" s="1" t="s">
        <v>485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529</v>
      </c>
      <c r="B24" s="1" t="s">
        <v>530</v>
      </c>
      <c r="C24" s="1" t="s">
        <v>531</v>
      </c>
      <c r="D24" s="1" t="s">
        <v>531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532</v>
      </c>
      <c r="B25" s="1" t="s">
        <v>533</v>
      </c>
      <c r="C25" s="1" t="s">
        <v>534</v>
      </c>
      <c r="D25" s="1" t="s">
        <v>534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535</v>
      </c>
      <c r="B26" s="1" t="s">
        <v>536</v>
      </c>
      <c r="C26" s="1" t="s">
        <v>485</v>
      </c>
      <c r="D26" s="1" t="s">
        <v>485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537</v>
      </c>
      <c r="B2" s="1" t="s">
        <v>538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539</v>
      </c>
      <c r="B3" s="1" t="s">
        <v>540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541</v>
      </c>
      <c r="B4" s="1" t="s">
        <v>542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543</v>
      </c>
      <c r="B5" s="1" t="s">
        <v>11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544</v>
      </c>
      <c r="B6" s="1" t="s">
        <v>545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546</v>
      </c>
      <c r="B7" s="1" t="s">
        <v>547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548</v>
      </c>
      <c r="B8" s="4" t="s">
        <v>549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550</v>
      </c>
      <c r="B9" s="1" t="s">
        <v>551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552</v>
      </c>
      <c r="B10" s="1" t="s">
        <v>553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554</v>
      </c>
      <c r="B11" s="1" t="s">
        <v>551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555</v>
      </c>
      <c r="B12" s="1" t="s">
        <v>556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557</v>
      </c>
      <c r="B13" s="1" t="s">
        <v>558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559</v>
      </c>
      <c r="B14" s="1" t="s">
        <v>556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560</v>
      </c>
      <c r="B15" s="1" t="s">
        <v>561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562</v>
      </c>
      <c r="B16" s="1">
        <v>5.0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563</v>
      </c>
      <c r="B17" s="1" t="s">
        <v>564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565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566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567</v>
      </c>
      <c r="B20" s="1">
        <v>1.71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568</v>
      </c>
      <c r="B21" s="1">
        <v>1.72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569</v>
      </c>
      <c r="B22" s="1">
        <v>1.66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570</v>
      </c>
      <c r="B23" s="1">
        <v>1.72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571</v>
      </c>
      <c r="B24" s="1">
        <v>1.71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572</v>
      </c>
      <c r="B25" s="1">
        <v>1.72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573</v>
      </c>
      <c r="B26" s="1">
        <v>1.66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574</v>
      </c>
      <c r="B27" s="1">
        <v>1.72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575</v>
      </c>
      <c r="B28" s="1">
        <v>0.3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576</v>
      </c>
      <c r="B29" s="1">
        <v>0.1508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577</v>
      </c>
      <c r="B30" s="1">
        <v>1.7352576E9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578</v>
      </c>
      <c r="B31" s="1">
        <v>0.32259998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579</v>
      </c>
      <c r="B32" s="1">
        <v>0.338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580</v>
      </c>
      <c r="B33" s="1">
        <v>-3.0363636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581</v>
      </c>
      <c r="B34" s="1">
        <v>36303.0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582</v>
      </c>
      <c r="B35" s="1">
        <v>36303.0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583</v>
      </c>
      <c r="B36" s="1">
        <v>60783.0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584</v>
      </c>
      <c r="B37" s="1">
        <v>102050.0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585</v>
      </c>
      <c r="B38" s="1">
        <v>102050.0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586</v>
      </c>
      <c r="B39" s="1">
        <v>1.4769931E7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587</v>
      </c>
      <c r="B40" s="1">
        <v>1.63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588</v>
      </c>
      <c r="B41" s="1">
        <v>3.0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589</v>
      </c>
      <c r="B42" s="1">
        <v>0.31917045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590</v>
      </c>
      <c r="B43" s="1">
        <v>1.99872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591</v>
      </c>
      <c r="B44" s="1">
        <v>2.41733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592</v>
      </c>
      <c r="B45" s="1" t="s">
        <v>593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594</v>
      </c>
      <c r="B46" s="1">
        <v>1.01209784E8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595</v>
      </c>
      <c r="B47" s="1">
        <v>0.16136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596</v>
      </c>
      <c r="B48" s="1">
        <v>7408689.0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597</v>
      </c>
      <c r="B49" s="1">
        <v>8844270.0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598</v>
      </c>
      <c r="B50" s="1">
        <v>620346.0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599</v>
      </c>
      <c r="B51" s="1">
        <v>586203.0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600</v>
      </c>
      <c r="B52" s="1">
        <v>1.7289504E9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601</v>
      </c>
      <c r="B53" s="1">
        <v>1.7316288E9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602</v>
      </c>
      <c r="B54" s="1">
        <v>0.0701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603</v>
      </c>
      <c r="B55" s="1">
        <v>0.17807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604</v>
      </c>
      <c r="B56" s="1">
        <v>0.030940002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605</v>
      </c>
      <c r="B57" s="1">
        <v>15.93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606</v>
      </c>
      <c r="B58" s="1">
        <v>0.083900005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607</v>
      </c>
      <c r="B59" s="1">
        <v>9384850.0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608</v>
      </c>
      <c r="B60" s="1">
        <v>7.576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609</v>
      </c>
      <c r="B61" s="1">
        <v>0.22043294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610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611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612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613</v>
      </c>
      <c r="B65" s="1">
        <v>7449000.0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614</v>
      </c>
      <c r="B66" s="1">
        <v>-0.26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615</v>
      </c>
      <c r="B67" s="1">
        <v>0.19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616</v>
      </c>
      <c r="B68" s="1">
        <v>2.187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617</v>
      </c>
      <c r="B69" s="1">
        <v>7.5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618</v>
      </c>
      <c r="B70" s="1">
        <v>-0.32931727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619</v>
      </c>
      <c r="B71" s="1">
        <v>0.23806548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620</v>
      </c>
      <c r="B72" s="1">
        <v>0.075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621</v>
      </c>
      <c r="B73" s="1">
        <v>1.7273952E9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622</v>
      </c>
      <c r="B74" s="1" t="s">
        <v>623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624</v>
      </c>
      <c r="B75" s="1" t="s">
        <v>625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626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627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628</v>
      </c>
      <c r="B78" s="1" t="s">
        <v>629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630</v>
      </c>
      <c r="B79" s="1" t="s">
        <v>629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631</v>
      </c>
      <c r="B80" s="1">
        <v>1.6571142E9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632</v>
      </c>
      <c r="B81" s="1" t="s">
        <v>633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634</v>
      </c>
      <c r="B82" s="1" t="s">
        <v>635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636</v>
      </c>
      <c r="B83" s="1" t="s">
        <v>637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638</v>
      </c>
      <c r="B84" s="1" t="s">
        <v>639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640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641</v>
      </c>
      <c r="B86" s="1">
        <v>1.67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642</v>
      </c>
      <c r="B87" s="1">
        <v>5.5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643</v>
      </c>
      <c r="B88" s="1">
        <v>5.5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644</v>
      </c>
      <c r="B89" s="1">
        <v>5.5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645</v>
      </c>
      <c r="B90" s="1">
        <v>5.5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646</v>
      </c>
      <c r="B91" s="1" t="s">
        <v>647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648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649</v>
      </c>
      <c r="B93" s="1">
        <v>7036000.0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650</v>
      </c>
      <c r="B94" s="1">
        <v>0.781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651</v>
      </c>
      <c r="B95" s="1">
        <v>1.3495E7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652</v>
      </c>
      <c r="B96" s="1">
        <v>9.0311E7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653</v>
      </c>
      <c r="B97" s="1">
        <v>0.131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654</v>
      </c>
      <c r="B98" s="1">
        <v>0.468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655</v>
      </c>
      <c r="B99" s="1">
        <v>4.6276E7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656</v>
      </c>
      <c r="B100" s="1">
        <v>140.647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657</v>
      </c>
      <c r="B101" s="1">
        <v>5.318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658</v>
      </c>
      <c r="B102" s="1">
        <v>-747000.0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659</v>
      </c>
      <c r="B103" s="1">
        <v>0.243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660</v>
      </c>
      <c r="B104" s="1">
        <v>0.44319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661</v>
      </c>
      <c r="B105" s="1">
        <v>0.29162002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662</v>
      </c>
      <c r="B106" s="1">
        <v>0.20895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663</v>
      </c>
      <c r="B107" s="1" t="s">
        <v>593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664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52</v>
      </c>
      <c r="B3" s="1">
        <v>0.0</v>
      </c>
      <c r="C3" s="1">
        <v>0.0</v>
      </c>
      <c r="D3" s="1">
        <v>3.0</v>
      </c>
      <c r="E3" s="1">
        <v>-81.0</v>
      </c>
      <c r="F3" s="1">
        <v>-77.0</v>
      </c>
      <c r="G3" s="1">
        <f>IF(F3*FORECAST(G2,B3:F3,B2:F2)&gt;0,FORECAST(G2,B3:F3,B2:F2),F3)*$X$1</f>
        <v>-101.5</v>
      </c>
      <c r="H3" s="1">
        <f>IF(G3*FORECAST(H2,B3:G3,B2:G2)&gt;0,FORECAST(H2,B3:G3,B2:G2),G3)*$X$1</f>
        <v>-125</v>
      </c>
      <c r="I3" s="1">
        <f>IF(H3*FORECAST(I2,B3:H3,B2:H2)&gt;0,FORECAST(I2,B3:H3,B2:H2),H3)*$X$1</f>
        <v>-148.5</v>
      </c>
      <c r="J3" s="1">
        <f>IF(I3*FORECAST(J2,B3:I3,B2:I2)&gt;0,FORECAST(J2,B3:I3,B2:I2),I3)*$X$1</f>
        <v>-172</v>
      </c>
      <c r="K3" s="1">
        <f>IF(J3*FORECAST(K2,B3:J3,B2:J2)&gt;0,FORECAST(K2,B3:J3,B2:J2),J3)*$X$1</f>
        <v>-195.5</v>
      </c>
      <c r="L3" s="1">
        <f>IF(K3*FORECAST(L2,B3:K3,B2:K2)&gt;0,FORECAST(L2,B3:K3,B2:K2),K3)*$X$1</f>
        <v>-219</v>
      </c>
      <c r="M3" s="1">
        <f>IF(L3*FORECAST(M2,B3:L3,B2:L2)&gt;0,FORECAST(M2,B3:L3,B2:L2),L3)*$X$1</f>
        <v>-242.5</v>
      </c>
      <c r="N3" s="5">
        <f>IF(M3*FORECAST(N2,B3:M3,B2:M2)&gt;0,FORECAST(N2,B3:M3,B2:M2),M3)*$X$1</f>
        <v>-266</v>
      </c>
      <c r="O3" s="5">
        <f>IF(N3*FORECAST(O2,B3:N3,B2:N2)&gt;0,FORECAST(O2,B3:N3,B2:N2),N3)*$X$1</f>
        <v>-289.5</v>
      </c>
      <c r="P3" s="5">
        <f>IF(O3*FORECAST(P2,B3:O3,B2:O2)&gt;0,FORECAST(P2,B3:O3,B2:O2),O3)*$X$1</f>
        <v>-313</v>
      </c>
      <c r="Q3" s="5">
        <f>IF(P3*FORECAST(Q2,B3:P3,B2:P2)&gt;0,FORECAST(Q2,B3:P3,B2:P2),P3)*$X$1</f>
        <v>-336.5</v>
      </c>
      <c r="R3" s="5">
        <f>IF(Q3*FORECAST(R2,B3:Q3,B2:Q2)&gt;0,FORECAST(R2,B3:Q3,B2:Q2),Q3)*$X$1</f>
        <v>-360</v>
      </c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0.0</v>
      </c>
      <c r="C4" s="1">
        <v>5.0</v>
      </c>
      <c r="D4" s="1">
        <v>4.0</v>
      </c>
      <c r="E4" s="1">
        <v>-12.0</v>
      </c>
      <c r="F4" s="1">
        <v>82.0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665</v>
      </c>
      <c r="B5" s="1">
        <v>0.0</v>
      </c>
      <c r="C5" s="1">
        <v>0.0</v>
      </c>
      <c r="D5" s="1">
        <v>1.0</v>
      </c>
      <c r="E5" s="1">
        <v>7.0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666</v>
      </c>
      <c r="L7" s="1">
        <f>IF(R3*FORECAST(R2,B3:R3,B2:R2)&gt;0,FORECAST(R2,B3:R3,B2:R2),Q3)*$X$1 * (1+0.02)/(0.0728-0.02)</f>
        <v>-6954.545455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667</v>
      </c>
      <c r="L8" s="6">
        <f t="array" ref="L8">NPV(0.0728,H3:R3)</f>
        <v>-1672.42092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668</v>
      </c>
      <c r="L9" s="6">
        <f t="array" ref="L9">NPV(0.0728,H16:R16)</f>
        <v>-3210.423581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669</v>
      </c>
      <c r="L10" s="6">
        <f>L8 + L9</f>
        <v>-4882.844501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82.0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670</v>
      </c>
      <c r="L12" s="6">
        <f>L10 - L11</f>
        <v>-4964.844501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671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-620.6055627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(1+0.02)/(0.0728-0.02)</f>
        <v>-6954.545455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17</v>
      </c>
      <c r="B3" s="1">
        <v>-27.0</v>
      </c>
      <c r="C3" s="1">
        <v>1.0</v>
      </c>
      <c r="D3" s="1">
        <v>2.0</v>
      </c>
      <c r="E3" s="1">
        <v>40.0</v>
      </c>
      <c r="F3" s="1">
        <v>22.0</v>
      </c>
      <c r="G3" s="1">
        <f>IF(F3*FORECAST(G2,B3:F3,B2:F2)&gt;0,FORECAST(G2,B3:F3,B2:F2),F3)*$X$1</f>
        <v>48.7</v>
      </c>
      <c r="H3" s="1">
        <f>IF(G3*FORECAST(H2,B3:G3,B2:G2)&gt;0,FORECAST(H2,B3:G3,B2:G2),G3)*$X$1</f>
        <v>62.4</v>
      </c>
      <c r="I3" s="1">
        <f>IF(H3*FORECAST(I2,B3:H3,B2:H2)&gt;0,FORECAST(I2,B3:H3,B2:H2),H3)*$X$1</f>
        <v>76.1</v>
      </c>
      <c r="J3" s="1">
        <f>IF(I3*FORECAST(J2,B3:I3,B2:I2)&gt;0,FORECAST(J2,B3:I3,B2:I2),I3)*$X$1</f>
        <v>89.8</v>
      </c>
      <c r="K3" s="1">
        <f>IF(J3*FORECAST(K2,B3:J3,B2:J2)&gt;0,FORECAST(K2,B3:J3,B2:J2),J3)*$X$1</f>
        <v>103.5</v>
      </c>
      <c r="L3" s="1">
        <f>IF(K3*FORECAST(L2,B3:K3,B2:K2)&gt;0,FORECAST(L2,B3:K3,B2:K2),K3)*$X$1</f>
        <v>117.2</v>
      </c>
      <c r="M3" s="1">
        <f>IF(L3*FORECAST(M2,B3:L3,B2:L2)&gt;0,FORECAST(M2,B3:L3,B2:L2),L3)*$X$1</f>
        <v>130.9</v>
      </c>
      <c r="N3" s="5">
        <f>IF(M3*FORECAST(N2,B3:M3,B2:M2)&gt;0,FORECAST(N2,B3:M3,B2:M2),M3)*$X$1</f>
        <v>144.6</v>
      </c>
      <c r="O3" s="5">
        <f>IF(N3*FORECAST(O2,B3:N3,B2:N2)&gt;0,FORECAST(O2,B3:N3,B2:N2),N3)*$X$1</f>
        <v>158.3</v>
      </c>
      <c r="P3" s="5">
        <f>IF(O3*FORECAST(P2,B3:O3,B2:O2)&gt;0,FORECAST(P2,B3:O3,B2:O2),O3)*$X$1</f>
        <v>172</v>
      </c>
      <c r="Q3" s="5">
        <f>IF(P3*FORECAST(Q2,B3:P3,B2:P2)&gt;0,FORECAST(Q2,B3:P3,B2:P2),P3)*$X$1</f>
        <v>185.7</v>
      </c>
      <c r="R3" s="5">
        <f>IF(Q3*FORECAST(R2,B3:Q3,B2:Q2)&gt;0,FORECAST(R2,B3:Q3,B2:Q2),Q3)*$X$1</f>
        <v>199.4</v>
      </c>
      <c r="S3" s="2"/>
      <c r="T3" s="2"/>
      <c r="U3" s="2"/>
      <c r="V3" s="2"/>
      <c r="W3" s="2"/>
      <c r="X3" s="2"/>
      <c r="Y3" s="2"/>
      <c r="Z3" s="2"/>
    </row>
    <row r="4">
      <c r="A4" s="3" t="s">
        <v>95</v>
      </c>
      <c r="B4" s="1">
        <v>0.0</v>
      </c>
      <c r="C4" s="1">
        <v>5.0</v>
      </c>
      <c r="D4" s="1">
        <v>4.0</v>
      </c>
      <c r="E4" s="1">
        <v>-12.0</v>
      </c>
      <c r="F4" s="1">
        <v>82.0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665</v>
      </c>
      <c r="B5" s="1">
        <v>0.0</v>
      </c>
      <c r="C5" s="1">
        <v>0.0</v>
      </c>
      <c r="D5" s="1">
        <v>1.0</v>
      </c>
      <c r="E5" s="1">
        <v>7.0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666</v>
      </c>
      <c r="L7" s="1">
        <f>IF(R3*FORECAST(R2,B3:R3,B2:R2)&gt;0,FORECAST(R2,B3:R3,B2:R2),Q3)*$X$1 * (1+0.02)/(0.0728-0.02)</f>
        <v>3852.045455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667</v>
      </c>
      <c r="L8" s="6">
        <f t="array" ref="L8">NPV(0.0728,H3:R3)</f>
        <v>897.5407746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668</v>
      </c>
      <c r="L9" s="6">
        <f t="array" ref="L9">NPV(0.0728,H16:R16)</f>
        <v>1778.21795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669</v>
      </c>
      <c r="L10" s="6">
        <f>L8 + L9</f>
        <v>2675.758725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96</v>
      </c>
      <c r="L11" s="1">
        <v>82.0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670</v>
      </c>
      <c r="L12" s="6">
        <f>L10 - L11</f>
        <v>2593.758725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671</v>
      </c>
      <c r="L13" s="1">
        <v>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324.2198406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(1+0.02)/(0.0728-0.02)</f>
        <v>3852.045455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