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<sst xmlns="http://schemas.openxmlformats.org/spreadsheetml/2006/main" count="1025" uniqueCount="765">
  <si>
    <t>ticker</t>
  </si>
  <si>
    <t>UROY</t>
  </si>
  <si>
    <t>nombre</t>
  </si>
  <si>
    <t>URANIUM ROYALTY CORP</t>
  </si>
  <si>
    <t>empresa</t>
  </si>
  <si>
    <t>Uranium</t>
  </si>
  <si>
    <t>Open</t>
  </si>
  <si>
    <t>Target Price</t>
  </si>
  <si>
    <t>Upside</t>
  </si>
  <si>
    <t>-668.06%</t>
  </si>
  <si>
    <t>Country</t>
  </si>
  <si>
    <t>Canada</t>
  </si>
  <si>
    <t>Market Cap</t>
  </si>
  <si>
    <t>Book Value</t>
  </si>
  <si>
    <t>Pe ratio</t>
  </si>
  <si>
    <t>No encontrado</t>
  </si>
  <si>
    <t>Dividend Ratio</t>
  </si>
  <si>
    <t>Fiscal Period: April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</si>
  <si>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</si>
  <si>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</si>
  <si>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</si>
  <si>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</si>
  <si>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</si>
  <si>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</si>
  <si>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</si>
  <si>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</si>
  <si>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</si>
  <si>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</si>
  <si>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</si>
  <si>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</si>
  <si>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</si>
  <si>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</si>
  <si>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</si>
  <si>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</si>
  <si>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</si>
  <si>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</si>
  <si>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</si>
  <si>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</si>
  <si>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</si>
  <si>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</si>
  <si>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</si>
  <si>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</si>
  <si>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</si>
  <si>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</si>
  <si>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</si>
  <si>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</si>
  <si>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</si>
  <si>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</si>
  <si>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</si>
  <si>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</si>
  <si>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</si>
  <si>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</si>
  <si>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</si>
  <si>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</si>
  <si>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</si>
  <si>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</si>
  <si>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</si>
  <si>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</si>
  <si>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</si>
  <si>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</si>
  <si>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</si>
  <si>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</si>
  <si>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</si>
  <si>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</si>
  <si>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</si>
  <si>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</si>
  <si>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</si>
  <si>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</si>
  <si>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</si>
  <si>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</si>
  <si>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</si>
  <si>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</si>
  <si>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</si>
  <si>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</si>
  <si>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</si>
  <si>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</si>
  <si>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</si>
  <si>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</si>
  <si>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</si>
  <si>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</si>
  <si>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</si>
  <si>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</si>
  <si>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</si>
  <si>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</si>
  <si>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0.15</t>
  </si>
  <si>
    <t>0.71</t>
  </si>
  <si>
    <t>0.98</t>
  </si>
  <si>
    <t>0.91</t>
  </si>
  <si>
    <t>1.72</t>
  </si>
  <si>
    <t>1.76</t>
  </si>
  <si>
    <t>2.29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</si>
  <si>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</si>
  <si>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</si>
  <si>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</si>
  <si>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</si>
  <si>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</si>
  <si>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</si>
  <si>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</si>
  <si>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Others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</si>
  <si>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</si>
  <si>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</si>
  <si>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</si>
  <si>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</si>
  <si>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</si>
  <si>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</si>
  <si>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</si>
  <si>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</si>
  <si>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</si>
  <si>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</si>
  <si>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</si>
  <si>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</si>
  <si>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</si>
  <si>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</si>
  <si>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</si>
  <si>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</si>
  <si>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</si>
  <si>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</si>
  <si>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</si>
  <si>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</si>
  <si>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</si>
  <si>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</si>
  <si>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</si>
  <si>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</si>
  <si>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</si>
  <si>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</si>
  <si>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</si>
  <si>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</si>
  <si>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-0.13</t>
  </si>
  <si>
    <t>-0.05</t>
  </si>
  <si>
    <t>-0.02</t>
  </si>
  <si>
    <t>-0.06</t>
  </si>
  <si>
    <t>0.09</t>
  </si>
  <si>
    <t>Basic EPS - Continuing Operations</t>
  </si>
  <si>
    <t>Basic Weighted Average Shares Outstanding</t>
  </si>
  <si>
    <t>Net EPS - Diluted</t>
  </si>
  <si>
    <t>0.08</t>
  </si>
  <si>
    <t>Diluted EPS - Continuing Operations</t>
  </si>
  <si>
    <t>Diluted Weighted Average Shares Outstanding</t>
  </si>
  <si>
    <t>Normalized Basic EPS</t>
  </si>
  <si>
    <t>-0.11</t>
  </si>
  <si>
    <t>-0.04</t>
  </si>
  <si>
    <t>0.04</t>
  </si>
  <si>
    <t>Normalized Diluted EPS</t>
  </si>
  <si>
    <t>EBITDA</t>
  </si>
  <si>
    <t>EBITA</t>
  </si>
  <si>
    <t>EBIT</t>
  </si>
  <si>
    <t>Effective Tax Rate - (Ratio)</t>
  </si>
  <si>
    <t>6.15</t>
  </si>
  <si>
    <t>4.53</t>
  </si>
  <si>
    <t>25.79</t>
  </si>
  <si>
    <t>33.99</t>
  </si>
  <si>
    <t>0.26</t>
  </si>
  <si>
    <t>-26.08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</si>
  <si>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</si>
  <si>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</si>
  <si>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</si>
  <si>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</si>
  <si>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</si>
  <si>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</si>
  <si>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</si>
  <si>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</si>
  <si>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</si>
  <si>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</si>
  <si>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</si>
  <si>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</si>
  <si>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</si>
  <si>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</si>
  <si>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-3.58</t>
  </si>
  <si>
    <t>-2.46</t>
  </si>
  <si>
    <t>-1.26</t>
  </si>
  <si>
    <t>-1.79</t>
  </si>
  <si>
    <t>-0.55</t>
  </si>
  <si>
    <t>2.11</t>
  </si>
  <si>
    <t>Return on Total Capital</t>
  </si>
  <si>
    <t>-3.63</t>
  </si>
  <si>
    <t>-2.48</t>
  </si>
  <si>
    <t>-1.8</t>
  </si>
  <si>
    <t>2.12</t>
  </si>
  <si>
    <t>Return On Equity %</t>
  </si>
  <si>
    <t>-24.07</t>
  </si>
  <si>
    <t>-5.41</t>
  </si>
  <si>
    <t>-1.89</t>
  </si>
  <si>
    <t>-3.54</t>
  </si>
  <si>
    <t>-3.44</t>
  </si>
  <si>
    <t>4.34</t>
  </si>
  <si>
    <t>Return on Common Equity</t>
  </si>
  <si>
    <t>Margin Analysis</t>
  </si>
  <si>
    <t>Gross Profit Margin %</t>
  </si>
  <si>
    <t>20.35</t>
  </si>
  <si>
    <t>34.55</t>
  </si>
  <si>
    <t>SG&amp;A Margin</t>
  </si>
  <si>
    <t>25.03</t>
  </si>
  <si>
    <t>14.48</t>
  </si>
  <si>
    <t>EBITDA Margin %</t>
  </si>
  <si>
    <t>-11.37</t>
  </si>
  <si>
    <t>EBITA Margin %</t>
  </si>
  <si>
    <t>-11.54</t>
  </si>
  <si>
    <t>18.34</t>
  </si>
  <si>
    <t>EBIT Margin %</t>
  </si>
  <si>
    <t>Income From Continuing Operations Margin %</t>
  </si>
  <si>
    <t>-42.18</t>
  </si>
  <si>
    <t>22.9</t>
  </si>
  <si>
    <t>Net Income Margin %</t>
  </si>
  <si>
    <t>Net Avail. For Common Margin %</t>
  </si>
  <si>
    <t>Normalized Net Income Margin</t>
  </si>
  <si>
    <t>-26.43</t>
  </si>
  <si>
    <t>11.35</t>
  </si>
  <si>
    <t>Levered Free Cash Flow Margin</t>
  </si>
  <si>
    <t>9.64</t>
  </si>
  <si>
    <t>-176.76</t>
  </si>
  <si>
    <t>Unlevered Free Cash Flow Margin</t>
  </si>
  <si>
    <t>17.02</t>
  </si>
  <si>
    <t>-176.74</t>
  </si>
  <si>
    <t>Asset Turnover</t>
  </si>
  <si>
    <t>0.18</t>
  </si>
  <si>
    <t>Fixed Assets Turnover</t>
  </si>
  <si>
    <t>128.28</t>
  </si>
  <si>
    <t>308.35</t>
  </si>
  <si>
    <t>Inventory Turnover (Average Inventory)</t>
  </si>
  <si>
    <t>0.14</t>
  </si>
  <si>
    <t>0.21</t>
  </si>
  <si>
    <t>Short Term Liquidity</t>
  </si>
  <si>
    <t>Current Ratio</t>
  </si>
  <si>
    <t>19.86</t>
  </si>
  <si>
    <t>2.07</t>
  </si>
  <si>
    <t>108.61</t>
  </si>
  <si>
    <t>99.83</t>
  </si>
  <si>
    <t>275.78</t>
  </si>
  <si>
    <t>13.43</t>
  </si>
  <si>
    <t>84.03</t>
  </si>
  <si>
    <t>Quick Ratio</t>
  </si>
  <si>
    <t>19.83</t>
  </si>
  <si>
    <t>2.06</t>
  </si>
  <si>
    <t>105.85</t>
  </si>
  <si>
    <t>73.5</t>
  </si>
  <si>
    <t>23.17</t>
  </si>
  <si>
    <t>1.99</t>
  </si>
  <si>
    <t>15.98</t>
  </si>
  <si>
    <t>Operating Cash Flow to Current Liabilities</t>
  </si>
  <si>
    <t>-2.14</t>
  </si>
  <si>
    <t>-0.1</t>
  </si>
  <si>
    <t>-6.2</t>
  </si>
  <si>
    <t>-27.04</t>
  </si>
  <si>
    <t>-141.57</t>
  </si>
  <si>
    <t>-1.11</t>
  </si>
  <si>
    <t>-38.01</t>
  </si>
  <si>
    <t>Days Outstanding Inventory (Average Inventory)</t>
  </si>
  <si>
    <t>Average Days Payable Outstanding</t>
  </si>
  <si>
    <t>753.42</t>
  </si>
  <si>
    <t>8.61</t>
  </si>
  <si>
    <t>2.47</t>
  </si>
  <si>
    <t>Long Term Solvency</t>
  </si>
  <si>
    <t>Total Debt/Equity</t>
  </si>
  <si>
    <t>48.6</t>
  </si>
  <si>
    <t>0.06</t>
  </si>
  <si>
    <t>0.05</t>
  </si>
  <si>
    <t>7.94</t>
  </si>
  <si>
    <t>5.63</t>
  </si>
  <si>
    <t>0.07</t>
  </si>
  <si>
    <t>Total Debt / Total Capital</t>
  </si>
  <si>
    <t>32.7</t>
  </si>
  <si>
    <t>7.35</t>
  </si>
  <si>
    <t>5.33</t>
  </si>
  <si>
    <t>LT Debt/Equity</t>
  </si>
  <si>
    <t>7.93</t>
  </si>
  <si>
    <t>Long-Term Debt / Total Capital</t>
  </si>
  <si>
    <t>7.34</t>
  </si>
  <si>
    <t>Total Liabilities / Total Assets</t>
  </si>
  <si>
    <t>4.75</t>
  </si>
  <si>
    <t>33.52</t>
  </si>
  <si>
    <t>0.62</t>
  </si>
  <si>
    <t>0.72</t>
  </si>
  <si>
    <t>7.6</t>
  </si>
  <si>
    <t>5.61</t>
  </si>
  <si>
    <t>1.05</t>
  </si>
  <si>
    <t>EBIT / Interest Expense</t>
  </si>
  <si>
    <t>-0.36</t>
  </si>
  <si>
    <t>-5.05</t>
  </si>
  <si>
    <t>-0.98</t>
  </si>
  <si>
    <t>870.44</t>
  </si>
  <si>
    <t>EBITDA / Interest Expense</t>
  </si>
  <si>
    <t>-0.95</t>
  </si>
  <si>
    <t>(EBITDA - Capex) / Interest Expense</t>
  </si>
  <si>
    <t>Total Debt / EBITDA</t>
  </si>
  <si>
    <t>-3.59</t>
  </si>
  <si>
    <t>-6.36</t>
  </si>
  <si>
    <t>0.02</t>
  </si>
  <si>
    <t>Net Debt / EBITDA</t>
  </si>
  <si>
    <t>-0.5</t>
  </si>
  <si>
    <t>6.89</t>
  </si>
  <si>
    <t>-3.82</t>
  </si>
  <si>
    <t>Total Debt / (EBITDA - Capex)</t>
  </si>
  <si>
    <t>Net Debt / (EBITDA - Capex)</t>
  </si>
  <si>
    <t>Growth Over Prior Year</t>
  </si>
  <si>
    <t>Total Revenues, 1 Yr. Growth %</t>
  </si>
  <si>
    <t>208.26</t>
  </si>
  <si>
    <t>Gross Profit, 1 Yr. Growth %</t>
  </si>
  <si>
    <t>-19.57</t>
  </si>
  <si>
    <t>423.41</t>
  </si>
  <si>
    <t>EBITDA, 1 Yr. Growth %</t>
  </si>
  <si>
    <t>-56.79</t>
  </si>
  <si>
    <t>EBITA, 1 Yr. Growth %</t>
  </si>
  <si>
    <t>316.35</t>
  </si>
  <si>
    <t>69.32</t>
  </si>
  <si>
    <t>-35.06</t>
  </si>
  <si>
    <t>208.02</t>
  </si>
  <si>
    <t>-56.16</t>
  </si>
  <si>
    <t>-338.12</t>
  </si>
  <si>
    <t>EBIT, 1 Yr. Growth %</t>
  </si>
  <si>
    <t>Earnings From Cont. Operations, 1 Yr. Growth %</t>
  </si>
  <si>
    <t>-29.28</t>
  </si>
  <si>
    <t>-49.04</t>
  </si>
  <si>
    <t>209.15</t>
  </si>
  <si>
    <t>37.26</t>
  </si>
  <si>
    <t>-267.38</t>
  </si>
  <si>
    <t>Net Income, 1 Yr. Growth %</t>
  </si>
  <si>
    <t>Normalized Net Income, 1 Yr. Growth %</t>
  </si>
  <si>
    <t>-40.26</t>
  </si>
  <si>
    <t>-40.21</t>
  </si>
  <si>
    <t>254.45</t>
  </si>
  <si>
    <t>-10.9</t>
  </si>
  <si>
    <t>-232.42</t>
  </si>
  <si>
    <t>Diluted EPS Before Extra, 1 Yr. Growth %</t>
  </si>
  <si>
    <t>297.58</t>
  </si>
  <si>
    <t>-60.58</t>
  </si>
  <si>
    <t>-61.57</t>
  </si>
  <si>
    <t>152.29</t>
  </si>
  <si>
    <t>23.69</t>
  </si>
  <si>
    <t>-233.33</t>
  </si>
  <si>
    <t>Inventory, 1 Yr. Growth %</t>
  </si>
  <si>
    <t>505.18</t>
  </si>
  <si>
    <t>14.04</t>
  </si>
  <si>
    <t>118.66</t>
  </si>
  <si>
    <t>Net Property, Plant and Equip., 1 Yr. Growth %</t>
  </si>
  <si>
    <t>88.54</t>
  </si>
  <si>
    <t>Total Assets, 1 Yr. Growth %</t>
  </si>
  <si>
    <t>58.38</t>
  </si>
  <si>
    <t>7.83</t>
  </si>
  <si>
    <t>133.88</t>
  </si>
  <si>
    <t>4.27</t>
  </si>
  <si>
    <t>50.01</t>
  </si>
  <si>
    <t>Tangible Book Value, 1 Yr. Growth %</t>
  </si>
  <si>
    <t>136.76</t>
  </si>
  <si>
    <t>7.72</t>
  </si>
  <si>
    <t>117.67</t>
  </si>
  <si>
    <t>6.52</t>
  </si>
  <si>
    <t>57.26</t>
  </si>
  <si>
    <t>Common Equity, 1 Yr. Growth %</t>
  </si>
  <si>
    <t>Cash From Operations, 1 Yr. Growth %</t>
  </si>
  <si>
    <t>562.64</t>
  </si>
  <si>
    <t>68.74</t>
  </si>
  <si>
    <t>453.13</t>
  </si>
  <si>
    <t>401.87</t>
  </si>
  <si>
    <t>-83.34</t>
  </si>
  <si>
    <t>814.7</t>
  </si>
  <si>
    <t>Levered Free Cash Flow, 1 Yr. Growth %</t>
  </si>
  <si>
    <t>138.65</t>
  </si>
  <si>
    <t>88.19</t>
  </si>
  <si>
    <t>120.47</t>
  </si>
  <si>
    <t>-101.41</t>
  </si>
  <si>
    <t>Unlevered Free Cash Flow, 1 Yr. Growth %</t>
  </si>
  <si>
    <t>918.13</t>
  </si>
  <si>
    <t>111.04</t>
  </si>
  <si>
    <t>119.42</t>
  </si>
  <si>
    <t>-102.5</t>
  </si>
  <si>
    <t>Compound Annual Growth Rate Over Two Years</t>
  </si>
  <si>
    <t>EBITA, 2 Yr. CAGR %</t>
  </si>
  <si>
    <t>165.51</t>
  </si>
  <si>
    <t>4.86</t>
  </si>
  <si>
    <t>26.74</t>
  </si>
  <si>
    <t>16.21</t>
  </si>
  <si>
    <t>46.56</t>
  </si>
  <si>
    <t>EBIT, 2 Yr. CAGR %</t>
  </si>
  <si>
    <t>Earnings From Cont. Operations, 2 Yr. CAGR %</t>
  </si>
  <si>
    <t>189.62</t>
  </si>
  <si>
    <t>-39.97</t>
  </si>
  <si>
    <t>25.53</t>
  </si>
  <si>
    <t>105.99</t>
  </si>
  <si>
    <t>51.57</t>
  </si>
  <si>
    <t>Net Income, 2 Yr. CAGR %</t>
  </si>
  <si>
    <t>Normalized Net Income, 2 Yr. CAGR %</t>
  </si>
  <si>
    <t>210.37</t>
  </si>
  <si>
    <t>-40.24</t>
  </si>
  <si>
    <t>45.58</t>
  </si>
  <si>
    <t>77.71</t>
  </si>
  <si>
    <t>8.62</t>
  </si>
  <si>
    <t>Diluted EPS Before Extra, 2 Yr. CAGR %</t>
  </si>
  <si>
    <t>25.19</t>
  </si>
  <si>
    <t>-61.08</t>
  </si>
  <si>
    <t>-1.52</t>
  </si>
  <si>
    <t>76.65</t>
  </si>
  <si>
    <t>28.8</t>
  </si>
  <si>
    <t>Inventory, 2 Yr. CAGR %</t>
  </si>
  <si>
    <t>162.7</t>
  </si>
  <si>
    <t>57.91</t>
  </si>
  <si>
    <t>Net Property, Plant and Equip., 2 Yr. CAGR %</t>
  </si>
  <si>
    <t>22.81</t>
  </si>
  <si>
    <t>Total Assets, 2 Yr. CAGR %</t>
  </si>
  <si>
    <t>469.09</t>
  </si>
  <si>
    <t>30.68</t>
  </si>
  <si>
    <t>58.8</t>
  </si>
  <si>
    <t>56.16</t>
  </si>
  <si>
    <t>25.07</t>
  </si>
  <si>
    <t>Tangible Book Value, 2 Yr. CAGR %</t>
  </si>
  <si>
    <t>481.28</t>
  </si>
  <si>
    <t>59.7</t>
  </si>
  <si>
    <t>53.13</t>
  </si>
  <si>
    <t>52.27</t>
  </si>
  <si>
    <t>29.43</t>
  </si>
  <si>
    <t>Common Equity, 2 Yr. CAGR %</t>
  </si>
  <si>
    <t>Cash From Operations, 2 Yr. CAGR %</t>
  </si>
  <si>
    <t>234.39</t>
  </si>
  <si>
    <t>205.51</t>
  </si>
  <si>
    <t>426.9</t>
  </si>
  <si>
    <t>-8.56</t>
  </si>
  <si>
    <t>23.44</t>
  </si>
  <si>
    <t>Levered Free Cash Flow, 2 Yr. CAGR %</t>
  </si>
  <si>
    <t>111.93</t>
  </si>
  <si>
    <t>269.31</t>
  </si>
  <si>
    <t>-82.36</t>
  </si>
  <si>
    <t>-10.69</t>
  </si>
  <si>
    <t>Unlevered Free Cash Flow, 2 Yr. CAGR %</t>
  </si>
  <si>
    <t>363.54</t>
  </si>
  <si>
    <t>290.15</t>
  </si>
  <si>
    <t>-76.56</t>
  </si>
  <si>
    <t>-10.48</t>
  </si>
  <si>
    <t>Compound Annual Growth Rate Over Three Years</t>
  </si>
  <si>
    <t>Gross Profit, 3 Yr. CAGR %</t>
  </si>
  <si>
    <t>196.51</t>
  </si>
  <si>
    <t>EBITA, 3 Yr. CAGR %</t>
  </si>
  <si>
    <t>66.04</t>
  </si>
  <si>
    <t>39.59</t>
  </si>
  <si>
    <t>-11.03</t>
  </si>
  <si>
    <t>87.73</t>
  </si>
  <si>
    <t>EBIT, 3 Yr. CAGR %</t>
  </si>
  <si>
    <t>Earnings From Cont. Operations, 3 Yr. CAGR %</t>
  </si>
  <si>
    <t>62.29</t>
  </si>
  <si>
    <t>3.68</t>
  </si>
  <si>
    <t>29.33</t>
  </si>
  <si>
    <t>92.22</t>
  </si>
  <si>
    <t>Net Income, 3 Yr. CAGR %</t>
  </si>
  <si>
    <t>Normalized Net Income, 3 Yr. CAGR %</t>
  </si>
  <si>
    <t>79.25</t>
  </si>
  <si>
    <t>8.18</t>
  </si>
  <si>
    <t>23.6</t>
  </si>
  <si>
    <t>61.11</t>
  </si>
  <si>
    <t>Diluted EPS Before Extra, 3 Yr. CAGR %</t>
  </si>
  <si>
    <t>-15.55</t>
  </si>
  <si>
    <t>-27.42</t>
  </si>
  <si>
    <t>6.25</t>
  </si>
  <si>
    <t>61.15</t>
  </si>
  <si>
    <t>Inventory, 3 Yr. CAGR %</t>
  </si>
  <si>
    <t>147.12</t>
  </si>
  <si>
    <t>Total Assets, 3 Yr. CAGR %</t>
  </si>
  <si>
    <t>226.86</t>
  </si>
  <si>
    <t>58.66</t>
  </si>
  <si>
    <t>38.03</t>
  </si>
  <si>
    <t>54.09</t>
  </si>
  <si>
    <t>Tangible Book Value, 3 Yr. CAGR %</t>
  </si>
  <si>
    <t>231.41</t>
  </si>
  <si>
    <t>77.07</t>
  </si>
  <si>
    <t>35.68</t>
  </si>
  <si>
    <t>53.92</t>
  </si>
  <si>
    <t>Common Equity, 3 Yr. CAGR %</t>
  </si>
  <si>
    <t>Cash From Operations, 3 Yr. CAGR %</t>
  </si>
  <si>
    <t>295.46</t>
  </si>
  <si>
    <t>260.49</t>
  </si>
  <si>
    <t>66.61</t>
  </si>
  <si>
    <t>97.02</t>
  </si>
  <si>
    <t>Levered Free Cash Flow, 3 Yr. CAGR %</t>
  </si>
  <si>
    <t>219.29</t>
  </si>
  <si>
    <t>-42.25</t>
  </si>
  <si>
    <t>20.71</t>
  </si>
  <si>
    <t>Unlevered Free Cash Flow, 3 Yr. CAGR %</t>
  </si>
  <si>
    <t>437.14</t>
  </si>
  <si>
    <t>-27.49</t>
  </si>
  <si>
    <t>20.7</t>
  </si>
  <si>
    <t>Compound Annual Growth Rate Over Five Years</t>
  </si>
  <si>
    <t>Gross Profit, 5 Yr. CAGR %</t>
  </si>
  <si>
    <t>155.9</t>
  </si>
  <si>
    <t>EBITA, 5 Yr. CAGR %</t>
  </si>
  <si>
    <t>37.78</t>
  </si>
  <si>
    <t>42.34</t>
  </si>
  <si>
    <t>EBIT, 5 Yr. CAGR %</t>
  </si>
  <si>
    <t>Earnings From Cont. Operations, 5 Yr. CAGR %</t>
  </si>
  <si>
    <t>78.54</t>
  </si>
  <si>
    <t>20.69</t>
  </si>
  <si>
    <t>Net Income, 5 Yr. CAGR %</t>
  </si>
  <si>
    <t>Normalized Net Income, 5 Yr. CAGR %</t>
  </si>
  <si>
    <t>78.63</t>
  </si>
  <si>
    <t>8.36</t>
  </si>
  <si>
    <t>Diluted EPS Before Extra, 5 Yr. CAGR %</t>
  </si>
  <si>
    <t>13.46</t>
  </si>
  <si>
    <t>-8.71</t>
  </si>
  <si>
    <t>Total Assets, 5 Yr. CAGR %</t>
  </si>
  <si>
    <t>143.25</t>
  </si>
  <si>
    <t>44.26</t>
  </si>
  <si>
    <t>Tangible Book Value, 5 Yr. CAGR %</t>
  </si>
  <si>
    <t>142.81</t>
  </si>
  <si>
    <t>56.2</t>
  </si>
  <si>
    <t>Common Equity, 5 Yr. CAGR %</t>
  </si>
  <si>
    <t>Cash From Operations, 5 Yr. CAGR %</t>
  </si>
  <si>
    <t>120.15</t>
  </si>
  <si>
    <t>134.81</t>
  </si>
  <si>
    <t>Levered Free Cash Flow, 5 Yr. CAGR %</t>
  </si>
  <si>
    <t>91.81</t>
  </si>
  <si>
    <t>Unlevered Free Cash Flow, 5 Yr. CAGR %</t>
  </si>
  <si>
    <t>162.32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</si>
  <si>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</si>
  <si>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</si>
  <si>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</si>
  <si>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</si>
  <si>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</si>
  <si>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</si>
  <si>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</si>
  <si>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</si>
  <si>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</si>
  <si>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82.61</t>
  </si>
  <si>
    <t>308.4</t>
  </si>
  <si>
    <t>401.8</t>
  </si>
  <si>
    <t>273.1</t>
  </si>
  <si>
    <t>387.2</t>
  </si>
  <si>
    <t>427.5</t>
  </si>
  <si>
    <t>-</t>
  </si>
  <si>
    <t>Change</t>
  </si>
  <si>
    <t>273.33%</t>
  </si>
  <si>
    <t>30.27%</t>
  </si>
  <si>
    <t>-32.03%</t>
  </si>
  <si>
    <t>41.78%</t>
  </si>
  <si>
    <t>10.42%</t>
  </si>
  <si>
    <t>Enterprise Value (EV)</t>
  </si>
  <si>
    <t>358.7</t>
  </si>
  <si>
    <t>230.2</t>
  </si>
  <si>
    <t>357</t>
  </si>
  <si>
    <t>16.29%</t>
  </si>
  <si>
    <t>-35.82%</t>
  </si>
  <si>
    <t>55.09%</t>
  </si>
  <si>
    <t>19.75%</t>
  </si>
  <si>
    <t>0%</t>
  </si>
  <si>
    <t>P/E ratio</t>
  </si>
  <si>
    <t>-23x</t>
  </si>
  <si>
    <t>-214x</t>
  </si>
  <si>
    <t>-85x</t>
  </si>
  <si>
    <t>-45.7x</t>
  </si>
  <si>
    <t>40.3x</t>
  </si>
  <si>
    <t>320x</t>
  </si>
  <si>
    <t>33.7x</t>
  </si>
  <si>
    <t>18.8x</t>
  </si>
  <si>
    <t>PBR</t>
  </si>
  <si>
    <t>PEG</t>
  </si>
  <si>
    <t>3.6x</t>
  </si>
  <si>
    <t>-1x</t>
  </si>
  <si>
    <t>-2.3x</t>
  </si>
  <si>
    <t>-0x</t>
  </si>
  <si>
    <t>-3.7x</t>
  </si>
  <si>
    <t>0x</t>
  </si>
  <si>
    <t>0.2x</t>
  </si>
  <si>
    <t>Capitalization / Revenue</t>
  </si>
  <si>
    <t>19.7x</t>
  </si>
  <si>
    <t>9.07x</t>
  </si>
  <si>
    <t>12.3x</t>
  </si>
  <si>
    <t>8.27x</t>
  </si>
  <si>
    <t>6x</t>
  </si>
  <si>
    <t>EV / Revenue</t>
  </si>
  <si>
    <t>EV / EBITDA</t>
  </si>
  <si>
    <t>251x</t>
  </si>
  <si>
    <t>26.4x</t>
  </si>
  <si>
    <t>15.3x</t>
  </si>
  <si>
    <t>EV / EBIT</t>
  </si>
  <si>
    <t>225x</t>
  </si>
  <si>
    <t>27.9x</t>
  </si>
  <si>
    <t>16x</t>
  </si>
  <si>
    <t>EV / FCF</t>
  </si>
  <si>
    <t>-10.9x</t>
  </si>
  <si>
    <t>8.57x</t>
  </si>
  <si>
    <t>7.76x</t>
  </si>
  <si>
    <t>FCF Yield</t>
  </si>
  <si>
    <t>-4.99%</t>
  </si>
  <si>
    <t>-9.15%</t>
  </si>
  <si>
    <t>11.7%</t>
  </si>
  <si>
    <t>12.9%</t>
  </si>
  <si>
    <t>Dividend per Share
                                    2</t>
  </si>
  <si>
    <t>Rate of return</t>
  </si>
  <si>
    <t>EPS
                                    2</t>
  </si>
  <si>
    <t>0.01</t>
  </si>
  <si>
    <t>0.095</t>
  </si>
  <si>
    <t>0.17</t>
  </si>
  <si>
    <t>Distribution rate</t>
  </si>
  <si>
    <t>Net sales
                                    1</t>
  </si>
  <si>
    <t>13.85</t>
  </si>
  <si>
    <t>42.7</t>
  </si>
  <si>
    <t>34.7</t>
  </si>
  <si>
    <t>51.7</t>
  </si>
  <si>
    <t>71.2</t>
  </si>
  <si>
    <t>EBITDA
                                    1</t>
  </si>
  <si>
    <t>-1.474</t>
  </si>
  <si>
    <t>-5.616</t>
  </si>
  <si>
    <t>-3.758</t>
  </si>
  <si>
    <t>7.1</t>
  </si>
  <si>
    <t>1.7</t>
  </si>
  <si>
    <t>16.2</t>
  </si>
  <si>
    <t>28</t>
  </si>
  <si>
    <t>EBIT
                                    1</t>
  </si>
  <si>
    <t>-2.27</t>
  </si>
  <si>
    <t>1.9</t>
  </si>
  <si>
    <t>15.3</t>
  </si>
  <si>
    <t>26.7</t>
  </si>
  <si>
    <t>Net income
                                    1</t>
  </si>
  <si>
    <t>-1.377</t>
  </si>
  <si>
    <t>1.6</t>
  </si>
  <si>
    <t>16.1</t>
  </si>
  <si>
    <t>20.9</t>
  </si>
  <si>
    <t>-43.1</t>
  </si>
  <si>
    <t>-42.89</t>
  </si>
  <si>
    <t>-30.16</t>
  </si>
  <si>
    <t>Reference price
                                    2</t>
  </si>
  <si>
    <t>1.150</t>
  </si>
  <si>
    <t>4.270</t>
  </si>
  <si>
    <t>4.250</t>
  </si>
  <si>
    <t>2.740</t>
  </si>
  <si>
    <t>3.220</t>
  </si>
  <si>
    <t>3.200</t>
  </si>
  <si>
    <t>Nbr of stocks (in thousands)</t>
  </si>
  <si>
    <t>71,835</t>
  </si>
  <si>
    <t>72,227</t>
  </si>
  <si>
    <t>94,532</t>
  </si>
  <si>
    <t>99,662</t>
  </si>
  <si>
    <t>120,235</t>
  </si>
  <si>
    <t>133,592</t>
  </si>
  <si>
    <t>Announcement Date</t>
  </si>
  <si>
    <t>8/17/20</t>
  </si>
  <si>
    <t>7/28/21</t>
  </si>
  <si>
    <t>7/27/22</t>
  </si>
  <si>
    <t>7/13/23</t>
  </si>
  <si>
    <t>7/24/24</t>
  </si>
  <si>
    <t>address1</t>
  </si>
  <si>
    <t>1188 West Georgia Street</t>
  </si>
  <si>
    <t>address2</t>
  </si>
  <si>
    <t>Suite 1830</t>
  </si>
  <si>
    <t>city</t>
  </si>
  <si>
    <t>Vancouver</t>
  </si>
  <si>
    <t>state</t>
  </si>
  <si>
    <t>BC</t>
  </si>
  <si>
    <t>zip</t>
  </si>
  <si>
    <t>V6E 4A2</t>
  </si>
  <si>
    <t>country</t>
  </si>
  <si>
    <t>phone</t>
  </si>
  <si>
    <t>604 396 8222</t>
  </si>
  <si>
    <t>website</t>
  </si>
  <si>
    <t>https://www.uraniumroyalty.com</t>
  </si>
  <si>
    <t>industry</t>
  </si>
  <si>
    <t>industryKey</t>
  </si>
  <si>
    <t>uranium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</si>
  <si>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</si>
  <si>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</si>
  <si>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</si>
  <si>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</si>
  <si>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</si>
  <si>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</si>
  <si>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</si>
  <si>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Uranium Royalty Corp. operates as a pure-play uranium royalty company. The company acquires, accumulates, and manages a portfolio of geographically diversified uranium interests. Uranium Royalty Corp. has royalty interests in the McArthur River, Cigar Lake / Waterbury Lake, Roughrider, Russell Lake, Russell Lake south, and Dawn Lake projects in Saskatchewan, Canada; Anderson and San Rafael projects in Arizona; Lance and Reno Creek projects in Wyoming; Church Rock and Roca Honda projects in New Mexico; Dewey-Burdock project in South Dakota; Slick Rock project in Colorado; Langer Heinrich project in Namibia; and Michelin project in Newfoundland and Labrador, Canada; Energy Queen and Whirlwind project in Utah; and Workman Creek projects in Arizona. The company was incorporated in 2017 and is headquartered in Vancouver, Canada.</t>
  </si>
  <si>
    <t>fullTimeEmployees</t>
  </si>
  <si>
    <t>companyOfficers</t>
  </si>
  <si>
    <t>[{'maxAge': 1, 'name': 'Mr. Scott Eric Melbye', 'age': 61, 'title': 'CEO, President &amp; Director', 'yearBorn': 1962, 'fiscalYear': 2024, 'totalPay': 138146, 'exercisedValue': 0, 'unexercisedValue': 0}, {'maxAge': 1, 'name': 'Ms. Josephine  Man', 'age': 48, 'title': 'CFO &amp; Corporate Secretary', 'yearBorn': 1975, 'fiscalYear': 2024, 'totalPay': 94046, 'exercisedValue': 0, 'unexercisedValue': 0}, {'maxAge': 1, 'name': 'Mr. Darcy  Hirsekorn', 'age': 51, 'title': 'Chief Technical Officer', 'yearBorn': 1972, 'fiscalYear': 2024, 'totalPay': 70544,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</si>
  <si>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</si>
  <si>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</si>
  <si>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</si>
  <si>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</si>
  <si>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</si>
  <si>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</si>
  <si>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</si>
  <si>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</si>
  <si>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</si>
  <si>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</si>
  <si>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</si>
  <si>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</si>
  <si>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</si>
  <si>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</si>
  <si>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</si>
  <si>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</si>
  <si>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</si>
  <si>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</si>
  <si>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</si>
  <si>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</si>
  <si>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</si>
  <si>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</si>
  <si>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</si>
  <si>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</si>
  <si>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</si>
  <si>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</si>
  <si>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</si>
  <si>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</si>
  <si>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</si>
  <si>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</si>
  <si>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</si>
  <si>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</si>
  <si>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</si>
  <si>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</si>
  <si>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</si>
  <si>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</si>
  <si>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</si>
  <si>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</si>
  <si>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</si>
  <si>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</si>
  <si>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</si>
  <si>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</si>
  <si>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</si>
  <si>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</si>
  <si>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</si>
  <si>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</si>
  <si>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</si>
  <si>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</si>
  <si>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</si>
  <si>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</si>
  <si>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</si>
  <si>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</si>
  <si>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</si>
  <si>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</si>
  <si>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</si>
  <si>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</si>
  <si>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Uranium Royalty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</si>
  <si>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</si>
  <si>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</si>
  <si>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</si>
  <si>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</si>
  <si>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</si>
  <si>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</si>
  <si>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</si>
  <si>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8a20a8ae-e9d5-3ab2-b371-5c5ea62c7c66</t>
  </si>
  <si>
    <t>messageBoardId</t>
  </si>
  <si>
    <t>finmb_540293252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</si>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</sst>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raniumroyal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-13.0654337628757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2.9924608E8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2.288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-22.24</v>
      </c>
      <c r="C2" s="1">
        <v>-2.085</v>
      </c>
      <c r="D2" s="1">
        <v>-1.39</v>
      </c>
      <c r="E2" s="1">
        <v>-0.695</v>
      </c>
      <c r="F2" s="1">
        <v>-2.78</v>
      </c>
      <c r="G2" s="1">
        <v>-3.475</v>
      </c>
      <c r="H2" s="1">
        <v>6.255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1.39</v>
      </c>
      <c r="H3" s="1">
        <v>1.39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1.39</v>
      </c>
      <c r="H4" s="1">
        <v>1.39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-0.695</v>
      </c>
      <c r="D5" s="1">
        <v>0.0</v>
      </c>
      <c r="E5" s="1">
        <v>0.0</v>
      </c>
      <c r="F5" s="1">
        <v>-8.34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0.695</v>
      </c>
      <c r="G6" s="1">
        <v>63.94</v>
      </c>
      <c r="H6" s="1">
        <v>50.735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2.085</v>
      </c>
      <c r="D7" s="1">
        <v>41.7</v>
      </c>
      <c r="E7" s="1">
        <v>-6.949999999999999</v>
      </c>
      <c r="F7" s="1">
        <v>-0.695</v>
      </c>
      <c r="G7" s="1">
        <v>1.39</v>
      </c>
      <c r="H7" s="1">
        <v>-1.39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-9.035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-8.34</v>
      </c>
      <c r="F9" s="1">
        <v>-43.09</v>
      </c>
      <c r="G9" s="1">
        <v>-6.949999999999999</v>
      </c>
      <c r="H9" s="1">
        <v>-70.195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6.949999999999999</v>
      </c>
      <c r="C10" s="1">
        <v>30.58</v>
      </c>
      <c r="D10" s="1">
        <v>-9.729999999999999</v>
      </c>
      <c r="E10" s="1">
        <v>6.949999999999999</v>
      </c>
      <c r="F10" s="1">
        <v>-4.17</v>
      </c>
      <c r="G10" s="1">
        <v>5.56</v>
      </c>
      <c r="H10" s="1">
        <v>45.175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-11.12</v>
      </c>
      <c r="D11" s="1">
        <v>-15.985</v>
      </c>
      <c r="E11" s="1">
        <v>4.17</v>
      </c>
      <c r="F11" s="1">
        <v>-0.695</v>
      </c>
      <c r="G11" s="1">
        <v>0.695</v>
      </c>
      <c r="H11" s="1">
        <v>0.695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-15.29</v>
      </c>
      <c r="C12" s="1">
        <v>-0.695</v>
      </c>
      <c r="D12" s="1">
        <v>-1.39</v>
      </c>
      <c r="E12" s="1">
        <v>-9.035</v>
      </c>
      <c r="F12" s="1">
        <v>-47.26</v>
      </c>
      <c r="G12" s="1">
        <v>-7.645</v>
      </c>
      <c r="H12" s="1">
        <v>-72.975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-8.34</v>
      </c>
      <c r="C13" s="1">
        <v>-2.78</v>
      </c>
      <c r="D13" s="1">
        <v>-2.085</v>
      </c>
      <c r="E13" s="1">
        <v>0.0</v>
      </c>
      <c r="F13" s="1">
        <v>-9.035</v>
      </c>
      <c r="G13" s="1">
        <v>-1.39</v>
      </c>
      <c r="H13" s="1">
        <v>-4.864999999999999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-17.375</v>
      </c>
      <c r="D14" s="1">
        <v>-68.80499999999999</v>
      </c>
      <c r="E14" s="1">
        <v>2.085</v>
      </c>
      <c r="F14" s="1">
        <v>-3.475</v>
      </c>
      <c r="G14" s="1">
        <v>9.035</v>
      </c>
      <c r="H14" s="1">
        <v>30.58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-45.87</v>
      </c>
      <c r="D15" s="1">
        <v>-45.175</v>
      </c>
      <c r="E15" s="1">
        <v>4.17</v>
      </c>
      <c r="F15" s="1">
        <v>2.085</v>
      </c>
      <c r="G15" s="1">
        <v>45.175</v>
      </c>
      <c r="H15" s="1">
        <v>47.955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-8.34</v>
      </c>
      <c r="C16" s="1">
        <v>-18.07</v>
      </c>
      <c r="D16" s="1">
        <v>-3.475</v>
      </c>
      <c r="E16" s="1">
        <v>2.78</v>
      </c>
      <c r="F16" s="1">
        <v>-13.205</v>
      </c>
      <c r="G16" s="1">
        <v>8.34</v>
      </c>
      <c r="H16" s="1">
        <v>31.275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9.729999999999999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2.78</v>
      </c>
      <c r="E18" s="1">
        <v>0.0</v>
      </c>
      <c r="F18" s="1">
        <v>8.34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9.729999999999999</v>
      </c>
      <c r="D19" s="1">
        <v>2.78</v>
      </c>
      <c r="E19" s="1">
        <v>0.0</v>
      </c>
      <c r="F19" s="1">
        <v>8.34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-64.63499999999999</v>
      </c>
      <c r="D20" s="1">
        <v>-9.035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-2.78</v>
      </c>
      <c r="H21" s="1">
        <v>-6.255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-64.63499999999999</v>
      </c>
      <c r="D22" s="1">
        <v>-9.035</v>
      </c>
      <c r="E22" s="1">
        <v>0.0</v>
      </c>
      <c r="F22" s="1">
        <v>0.0</v>
      </c>
      <c r="G22" s="1">
        <v>-2.78</v>
      </c>
      <c r="H22" s="1">
        <v>-6.255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1.39</v>
      </c>
      <c r="C23" s="1">
        <v>10.425</v>
      </c>
      <c r="D23" s="1">
        <v>20.85</v>
      </c>
      <c r="E23" s="1">
        <v>3.475</v>
      </c>
      <c r="F23" s="1">
        <v>51.43</v>
      </c>
      <c r="G23" s="1">
        <v>10.425</v>
      </c>
      <c r="H23" s="1">
        <v>52.81999999999999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-2.085</v>
      </c>
      <c r="C24" s="1">
        <v>-50.735</v>
      </c>
      <c r="D24" s="1">
        <v>59.77</v>
      </c>
      <c r="E24" s="1">
        <v>0.0</v>
      </c>
      <c r="F24" s="1">
        <v>-0.695</v>
      </c>
      <c r="G24" s="1">
        <v>-0.695</v>
      </c>
      <c r="H24" s="1">
        <v>-17.375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1.39</v>
      </c>
      <c r="C25" s="1">
        <v>18.765</v>
      </c>
      <c r="D25" s="1">
        <v>11.815</v>
      </c>
      <c r="E25" s="1">
        <v>3.475</v>
      </c>
      <c r="F25" s="1">
        <v>59.075</v>
      </c>
      <c r="G25" s="1">
        <v>6.255</v>
      </c>
      <c r="H25" s="1">
        <v>45.87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-23.63</v>
      </c>
      <c r="F26" s="1">
        <v>0.0</v>
      </c>
      <c r="G26" s="1">
        <v>0.0</v>
      </c>
      <c r="H26" s="1">
        <v>-13.9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1.39</v>
      </c>
      <c r="C27" s="1">
        <v>11.815</v>
      </c>
      <c r="D27" s="1">
        <v>6.255</v>
      </c>
      <c r="E27" s="1">
        <v>-2.78</v>
      </c>
      <c r="F27" s="1">
        <v>-1.39</v>
      </c>
      <c r="G27" s="1">
        <v>6.255</v>
      </c>
      <c r="H27" s="1">
        <v>4.17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0.695</v>
      </c>
      <c r="D29" s="1">
        <v>46.565</v>
      </c>
      <c r="E29" s="1">
        <v>0.0</v>
      </c>
      <c r="F29" s="1">
        <v>40.31</v>
      </c>
      <c r="G29" s="1">
        <v>0.695</v>
      </c>
      <c r="H29" s="1">
        <v>11.12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-1.39</v>
      </c>
      <c r="D30" s="1">
        <v>-4.17</v>
      </c>
      <c r="E30" s="1">
        <v>-9.035</v>
      </c>
      <c r="F30" s="1">
        <v>-65.33</v>
      </c>
      <c r="G30" s="1">
        <v>0.695</v>
      </c>
      <c r="H30" s="1">
        <v>-52.12499999999999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-41.7</v>
      </c>
      <c r="D31" s="1">
        <v>-4.17</v>
      </c>
      <c r="E31" s="1">
        <v>-9.035</v>
      </c>
      <c r="F31" s="1">
        <v>-65.33</v>
      </c>
      <c r="G31" s="1">
        <v>1.39</v>
      </c>
      <c r="H31" s="1">
        <v>-52.12499999999999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-18.765</v>
      </c>
      <c r="D32" s="1">
        <v>0.695</v>
      </c>
      <c r="E32" s="1">
        <v>8.34</v>
      </c>
      <c r="F32" s="1">
        <v>54.90499999999999</v>
      </c>
      <c r="G32" s="1">
        <v>-2.78</v>
      </c>
      <c r="H32" s="1">
        <v>56.29499999999999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9.035</v>
      </c>
      <c r="D33" s="1">
        <v>-9.035</v>
      </c>
      <c r="E33" s="1">
        <v>0.0</v>
      </c>
      <c r="F33" s="1">
        <v>8.34</v>
      </c>
      <c r="G33" s="1">
        <v>-2.78</v>
      </c>
      <c r="H33" s="1">
        <v>-6.255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1.39</v>
      </c>
      <c r="C3" s="1">
        <v>1.39</v>
      </c>
      <c r="D3" s="1">
        <v>7.645</v>
      </c>
      <c r="E3" s="1">
        <v>4.864999999999999</v>
      </c>
      <c r="F3" s="1">
        <v>2.78</v>
      </c>
      <c r="G3" s="1">
        <v>9.729999999999999</v>
      </c>
      <c r="H3" s="1">
        <v>14.595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19.46</v>
      </c>
      <c r="D4" s="1">
        <v>20.85</v>
      </c>
      <c r="E4" s="1">
        <v>20.85</v>
      </c>
      <c r="F4" s="1">
        <v>4.17</v>
      </c>
      <c r="G4" s="1">
        <v>4.17</v>
      </c>
      <c r="H4" s="1">
        <v>6.255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1.39</v>
      </c>
      <c r="C5" s="1">
        <v>20.85</v>
      </c>
      <c r="D5" s="1">
        <v>29.19</v>
      </c>
      <c r="E5" s="1">
        <v>25.715</v>
      </c>
      <c r="F5" s="1">
        <v>7.645</v>
      </c>
      <c r="G5" s="1">
        <v>13.9</v>
      </c>
      <c r="H5" s="1">
        <v>20.85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9.035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9.035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0.0</v>
      </c>
      <c r="C8" s="1">
        <v>0.0</v>
      </c>
      <c r="D8" s="1">
        <v>0.0</v>
      </c>
      <c r="E8" s="1">
        <v>8.34</v>
      </c>
      <c r="F8" s="1">
        <v>52.12499999999999</v>
      </c>
      <c r="G8" s="1">
        <v>59.075</v>
      </c>
      <c r="H8" s="1">
        <v>129.965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11.12</v>
      </c>
      <c r="D9" s="1">
        <v>24.325</v>
      </c>
      <c r="E9" s="1">
        <v>18.765</v>
      </c>
      <c r="F9" s="1">
        <v>1.39</v>
      </c>
      <c r="G9" s="1">
        <v>35.445</v>
      </c>
      <c r="H9" s="1">
        <v>34.055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0.0</v>
      </c>
      <c r="D10" s="1">
        <v>52.12499999999999</v>
      </c>
      <c r="E10" s="1">
        <v>45.87</v>
      </c>
      <c r="F10" s="1">
        <v>47.955</v>
      </c>
      <c r="G10" s="1">
        <v>7.645</v>
      </c>
      <c r="H10" s="1">
        <v>7.645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0.0</v>
      </c>
      <c r="C11" s="1">
        <v>0.0</v>
      </c>
      <c r="D11" s="1">
        <v>0.0</v>
      </c>
      <c r="E11" s="1">
        <v>0.0</v>
      </c>
      <c r="F11" s="1">
        <v>30.58</v>
      </c>
      <c r="G11" s="1">
        <v>22.24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1.39</v>
      </c>
      <c r="C12" s="1">
        <v>20.85</v>
      </c>
      <c r="D12" s="1">
        <v>29.885</v>
      </c>
      <c r="E12" s="1">
        <v>34.75</v>
      </c>
      <c r="F12" s="1">
        <v>93.13</v>
      </c>
      <c r="G12" s="1">
        <v>96.60499999999999</v>
      </c>
      <c r="H12" s="1">
        <v>161.24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0.0</v>
      </c>
      <c r="C13" s="1">
        <v>0.0</v>
      </c>
      <c r="D13" s="1">
        <v>0.0</v>
      </c>
      <c r="E13" s="1">
        <v>0.0</v>
      </c>
      <c r="F13" s="1">
        <v>8.34</v>
      </c>
      <c r="G13" s="1">
        <v>6.255</v>
      </c>
      <c r="H13" s="1">
        <v>12.51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8.34</v>
      </c>
      <c r="C14" s="1">
        <v>9.035</v>
      </c>
      <c r="D14" s="1">
        <v>18.765</v>
      </c>
      <c r="E14" s="1">
        <v>17.375</v>
      </c>
      <c r="F14" s="1">
        <v>30.58</v>
      </c>
      <c r="G14" s="1">
        <v>31.97</v>
      </c>
      <c r="H14" s="1">
        <v>31.97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45.87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1.39</v>
      </c>
      <c r="C16" s="1">
        <v>30.58</v>
      </c>
      <c r="D16" s="1">
        <v>48.65</v>
      </c>
      <c r="E16" s="1">
        <v>52.81999999999999</v>
      </c>
      <c r="F16" s="1">
        <v>123.71</v>
      </c>
      <c r="G16" s="1">
        <v>129.27</v>
      </c>
      <c r="H16" s="1">
        <v>193.905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4.864999999999999</v>
      </c>
      <c r="C18" s="1">
        <v>32.665</v>
      </c>
      <c r="D18" s="1">
        <v>17.375</v>
      </c>
      <c r="E18" s="1">
        <v>34.75</v>
      </c>
      <c r="F18" s="1">
        <v>31.97</v>
      </c>
      <c r="G18" s="1">
        <v>37.52999999999999</v>
      </c>
      <c r="H18" s="1">
        <v>0.695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1.39</v>
      </c>
      <c r="C19" s="1">
        <v>4.17</v>
      </c>
      <c r="D19" s="1">
        <v>9.729999999999999</v>
      </c>
      <c r="E19" s="1">
        <v>0.0</v>
      </c>
      <c r="F19" s="1">
        <v>0.0</v>
      </c>
      <c r="G19" s="1">
        <v>0.0</v>
      </c>
      <c r="H19" s="1">
        <v>0.695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9.729999999999999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6.255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0.0</v>
      </c>
      <c r="E22" s="1">
        <v>0.0</v>
      </c>
      <c r="F22" s="1">
        <v>0.695</v>
      </c>
      <c r="G22" s="1">
        <v>1.39</v>
      </c>
      <c r="H22" s="1">
        <v>2.085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6.949999999999999</v>
      </c>
      <c r="C23" s="1">
        <v>9.729999999999999</v>
      </c>
      <c r="D23" s="1">
        <v>27.8</v>
      </c>
      <c r="E23" s="1">
        <v>34.75</v>
      </c>
      <c r="F23" s="1">
        <v>33.36</v>
      </c>
      <c r="G23" s="1">
        <v>6.949999999999999</v>
      </c>
      <c r="H23" s="1">
        <v>1.39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0.0</v>
      </c>
      <c r="D24" s="1">
        <v>2.78</v>
      </c>
      <c r="E24" s="1">
        <v>2.78</v>
      </c>
      <c r="F24" s="1">
        <v>8.34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0.0</v>
      </c>
      <c r="D25" s="1">
        <v>0.0</v>
      </c>
      <c r="E25" s="1">
        <v>0.0</v>
      </c>
      <c r="F25" s="1">
        <v>6.949999999999999</v>
      </c>
      <c r="G25" s="1">
        <v>5.56</v>
      </c>
      <c r="H25" s="1">
        <v>10.425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6.949999999999999</v>
      </c>
      <c r="C26" s="1">
        <v>9.729999999999999</v>
      </c>
      <c r="D26" s="1">
        <v>30.58</v>
      </c>
      <c r="E26" s="1">
        <v>37.52999999999999</v>
      </c>
      <c r="F26" s="1">
        <v>9.035</v>
      </c>
      <c r="G26" s="1">
        <v>6.949999999999999</v>
      </c>
      <c r="H26" s="1">
        <v>1.39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1.39</v>
      </c>
      <c r="C27" s="1">
        <v>20.85</v>
      </c>
      <c r="D27" s="1">
        <v>45.87</v>
      </c>
      <c r="E27" s="1">
        <v>50.04</v>
      </c>
      <c r="F27" s="1">
        <v>105.64</v>
      </c>
      <c r="G27" s="1">
        <v>116.065</v>
      </c>
      <c r="H27" s="1">
        <v>169.58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-22.24</v>
      </c>
      <c r="C28" s="1">
        <v>-2.78</v>
      </c>
      <c r="D28" s="1">
        <v>-4.17</v>
      </c>
      <c r="E28" s="1">
        <v>-4.864999999999999</v>
      </c>
      <c r="F28" s="1">
        <v>-8.34</v>
      </c>
      <c r="G28" s="1">
        <v>-7.645</v>
      </c>
      <c r="H28" s="1">
        <v>15.29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0.0</v>
      </c>
      <c r="C29" s="1">
        <v>2.085</v>
      </c>
      <c r="D29" s="1">
        <v>6.949999999999999</v>
      </c>
      <c r="E29" s="1">
        <v>6.949999999999999</v>
      </c>
      <c r="F29" s="1">
        <v>16.68</v>
      </c>
      <c r="G29" s="1">
        <v>13.205</v>
      </c>
      <c r="H29" s="1">
        <v>5.56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1.39</v>
      </c>
      <c r="C30" s="1">
        <v>20.155</v>
      </c>
      <c r="D30" s="1">
        <v>48.65</v>
      </c>
      <c r="E30" s="1">
        <v>52.12499999999999</v>
      </c>
      <c r="F30" s="1">
        <v>114.675</v>
      </c>
      <c r="G30" s="1">
        <v>121.625</v>
      </c>
      <c r="H30" s="1">
        <v>191.82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1.39</v>
      </c>
      <c r="C31" s="1">
        <v>20.155</v>
      </c>
      <c r="D31" s="1">
        <v>48.65</v>
      </c>
      <c r="E31" s="1">
        <v>52.12499999999999</v>
      </c>
      <c r="F31" s="1">
        <v>114.675</v>
      </c>
      <c r="G31" s="1">
        <v>121.625</v>
      </c>
      <c r="H31" s="1">
        <v>191.82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1.39</v>
      </c>
      <c r="C32" s="1">
        <v>30.58</v>
      </c>
      <c r="D32" s="1">
        <v>48.65</v>
      </c>
      <c r="E32" s="1">
        <v>52.81999999999999</v>
      </c>
      <c r="F32" s="1">
        <v>123.71</v>
      </c>
      <c r="G32" s="1">
        <v>129.27</v>
      </c>
      <c r="H32" s="1">
        <v>193.905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9.035</v>
      </c>
      <c r="C34" s="1">
        <v>28.495</v>
      </c>
      <c r="D34" s="1">
        <v>49.345</v>
      </c>
      <c r="E34" s="1">
        <v>56.98999999999999</v>
      </c>
      <c r="F34" s="1">
        <v>66.72</v>
      </c>
      <c r="G34" s="1">
        <v>69.5</v>
      </c>
      <c r="H34" s="1">
        <v>84.095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9.035</v>
      </c>
      <c r="C35" s="1">
        <v>28.495</v>
      </c>
      <c r="D35" s="1">
        <v>49.345</v>
      </c>
      <c r="E35" s="1">
        <v>56.98999999999999</v>
      </c>
      <c r="F35" s="1">
        <v>66.02499999999999</v>
      </c>
      <c r="G35" s="1">
        <v>68.80499999999999</v>
      </c>
      <c r="H35" s="1">
        <v>84.095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 t="s">
        <v>84</v>
      </c>
      <c r="C36" s="1" t="s">
        <v>85</v>
      </c>
      <c r="D36" s="1" t="s">
        <v>86</v>
      </c>
      <c r="E36" s="1" t="s">
        <v>87</v>
      </c>
      <c r="F36" s="1" t="s">
        <v>88</v>
      </c>
      <c r="G36" s="1" t="s">
        <v>89</v>
      </c>
      <c r="H36" s="1" t="s">
        <v>90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1.39</v>
      </c>
      <c r="C37" s="1">
        <v>20.155</v>
      </c>
      <c r="D37" s="1">
        <v>48.65</v>
      </c>
      <c r="E37" s="1">
        <v>52.12499999999999</v>
      </c>
      <c r="F37" s="1">
        <v>114.675</v>
      </c>
      <c r="G37" s="1">
        <v>121.625</v>
      </c>
      <c r="H37" s="1">
        <v>191.82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 t="s">
        <v>84</v>
      </c>
      <c r="C38" s="1" t="s">
        <v>85</v>
      </c>
      <c r="D38" s="1" t="s">
        <v>86</v>
      </c>
      <c r="E38" s="1" t="s">
        <v>87</v>
      </c>
      <c r="F38" s="1" t="s">
        <v>88</v>
      </c>
      <c r="G38" s="1" t="s">
        <v>89</v>
      </c>
      <c r="H38" s="1" t="s">
        <v>90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 t="s">
        <v>94</v>
      </c>
      <c r="C39" s="1">
        <v>9.729999999999999</v>
      </c>
      <c r="D39" s="1">
        <v>2.78</v>
      </c>
      <c r="E39" s="1">
        <v>2.78</v>
      </c>
      <c r="F39" s="1">
        <v>9.035</v>
      </c>
      <c r="G39" s="1">
        <v>6.255</v>
      </c>
      <c r="H39" s="1">
        <v>13.205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-1.39</v>
      </c>
      <c r="C40" s="1">
        <v>-11.12</v>
      </c>
      <c r="D40" s="1">
        <v>-29.19</v>
      </c>
      <c r="E40" s="1">
        <v>-25.715</v>
      </c>
      <c r="F40" s="1">
        <v>0.695</v>
      </c>
      <c r="G40" s="1">
        <v>-6.949999999999999</v>
      </c>
      <c r="H40" s="1">
        <v>-20.85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0.0</v>
      </c>
      <c r="D41" s="1">
        <v>21.545</v>
      </c>
      <c r="E41" s="1">
        <v>0.0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2.085</v>
      </c>
      <c r="D42" s="1">
        <v>2.085</v>
      </c>
      <c r="E42" s="1">
        <v>4.17</v>
      </c>
      <c r="F42" s="1">
        <v>4.17</v>
      </c>
      <c r="G42" s="1">
        <v>4.17</v>
      </c>
      <c r="H42" s="1">
        <v>4.17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0.0</v>
      </c>
      <c r="E43" s="1">
        <v>8.34</v>
      </c>
      <c r="F43" s="1">
        <v>0.0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0.0</v>
      </c>
      <c r="E44" s="1">
        <v>5.56</v>
      </c>
      <c r="F44" s="1">
        <v>6.949999999999999</v>
      </c>
      <c r="G44" s="1">
        <v>9.035</v>
      </c>
      <c r="H44" s="1">
        <v>9.729999999999999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9.035</v>
      </c>
      <c r="H2" s="1">
        <v>29.19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9.035</v>
      </c>
      <c r="H3" s="1">
        <v>29.19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0.0</v>
      </c>
      <c r="C4" s="1">
        <v>9.035</v>
      </c>
      <c r="D4" s="1">
        <v>6.949999999999999</v>
      </c>
      <c r="E4" s="1">
        <v>0.0</v>
      </c>
      <c r="F4" s="1">
        <v>0.0</v>
      </c>
      <c r="G4" s="1">
        <v>7.645</v>
      </c>
      <c r="H4" s="1">
        <v>18.765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>
        <v>-9.035</v>
      </c>
      <c r="D5" s="1">
        <v>-6.949999999999999</v>
      </c>
      <c r="E5" s="1">
        <v>0.0</v>
      </c>
      <c r="F5" s="1">
        <v>0.0</v>
      </c>
      <c r="G5" s="1">
        <v>1.39</v>
      </c>
      <c r="H5" s="1">
        <v>9.729999999999999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22.24</v>
      </c>
      <c r="C6" s="1">
        <v>0.695</v>
      </c>
      <c r="D6" s="1">
        <v>1.39</v>
      </c>
      <c r="E6" s="1">
        <v>0.695</v>
      </c>
      <c r="F6" s="1">
        <v>1.39</v>
      </c>
      <c r="G6" s="1">
        <v>2.085</v>
      </c>
      <c r="H6" s="1">
        <v>4.17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0.0</v>
      </c>
      <c r="D7" s="1">
        <v>0.0</v>
      </c>
      <c r="E7" s="1">
        <v>0.0</v>
      </c>
      <c r="F7" s="1">
        <v>0.695</v>
      </c>
      <c r="G7" s="1">
        <v>63.94</v>
      </c>
      <c r="H7" s="1">
        <v>50.735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1.39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22.24</v>
      </c>
      <c r="C9" s="1">
        <v>0.695</v>
      </c>
      <c r="D9" s="1">
        <v>1.39</v>
      </c>
      <c r="E9" s="1">
        <v>0.695</v>
      </c>
      <c r="F9" s="1">
        <v>2.085</v>
      </c>
      <c r="G9" s="1">
        <v>2.78</v>
      </c>
      <c r="H9" s="1">
        <v>4.17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-22.24</v>
      </c>
      <c r="C10" s="1">
        <v>-0.695</v>
      </c>
      <c r="D10" s="1">
        <v>-1.39</v>
      </c>
      <c r="E10" s="1">
        <v>-0.695</v>
      </c>
      <c r="F10" s="1">
        <v>-2.085</v>
      </c>
      <c r="G10" s="1">
        <v>-0.695</v>
      </c>
      <c r="H10" s="1">
        <v>4.864999999999999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0.0</v>
      </c>
      <c r="C11" s="1">
        <v>-2.085</v>
      </c>
      <c r="D11" s="1">
        <v>-0.695</v>
      </c>
      <c r="E11" s="1">
        <v>0.0</v>
      </c>
      <c r="F11" s="1">
        <v>-50.04</v>
      </c>
      <c r="G11" s="1">
        <v>-0.695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>
        <v>10.425</v>
      </c>
      <c r="E12" s="1">
        <v>3.475</v>
      </c>
      <c r="F12" s="1">
        <v>2.085</v>
      </c>
      <c r="G12" s="1">
        <v>4.17</v>
      </c>
      <c r="H12" s="1">
        <v>61.855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-2.085</v>
      </c>
      <c r="D13" s="1">
        <v>-0.695</v>
      </c>
      <c r="E13" s="1">
        <v>3.475</v>
      </c>
      <c r="F13" s="1">
        <v>-47.26</v>
      </c>
      <c r="G13" s="1">
        <v>-0.695</v>
      </c>
      <c r="H13" s="1">
        <v>61.16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0.0</v>
      </c>
      <c r="C14" s="1">
        <v>-11.815</v>
      </c>
      <c r="D14" s="1">
        <v>14.595</v>
      </c>
      <c r="E14" s="1">
        <v>-29.885</v>
      </c>
      <c r="F14" s="1">
        <v>-18.765</v>
      </c>
      <c r="G14" s="1">
        <v>-45.175</v>
      </c>
      <c r="H14" s="1">
        <v>-13.9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0.0</v>
      </c>
      <c r="C15" s="1">
        <v>0.0</v>
      </c>
      <c r="D15" s="1">
        <v>0.0</v>
      </c>
      <c r="E15" s="1">
        <v>0.0</v>
      </c>
      <c r="F15" s="1">
        <v>-0.695</v>
      </c>
      <c r="G15" s="1">
        <v>-1.39</v>
      </c>
      <c r="H15" s="1">
        <v>-52.12499999999999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-22.24</v>
      </c>
      <c r="C16" s="1">
        <v>-3.475</v>
      </c>
      <c r="D16" s="1">
        <v>-2.085</v>
      </c>
      <c r="E16" s="1">
        <v>-0.695</v>
      </c>
      <c r="F16" s="1">
        <v>-4.17</v>
      </c>
      <c r="G16" s="1">
        <v>-3.475</v>
      </c>
      <c r="H16" s="1">
        <v>4.864999999999999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0.695</v>
      </c>
      <c r="D17" s="1">
        <v>0.0</v>
      </c>
      <c r="E17" s="1">
        <v>0.0</v>
      </c>
      <c r="F17" s="1">
        <v>8.34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0.0</v>
      </c>
      <c r="C18" s="1">
        <v>0.0</v>
      </c>
      <c r="D18" s="1">
        <v>18.765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-22.24</v>
      </c>
      <c r="C19" s="1">
        <v>-2.78</v>
      </c>
      <c r="D19" s="1">
        <v>-1.39</v>
      </c>
      <c r="E19" s="1">
        <v>-0.695</v>
      </c>
      <c r="F19" s="1">
        <v>-4.17</v>
      </c>
      <c r="G19" s="1">
        <v>-3.475</v>
      </c>
      <c r="H19" s="1">
        <v>4.864999999999999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0.0</v>
      </c>
      <c r="C20" s="1">
        <v>-17.375</v>
      </c>
      <c r="D20" s="1">
        <v>-8.34</v>
      </c>
      <c r="E20" s="1">
        <v>-32.665</v>
      </c>
      <c r="F20" s="1">
        <v>-1.39</v>
      </c>
      <c r="G20" s="1">
        <v>-0.695</v>
      </c>
      <c r="H20" s="1">
        <v>-1.39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-22.24</v>
      </c>
      <c r="C21" s="1">
        <v>-2.085</v>
      </c>
      <c r="D21" s="1">
        <v>-1.39</v>
      </c>
      <c r="E21" s="1">
        <v>-0.695</v>
      </c>
      <c r="F21" s="1">
        <v>-2.78</v>
      </c>
      <c r="G21" s="1">
        <v>-3.475</v>
      </c>
      <c r="H21" s="1">
        <v>6.255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-22.24</v>
      </c>
      <c r="C22" s="1">
        <v>-2.085</v>
      </c>
      <c r="D22" s="1">
        <v>-1.39</v>
      </c>
      <c r="E22" s="1">
        <v>-0.695</v>
      </c>
      <c r="F22" s="1">
        <v>-2.78</v>
      </c>
      <c r="G22" s="1">
        <v>-3.475</v>
      </c>
      <c r="H22" s="1">
        <v>6.255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-22.24</v>
      </c>
      <c r="C23" s="1">
        <v>-2.085</v>
      </c>
      <c r="D23" s="1">
        <v>-1.39</v>
      </c>
      <c r="E23" s="1">
        <v>-0.695</v>
      </c>
      <c r="F23" s="1">
        <v>-2.78</v>
      </c>
      <c r="G23" s="1">
        <v>-3.475</v>
      </c>
      <c r="H23" s="1">
        <v>6.255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-22.24</v>
      </c>
      <c r="C24" s="1">
        <v>-2.085</v>
      </c>
      <c r="D24" s="1">
        <v>-1.39</v>
      </c>
      <c r="E24" s="1">
        <v>-0.695</v>
      </c>
      <c r="F24" s="1">
        <v>-2.78</v>
      </c>
      <c r="G24" s="1">
        <v>-3.475</v>
      </c>
      <c r="H24" s="1">
        <v>6.255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-22.24</v>
      </c>
      <c r="C25" s="1">
        <v>-2.085</v>
      </c>
      <c r="D25" s="1">
        <v>-1.39</v>
      </c>
      <c r="E25" s="1">
        <v>-0.695</v>
      </c>
      <c r="F25" s="1">
        <v>-2.78</v>
      </c>
      <c r="G25" s="1">
        <v>-3.475</v>
      </c>
      <c r="H25" s="1">
        <v>6.255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125</v>
      </c>
      <c r="B27" s="1" t="s">
        <v>126</v>
      </c>
      <c r="C27" s="1" t="s">
        <v>127</v>
      </c>
      <c r="D27" s="1" t="s">
        <v>128</v>
      </c>
      <c r="E27" s="1" t="s">
        <v>129</v>
      </c>
      <c r="F27" s="1" t="s">
        <v>128</v>
      </c>
      <c r="G27" s="1" t="s">
        <v>130</v>
      </c>
      <c r="H27" s="1" t="s">
        <v>131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126</v>
      </c>
      <c r="C28" s="1" t="s">
        <v>127</v>
      </c>
      <c r="D28" s="1" t="s">
        <v>128</v>
      </c>
      <c r="E28" s="1" t="s">
        <v>129</v>
      </c>
      <c r="F28" s="1" t="s">
        <v>128</v>
      </c>
      <c r="G28" s="1" t="s">
        <v>130</v>
      </c>
      <c r="H28" s="1" t="s">
        <v>131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10.0</v>
      </c>
      <c r="C29" s="1">
        <v>30.0</v>
      </c>
      <c r="D29" s="1">
        <v>54.0</v>
      </c>
      <c r="E29" s="1">
        <v>72.0</v>
      </c>
      <c r="F29" s="1">
        <v>88.0</v>
      </c>
      <c r="G29" s="1">
        <v>97.0</v>
      </c>
      <c r="H29" s="1">
        <v>109.0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 t="s">
        <v>126</v>
      </c>
      <c r="C30" s="1" t="s">
        <v>127</v>
      </c>
      <c r="D30" s="1" t="s">
        <v>128</v>
      </c>
      <c r="E30" s="1" t="s">
        <v>129</v>
      </c>
      <c r="F30" s="1" t="s">
        <v>128</v>
      </c>
      <c r="G30" s="1" t="s">
        <v>130</v>
      </c>
      <c r="H30" s="1" t="s">
        <v>135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 t="s">
        <v>126</v>
      </c>
      <c r="C31" s="1" t="s">
        <v>127</v>
      </c>
      <c r="D31" s="1" t="s">
        <v>128</v>
      </c>
      <c r="E31" s="1" t="s">
        <v>129</v>
      </c>
      <c r="F31" s="1" t="s">
        <v>128</v>
      </c>
      <c r="G31" s="1" t="s">
        <v>130</v>
      </c>
      <c r="H31" s="1" t="s">
        <v>135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137</v>
      </c>
      <c r="B32" s="1">
        <v>10.0</v>
      </c>
      <c r="C32" s="1">
        <v>30.0</v>
      </c>
      <c r="D32" s="1">
        <v>54.0</v>
      </c>
      <c r="E32" s="1">
        <v>72.0</v>
      </c>
      <c r="F32" s="1">
        <v>88.0</v>
      </c>
      <c r="G32" s="1">
        <v>97.0</v>
      </c>
      <c r="H32" s="1">
        <v>115.0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 t="s">
        <v>129</v>
      </c>
      <c r="C33" s="1" t="s">
        <v>139</v>
      </c>
      <c r="D33" s="1" t="s">
        <v>140</v>
      </c>
      <c r="E33" s="1" t="s">
        <v>129</v>
      </c>
      <c r="F33" s="1" t="s">
        <v>128</v>
      </c>
      <c r="G33" s="1" t="s">
        <v>140</v>
      </c>
      <c r="H33" s="1" t="s">
        <v>141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 t="s">
        <v>129</v>
      </c>
      <c r="C34" s="1" t="s">
        <v>139</v>
      </c>
      <c r="D34" s="1" t="s">
        <v>140</v>
      </c>
      <c r="E34" s="1" t="s">
        <v>129</v>
      </c>
      <c r="F34" s="1" t="s">
        <v>128</v>
      </c>
      <c r="G34" s="1" t="s">
        <v>140</v>
      </c>
      <c r="H34" s="1" t="s">
        <v>141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0.0</v>
      </c>
      <c r="C36" s="1">
        <v>0.0</v>
      </c>
      <c r="D36" s="1">
        <v>0.0</v>
      </c>
      <c r="E36" s="1">
        <v>0.0</v>
      </c>
      <c r="F36" s="1">
        <v>-2.085</v>
      </c>
      <c r="G36" s="1">
        <v>-0.695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-22.24</v>
      </c>
      <c r="C37" s="1">
        <v>-0.695</v>
      </c>
      <c r="D37" s="1">
        <v>-1.39</v>
      </c>
      <c r="E37" s="1">
        <v>-0.695</v>
      </c>
      <c r="F37" s="1">
        <v>-2.085</v>
      </c>
      <c r="G37" s="1">
        <v>-0.695</v>
      </c>
      <c r="H37" s="1">
        <v>4.864999999999999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1">
        <v>-22.24</v>
      </c>
      <c r="C38" s="1">
        <v>-0.695</v>
      </c>
      <c r="D38" s="1">
        <v>-1.39</v>
      </c>
      <c r="E38" s="1">
        <v>-0.695</v>
      </c>
      <c r="F38" s="1">
        <v>-2.085</v>
      </c>
      <c r="G38" s="1">
        <v>-0.695</v>
      </c>
      <c r="H38" s="1">
        <v>4.864999999999999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1">
        <v>0.0</v>
      </c>
      <c r="C39" s="1" t="s">
        <v>147</v>
      </c>
      <c r="D39" s="1" t="s">
        <v>148</v>
      </c>
      <c r="E39" s="1" t="s">
        <v>149</v>
      </c>
      <c r="F39" s="1" t="s">
        <v>150</v>
      </c>
      <c r="G39" s="1" t="s">
        <v>151</v>
      </c>
      <c r="H39" s="1" t="s">
        <v>152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0.0</v>
      </c>
      <c r="C40" s="1">
        <v>-17.375</v>
      </c>
      <c r="D40" s="1">
        <v>-8.34</v>
      </c>
      <c r="E40" s="1">
        <v>-32.665</v>
      </c>
      <c r="F40" s="1">
        <v>-1.39</v>
      </c>
      <c r="G40" s="1">
        <v>-0.695</v>
      </c>
      <c r="H40" s="1">
        <v>-1.39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-13.9</v>
      </c>
      <c r="C41" s="1">
        <v>-2.085</v>
      </c>
      <c r="D41" s="1">
        <v>-0.695</v>
      </c>
      <c r="E41" s="1">
        <v>-0.695</v>
      </c>
      <c r="F41" s="1">
        <v>-2.78</v>
      </c>
      <c r="G41" s="1">
        <v>-2.085</v>
      </c>
      <c r="H41" s="1">
        <v>2.78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0.0</v>
      </c>
      <c r="C42" s="1">
        <v>0.0</v>
      </c>
      <c r="D42" s="1">
        <v>0.0</v>
      </c>
      <c r="E42" s="1">
        <v>0.0</v>
      </c>
      <c r="F42" s="1">
        <v>50.04</v>
      </c>
      <c r="G42" s="1">
        <v>0.695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157</v>
      </c>
      <c r="B44" s="1">
        <v>0.0</v>
      </c>
      <c r="C44" s="1">
        <v>0.0</v>
      </c>
      <c r="D44" s="1">
        <v>0.0</v>
      </c>
      <c r="E44" s="1">
        <v>0.0</v>
      </c>
      <c r="F44" s="1">
        <v>14.595</v>
      </c>
      <c r="G44" s="1">
        <v>41.005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158</v>
      </c>
      <c r="B45" s="1">
        <v>22.24</v>
      </c>
      <c r="C45" s="1">
        <v>0.695</v>
      </c>
      <c r="D45" s="1">
        <v>1.39</v>
      </c>
      <c r="E45" s="1">
        <v>0.695</v>
      </c>
      <c r="F45" s="1">
        <v>0.695</v>
      </c>
      <c r="G45" s="1">
        <v>0.695</v>
      </c>
      <c r="H45" s="1">
        <v>3.475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159</v>
      </c>
      <c r="B46" s="1">
        <v>0.0</v>
      </c>
      <c r="C46" s="1">
        <v>0.0</v>
      </c>
      <c r="D46" s="1">
        <v>2.085</v>
      </c>
      <c r="E46" s="1">
        <v>0.0</v>
      </c>
      <c r="F46" s="1">
        <v>0.0</v>
      </c>
      <c r="G46" s="1">
        <v>0.0</v>
      </c>
      <c r="H46" s="1">
        <v>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160</v>
      </c>
      <c r="B47" s="1">
        <v>0.0</v>
      </c>
      <c r="C47" s="1">
        <v>0.0</v>
      </c>
      <c r="D47" s="1">
        <v>2.085</v>
      </c>
      <c r="E47" s="1">
        <v>0.0</v>
      </c>
      <c r="F47" s="1">
        <v>0.0</v>
      </c>
      <c r="G47" s="1">
        <v>0.0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161</v>
      </c>
      <c r="B48" s="1">
        <v>0.0</v>
      </c>
      <c r="C48" s="1">
        <v>0.0</v>
      </c>
      <c r="D48" s="1">
        <v>3.475</v>
      </c>
      <c r="E48" s="1">
        <v>0.0</v>
      </c>
      <c r="F48" s="1">
        <v>0.0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162</v>
      </c>
      <c r="B49" s="1">
        <v>0.0</v>
      </c>
      <c r="C49" s="1">
        <v>0.0</v>
      </c>
      <c r="D49" s="1">
        <v>-0.695</v>
      </c>
      <c r="E49" s="1">
        <v>0.0</v>
      </c>
      <c r="F49" s="1">
        <v>0.0</v>
      </c>
      <c r="G49" s="1">
        <v>0.0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163</v>
      </c>
      <c r="B50" s="1">
        <v>0.0</v>
      </c>
      <c r="C50" s="1">
        <v>0.0</v>
      </c>
      <c r="D50" s="1">
        <v>0.0</v>
      </c>
      <c r="E50" s="1">
        <v>0.0</v>
      </c>
      <c r="F50" s="1">
        <v>0.695</v>
      </c>
      <c r="G50" s="1">
        <v>63.94</v>
      </c>
      <c r="H50" s="1">
        <v>50.735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164</v>
      </c>
      <c r="B51" s="1">
        <v>0.0</v>
      </c>
      <c r="C51" s="1">
        <v>0.0</v>
      </c>
      <c r="D51" s="1">
        <v>0.0</v>
      </c>
      <c r="E51" s="1">
        <v>0.0</v>
      </c>
      <c r="F51" s="1">
        <v>0.695</v>
      </c>
      <c r="G51" s="1">
        <v>63.94</v>
      </c>
      <c r="H51" s="1">
        <v>50.735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1">
        <v>2024.0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166</v>
      </c>
      <c r="B3" s="1">
        <v>0.0</v>
      </c>
      <c r="C3" s="1" t="s">
        <v>167</v>
      </c>
      <c r="D3" s="1" t="s">
        <v>168</v>
      </c>
      <c r="E3" s="1" t="s">
        <v>169</v>
      </c>
      <c r="F3" s="1" t="s">
        <v>170</v>
      </c>
      <c r="G3" s="1" t="s">
        <v>171</v>
      </c>
      <c r="H3" s="1" t="s">
        <v>172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169</v>
      </c>
      <c r="F4" s="1" t="s">
        <v>176</v>
      </c>
      <c r="G4" s="1" t="s">
        <v>171</v>
      </c>
      <c r="H4" s="1" t="s">
        <v>177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 t="s">
        <v>180</v>
      </c>
      <c r="E5" s="1" t="s">
        <v>181</v>
      </c>
      <c r="F5" s="1" t="s">
        <v>182</v>
      </c>
      <c r="G5" s="1" t="s">
        <v>183</v>
      </c>
      <c r="H5" s="1" t="s">
        <v>184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179</v>
      </c>
      <c r="D6" s="1" t="s">
        <v>180</v>
      </c>
      <c r="E6" s="1" t="s">
        <v>181</v>
      </c>
      <c r="F6" s="1" t="s">
        <v>182</v>
      </c>
      <c r="G6" s="1" t="s">
        <v>183</v>
      </c>
      <c r="H6" s="1" t="s">
        <v>184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188</v>
      </c>
      <c r="H8" s="1" t="s">
        <v>189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191</v>
      </c>
      <c r="H9" s="1" t="s">
        <v>192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194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196</v>
      </c>
      <c r="H11" s="1" t="s">
        <v>197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196</v>
      </c>
      <c r="H12" s="1" t="s">
        <v>197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200</v>
      </c>
      <c r="H13" s="1" t="s">
        <v>201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200</v>
      </c>
      <c r="H14" s="1" t="s">
        <v>201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200</v>
      </c>
      <c r="H15" s="1" t="s">
        <v>201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205</v>
      </c>
      <c r="H16" s="1" t="s">
        <v>206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208</v>
      </c>
      <c r="H17" s="1" t="s">
        <v>209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211</v>
      </c>
      <c r="H18" s="1" t="s">
        <v>212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135</v>
      </c>
      <c r="H20" s="1" t="s">
        <v>214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216</v>
      </c>
      <c r="H21" s="1" t="s">
        <v>217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219</v>
      </c>
      <c r="H22" s="1" t="s">
        <v>220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222</v>
      </c>
      <c r="B24" s="1" t="s">
        <v>223</v>
      </c>
      <c r="C24" s="1" t="s">
        <v>224</v>
      </c>
      <c r="D24" s="1" t="s">
        <v>225</v>
      </c>
      <c r="E24" s="1" t="s">
        <v>226</v>
      </c>
      <c r="F24" s="1" t="s">
        <v>227</v>
      </c>
      <c r="G24" s="1" t="s">
        <v>228</v>
      </c>
      <c r="H24" s="1" t="s">
        <v>229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 t="s">
        <v>231</v>
      </c>
      <c r="C25" s="1" t="s">
        <v>232</v>
      </c>
      <c r="D25" s="1" t="s">
        <v>233</v>
      </c>
      <c r="E25" s="1" t="s">
        <v>234</v>
      </c>
      <c r="F25" s="1" t="s">
        <v>235</v>
      </c>
      <c r="G25" s="1" t="s">
        <v>236</v>
      </c>
      <c r="H25" s="1" t="s">
        <v>237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 t="s">
        <v>239</v>
      </c>
      <c r="C26" s="1" t="s">
        <v>240</v>
      </c>
      <c r="D26" s="1" t="s">
        <v>241</v>
      </c>
      <c r="E26" s="1" t="s">
        <v>242</v>
      </c>
      <c r="F26" s="1" t="s">
        <v>243</v>
      </c>
      <c r="G26" s="1" t="s">
        <v>244</v>
      </c>
      <c r="H26" s="1" t="s">
        <v>245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247</v>
      </c>
      <c r="B28" s="1">
        <v>0.0</v>
      </c>
      <c r="C28" s="1" t="s">
        <v>248</v>
      </c>
      <c r="D28" s="1">
        <v>0.0</v>
      </c>
      <c r="E28" s="1">
        <v>0.0</v>
      </c>
      <c r="F28" s="1">
        <v>0.0</v>
      </c>
      <c r="G28" s="1" t="s">
        <v>249</v>
      </c>
      <c r="H28" s="1" t="s">
        <v>250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252</v>
      </c>
      <c r="B30" s="1">
        <v>0.0</v>
      </c>
      <c r="C30" s="1" t="s">
        <v>253</v>
      </c>
      <c r="D30" s="1" t="s">
        <v>254</v>
      </c>
      <c r="E30" s="1" t="s">
        <v>255</v>
      </c>
      <c r="F30" s="1" t="s">
        <v>256</v>
      </c>
      <c r="G30" s="1" t="s">
        <v>257</v>
      </c>
      <c r="H30" s="1" t="s">
        <v>258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>
        <v>0.0</v>
      </c>
      <c r="C31" s="1" t="s">
        <v>260</v>
      </c>
      <c r="D31" s="1" t="s">
        <v>254</v>
      </c>
      <c r="E31" s="1" t="s">
        <v>255</v>
      </c>
      <c r="F31" s="1" t="s">
        <v>261</v>
      </c>
      <c r="G31" s="1" t="s">
        <v>262</v>
      </c>
      <c r="H31" s="1" t="s">
        <v>258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>
        <v>0.0</v>
      </c>
      <c r="C32" s="1">
        <v>0.0</v>
      </c>
      <c r="D32" s="1" t="s">
        <v>254</v>
      </c>
      <c r="E32" s="1" t="s">
        <v>255</v>
      </c>
      <c r="F32" s="1" t="s">
        <v>264</v>
      </c>
      <c r="G32" s="1" t="s">
        <v>255</v>
      </c>
      <c r="H32" s="1" t="s">
        <v>254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265</v>
      </c>
      <c r="B33" s="1">
        <v>0.0</v>
      </c>
      <c r="C33" s="1">
        <v>0.0</v>
      </c>
      <c r="D33" s="1" t="s">
        <v>254</v>
      </c>
      <c r="E33" s="1" t="s">
        <v>255</v>
      </c>
      <c r="F33" s="1" t="s">
        <v>266</v>
      </c>
      <c r="G33" s="1" t="s">
        <v>141</v>
      </c>
      <c r="H33" s="1" t="s">
        <v>254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267</v>
      </c>
      <c r="B34" s="1" t="s">
        <v>268</v>
      </c>
      <c r="C34" s="1" t="s">
        <v>269</v>
      </c>
      <c r="D34" s="1" t="s">
        <v>270</v>
      </c>
      <c r="E34" s="1" t="s">
        <v>271</v>
      </c>
      <c r="F34" s="1" t="s">
        <v>272</v>
      </c>
      <c r="G34" s="1" t="s">
        <v>273</v>
      </c>
      <c r="H34" s="1" t="s">
        <v>274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275</v>
      </c>
      <c r="B35" s="1">
        <v>0.0</v>
      </c>
      <c r="C35" s="1" t="s">
        <v>276</v>
      </c>
      <c r="D35" s="1" t="s">
        <v>181</v>
      </c>
      <c r="E35" s="1">
        <v>0.0</v>
      </c>
      <c r="F35" s="1" t="s">
        <v>277</v>
      </c>
      <c r="G35" s="1" t="s">
        <v>278</v>
      </c>
      <c r="H35" s="1" t="s">
        <v>279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280</v>
      </c>
      <c r="B36" s="1">
        <v>0.0</v>
      </c>
      <c r="C36" s="1">
        <v>0.0</v>
      </c>
      <c r="D36" s="1">
        <v>0.0</v>
      </c>
      <c r="E36" s="1">
        <v>0.0</v>
      </c>
      <c r="F36" s="1" t="s">
        <v>277</v>
      </c>
      <c r="G36" s="1" t="s">
        <v>281</v>
      </c>
      <c r="H36" s="1">
        <v>606.735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>
        <v>0.0</v>
      </c>
      <c r="C37" s="1">
        <v>0.0</v>
      </c>
      <c r="D37" s="1">
        <v>0.0</v>
      </c>
      <c r="E37" s="1">
        <v>0.0</v>
      </c>
      <c r="F37" s="1" t="s">
        <v>277</v>
      </c>
      <c r="G37" s="1" t="s">
        <v>281</v>
      </c>
      <c r="H37" s="1">
        <v>606.735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283</v>
      </c>
      <c r="B38" s="1">
        <v>0.0</v>
      </c>
      <c r="C38" s="1">
        <v>0.0</v>
      </c>
      <c r="D38" s="1">
        <v>0.0</v>
      </c>
      <c r="E38" s="1">
        <v>0.0</v>
      </c>
      <c r="F38" s="1" t="s">
        <v>284</v>
      </c>
      <c r="G38" s="1" t="s">
        <v>285</v>
      </c>
      <c r="H38" s="1" t="s">
        <v>286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287</v>
      </c>
      <c r="B39" s="1">
        <v>0.0</v>
      </c>
      <c r="C39" s="1">
        <v>0.0</v>
      </c>
      <c r="D39" s="1">
        <v>0.0</v>
      </c>
      <c r="E39" s="1">
        <v>0.0</v>
      </c>
      <c r="F39" s="1" t="s">
        <v>288</v>
      </c>
      <c r="G39" s="1" t="s">
        <v>289</v>
      </c>
      <c r="H39" s="1" t="s">
        <v>290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291</v>
      </c>
      <c r="B40" s="1">
        <v>0.0</v>
      </c>
      <c r="C40" s="1">
        <v>0.0</v>
      </c>
      <c r="D40" s="1">
        <v>0.0</v>
      </c>
      <c r="E40" s="1">
        <v>0.0</v>
      </c>
      <c r="F40" s="1" t="s">
        <v>284</v>
      </c>
      <c r="G40" s="1" t="s">
        <v>285</v>
      </c>
      <c r="H40" s="1" t="s">
        <v>286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292</v>
      </c>
      <c r="B41" s="1">
        <v>0.0</v>
      </c>
      <c r="C41" s="1">
        <v>0.0</v>
      </c>
      <c r="D41" s="1">
        <v>0.0</v>
      </c>
      <c r="E41" s="1">
        <v>0.0</v>
      </c>
      <c r="F41" s="1" t="s">
        <v>288</v>
      </c>
      <c r="G41" s="1" t="s">
        <v>289</v>
      </c>
      <c r="H41" s="1" t="s">
        <v>290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 t="s">
        <v>295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296</v>
      </c>
      <c r="B44" s="1">
        <v>0.0</v>
      </c>
      <c r="C44" s="1">
        <v>0.0</v>
      </c>
      <c r="D44" s="1" t="s">
        <v>297</v>
      </c>
      <c r="E44" s="1">
        <v>0.0</v>
      </c>
      <c r="F44" s="1">
        <v>0.0</v>
      </c>
      <c r="G44" s="1">
        <v>0.0</v>
      </c>
      <c r="H44" s="1" t="s">
        <v>298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 t="s">
        <v>300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301</v>
      </c>
      <c r="B46" s="1">
        <v>0.0</v>
      </c>
      <c r="C46" s="1" t="s">
        <v>302</v>
      </c>
      <c r="D46" s="1" t="s">
        <v>303</v>
      </c>
      <c r="E46" s="1" t="s">
        <v>304</v>
      </c>
      <c r="F46" s="1" t="s">
        <v>305</v>
      </c>
      <c r="G46" s="1" t="s">
        <v>306</v>
      </c>
      <c r="H46" s="1" t="s">
        <v>307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308</v>
      </c>
      <c r="B47" s="1">
        <v>0.0</v>
      </c>
      <c r="C47" s="1" t="s">
        <v>302</v>
      </c>
      <c r="D47" s="1" t="s">
        <v>303</v>
      </c>
      <c r="E47" s="1" t="s">
        <v>304</v>
      </c>
      <c r="F47" s="1" t="s">
        <v>305</v>
      </c>
      <c r="G47" s="1" t="s">
        <v>306</v>
      </c>
      <c r="H47" s="1" t="s">
        <v>307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309</v>
      </c>
      <c r="B48" s="1">
        <v>0.0</v>
      </c>
      <c r="C48" s="1">
        <v>0.0</v>
      </c>
      <c r="D48" s="1" t="s">
        <v>310</v>
      </c>
      <c r="E48" s="1" t="s">
        <v>311</v>
      </c>
      <c r="F48" s="1" t="s">
        <v>312</v>
      </c>
      <c r="G48" s="1" t="s">
        <v>313</v>
      </c>
      <c r="H48" s="1" t="s">
        <v>314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315</v>
      </c>
      <c r="B49" s="1">
        <v>0.0</v>
      </c>
      <c r="C49" s="1">
        <v>0.0</v>
      </c>
      <c r="D49" s="1" t="s">
        <v>310</v>
      </c>
      <c r="E49" s="1" t="s">
        <v>311</v>
      </c>
      <c r="F49" s="1" t="s">
        <v>312</v>
      </c>
      <c r="G49" s="1" t="s">
        <v>313</v>
      </c>
      <c r="H49" s="1" t="s">
        <v>314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>
        <v>0.0</v>
      </c>
      <c r="D50" s="1" t="s">
        <v>317</v>
      </c>
      <c r="E50" s="1" t="s">
        <v>318</v>
      </c>
      <c r="F50" s="1" t="s">
        <v>319</v>
      </c>
      <c r="G50" s="1" t="s">
        <v>320</v>
      </c>
      <c r="H50" s="1" t="s">
        <v>321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 t="s">
        <v>323</v>
      </c>
      <c r="D51" s="1" t="s">
        <v>324</v>
      </c>
      <c r="E51" s="1" t="s">
        <v>325</v>
      </c>
      <c r="F51" s="1" t="s">
        <v>326</v>
      </c>
      <c r="G51" s="1" t="s">
        <v>327</v>
      </c>
      <c r="H51" s="1" t="s">
        <v>328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329</v>
      </c>
      <c r="B52" s="1">
        <v>0.0</v>
      </c>
      <c r="C52" s="1">
        <v>0.0</v>
      </c>
      <c r="D52" s="1">
        <v>0.0</v>
      </c>
      <c r="E52" s="1">
        <v>0.0</v>
      </c>
      <c r="F52" s="1" t="s">
        <v>330</v>
      </c>
      <c r="G52" s="1" t="s">
        <v>331</v>
      </c>
      <c r="H52" s="1" t="s">
        <v>332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-13.9</v>
      </c>
      <c r="H53" s="1" t="s">
        <v>334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335</v>
      </c>
      <c r="B54" s="1">
        <v>0.0</v>
      </c>
      <c r="C54" s="1">
        <v>0.0</v>
      </c>
      <c r="D54" s="1" t="s">
        <v>336</v>
      </c>
      <c r="E54" s="1" t="s">
        <v>337</v>
      </c>
      <c r="F54" s="1" t="s">
        <v>338</v>
      </c>
      <c r="G54" s="1" t="s">
        <v>339</v>
      </c>
      <c r="H54" s="1" t="s">
        <v>340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341</v>
      </c>
      <c r="B55" s="1">
        <v>0.0</v>
      </c>
      <c r="C55" s="1">
        <v>0.0</v>
      </c>
      <c r="D55" s="1" t="s">
        <v>342</v>
      </c>
      <c r="E55" s="1" t="s">
        <v>343</v>
      </c>
      <c r="F55" s="1" t="s">
        <v>344</v>
      </c>
      <c r="G55" s="1" t="s">
        <v>345</v>
      </c>
      <c r="H55" s="1" t="s">
        <v>346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347</v>
      </c>
      <c r="B56" s="1">
        <v>0.0</v>
      </c>
      <c r="C56" s="1">
        <v>0.0</v>
      </c>
      <c r="D56" s="1" t="s">
        <v>342</v>
      </c>
      <c r="E56" s="1" t="s">
        <v>343</v>
      </c>
      <c r="F56" s="1" t="s">
        <v>344</v>
      </c>
      <c r="G56" s="1" t="s">
        <v>345</v>
      </c>
      <c r="H56" s="1" t="s">
        <v>346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348</v>
      </c>
      <c r="B57" s="1">
        <v>0.0</v>
      </c>
      <c r="C57" s="1" t="s">
        <v>349</v>
      </c>
      <c r="D57" s="1" t="s">
        <v>350</v>
      </c>
      <c r="E57" s="1" t="s">
        <v>351</v>
      </c>
      <c r="F57" s="1" t="s">
        <v>352</v>
      </c>
      <c r="G57" s="1" t="s">
        <v>353</v>
      </c>
      <c r="H57" s="1" t="s">
        <v>354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355</v>
      </c>
      <c r="B58" s="1">
        <v>0.0</v>
      </c>
      <c r="C58" s="1">
        <v>0.0</v>
      </c>
      <c r="D58" s="1" t="s">
        <v>356</v>
      </c>
      <c r="E58" s="1" t="s">
        <v>357</v>
      </c>
      <c r="F58" s="1" t="s">
        <v>358</v>
      </c>
      <c r="G58" s="1" t="s">
        <v>359</v>
      </c>
      <c r="H58" s="1">
        <v>-1.39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360</v>
      </c>
      <c r="B59" s="1">
        <v>0.0</v>
      </c>
      <c r="C59" s="1">
        <v>0.0</v>
      </c>
      <c r="D59" s="1" t="s">
        <v>361</v>
      </c>
      <c r="E59" s="1" t="s">
        <v>362</v>
      </c>
      <c r="F59" s="1" t="s">
        <v>363</v>
      </c>
      <c r="G59" s="1" t="s">
        <v>364</v>
      </c>
      <c r="H59" s="1">
        <v>0.0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366</v>
      </c>
      <c r="B61" s="1">
        <v>0.0</v>
      </c>
      <c r="C61" s="1">
        <v>0.0</v>
      </c>
      <c r="D61" s="1" t="s">
        <v>367</v>
      </c>
      <c r="E61" s="1" t="s">
        <v>368</v>
      </c>
      <c r="F61" s="1" t="s">
        <v>369</v>
      </c>
      <c r="G61" s="1" t="s">
        <v>370</v>
      </c>
      <c r="H61" s="1" t="s">
        <v>371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372</v>
      </c>
      <c r="B62" s="1">
        <v>0.0</v>
      </c>
      <c r="C62" s="1">
        <v>0.0</v>
      </c>
      <c r="D62" s="1" t="s">
        <v>367</v>
      </c>
      <c r="E62" s="1" t="s">
        <v>368</v>
      </c>
      <c r="F62" s="1" t="s">
        <v>369</v>
      </c>
      <c r="G62" s="1" t="s">
        <v>370</v>
      </c>
      <c r="H62" s="1" t="s">
        <v>371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373</v>
      </c>
      <c r="B63" s="1">
        <v>0.0</v>
      </c>
      <c r="C63" s="1">
        <v>0.0</v>
      </c>
      <c r="D63" s="1" t="s">
        <v>374</v>
      </c>
      <c r="E63" s="1" t="s">
        <v>375</v>
      </c>
      <c r="F63" s="1" t="s">
        <v>376</v>
      </c>
      <c r="G63" s="1" t="s">
        <v>377</v>
      </c>
      <c r="H63" s="1" t="s">
        <v>378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379</v>
      </c>
      <c r="B64" s="1">
        <v>0.0</v>
      </c>
      <c r="C64" s="1">
        <v>0.0</v>
      </c>
      <c r="D64" s="1" t="s">
        <v>374</v>
      </c>
      <c r="E64" s="1" t="s">
        <v>375</v>
      </c>
      <c r="F64" s="1" t="s">
        <v>376</v>
      </c>
      <c r="G64" s="1" t="s">
        <v>377</v>
      </c>
      <c r="H64" s="1" t="s">
        <v>378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380</v>
      </c>
      <c r="B65" s="1">
        <v>0.0</v>
      </c>
      <c r="C65" s="1">
        <v>0.0</v>
      </c>
      <c r="D65" s="1" t="s">
        <v>381</v>
      </c>
      <c r="E65" s="1" t="s">
        <v>382</v>
      </c>
      <c r="F65" s="1" t="s">
        <v>383</v>
      </c>
      <c r="G65" s="1" t="s">
        <v>384</v>
      </c>
      <c r="H65" s="1" t="s">
        <v>385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386</v>
      </c>
      <c r="B66" s="1">
        <v>0.0</v>
      </c>
      <c r="C66" s="1">
        <v>0.0</v>
      </c>
      <c r="D66" s="1" t="s">
        <v>387</v>
      </c>
      <c r="E66" s="1" t="s">
        <v>388</v>
      </c>
      <c r="F66" s="1" t="s">
        <v>389</v>
      </c>
      <c r="G66" s="1" t="s">
        <v>390</v>
      </c>
      <c r="H66" s="1" t="s">
        <v>391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392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393</v>
      </c>
      <c r="H67" s="1" t="s">
        <v>394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395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 t="s">
        <v>396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397</v>
      </c>
      <c r="B69" s="1">
        <v>0.0</v>
      </c>
      <c r="C69" s="1">
        <v>0.0</v>
      </c>
      <c r="D69" s="1" t="s">
        <v>398</v>
      </c>
      <c r="E69" s="1" t="s">
        <v>399</v>
      </c>
      <c r="F69" s="1" t="s">
        <v>400</v>
      </c>
      <c r="G69" s="1" t="s">
        <v>401</v>
      </c>
      <c r="H69" s="1" t="s">
        <v>402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403</v>
      </c>
      <c r="B70" s="1">
        <v>0.0</v>
      </c>
      <c r="C70" s="1">
        <v>0.0</v>
      </c>
      <c r="D70" s="1" t="s">
        <v>404</v>
      </c>
      <c r="E70" s="1" t="s">
        <v>405</v>
      </c>
      <c r="F70" s="1" t="s">
        <v>406</v>
      </c>
      <c r="G70" s="1" t="s">
        <v>407</v>
      </c>
      <c r="H70" s="1" t="s">
        <v>408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409</v>
      </c>
      <c r="B71" s="1">
        <v>0.0</v>
      </c>
      <c r="C71" s="1">
        <v>0.0</v>
      </c>
      <c r="D71" s="1" t="s">
        <v>404</v>
      </c>
      <c r="E71" s="1" t="s">
        <v>405</v>
      </c>
      <c r="F71" s="1" t="s">
        <v>406</v>
      </c>
      <c r="G71" s="1" t="s">
        <v>407</v>
      </c>
      <c r="H71" s="1" t="s">
        <v>408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410</v>
      </c>
      <c r="B72" s="1">
        <v>0.0</v>
      </c>
      <c r="C72" s="1">
        <v>0.0</v>
      </c>
      <c r="D72" s="1" t="s">
        <v>411</v>
      </c>
      <c r="E72" s="1" t="s">
        <v>412</v>
      </c>
      <c r="F72" s="1" t="s">
        <v>413</v>
      </c>
      <c r="G72" s="1" t="s">
        <v>414</v>
      </c>
      <c r="H72" s="1" t="s">
        <v>415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416</v>
      </c>
      <c r="B73" s="1">
        <v>0.0</v>
      </c>
      <c r="C73" s="1">
        <v>0.0</v>
      </c>
      <c r="D73" s="1">
        <v>0.0</v>
      </c>
      <c r="E73" s="1" t="s">
        <v>417</v>
      </c>
      <c r="F73" s="1" t="s">
        <v>418</v>
      </c>
      <c r="G73" s="1" t="s">
        <v>419</v>
      </c>
      <c r="H73" s="1" t="s">
        <v>420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421</v>
      </c>
      <c r="B74" s="1">
        <v>0.0</v>
      </c>
      <c r="C74" s="1">
        <v>0.0</v>
      </c>
      <c r="D74" s="1">
        <v>0.0</v>
      </c>
      <c r="E74" s="1" t="s">
        <v>422</v>
      </c>
      <c r="F74" s="1" t="s">
        <v>423</v>
      </c>
      <c r="G74" s="1" t="s">
        <v>424</v>
      </c>
      <c r="H74" s="1" t="s">
        <v>425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426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427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428</v>
      </c>
      <c r="H76" s="1">
        <v>0.0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429</v>
      </c>
      <c r="B77" s="1">
        <v>0.0</v>
      </c>
      <c r="C77" s="1">
        <v>0.0</v>
      </c>
      <c r="D77" s="1">
        <v>0.0</v>
      </c>
      <c r="E77" s="1" t="s">
        <v>430</v>
      </c>
      <c r="F77" s="1" t="s">
        <v>431</v>
      </c>
      <c r="G77" s="1" t="s">
        <v>432</v>
      </c>
      <c r="H77" s="1" t="s">
        <v>433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434</v>
      </c>
      <c r="B78" s="1">
        <v>0.0</v>
      </c>
      <c r="C78" s="1">
        <v>0.0</v>
      </c>
      <c r="D78" s="1">
        <v>0.0</v>
      </c>
      <c r="E78" s="1" t="s">
        <v>430</v>
      </c>
      <c r="F78" s="1" t="s">
        <v>431</v>
      </c>
      <c r="G78" s="1" t="s">
        <v>432</v>
      </c>
      <c r="H78" s="1" t="s">
        <v>433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435</v>
      </c>
      <c r="B79" s="1">
        <v>0.0</v>
      </c>
      <c r="C79" s="1">
        <v>0.0</v>
      </c>
      <c r="D79" s="1">
        <v>0.0</v>
      </c>
      <c r="E79" s="1" t="s">
        <v>436</v>
      </c>
      <c r="F79" s="1" t="s">
        <v>437</v>
      </c>
      <c r="G79" s="1" t="s">
        <v>438</v>
      </c>
      <c r="H79" s="1" t="s">
        <v>439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440</v>
      </c>
      <c r="B80" s="1">
        <v>0.0</v>
      </c>
      <c r="C80" s="1">
        <v>0.0</v>
      </c>
      <c r="D80" s="1">
        <v>0.0</v>
      </c>
      <c r="E80" s="1" t="s">
        <v>436</v>
      </c>
      <c r="F80" s="1" t="s">
        <v>437</v>
      </c>
      <c r="G80" s="1" t="s">
        <v>438</v>
      </c>
      <c r="H80" s="1" t="s">
        <v>439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441</v>
      </c>
      <c r="B81" s="1">
        <v>0.0</v>
      </c>
      <c r="C81" s="1">
        <v>0.0</v>
      </c>
      <c r="D81" s="1">
        <v>0.0</v>
      </c>
      <c r="E81" s="1" t="s">
        <v>442</v>
      </c>
      <c r="F81" s="1" t="s">
        <v>443</v>
      </c>
      <c r="G81" s="1" t="s">
        <v>444</v>
      </c>
      <c r="H81" s="1" t="s">
        <v>445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446</v>
      </c>
      <c r="B82" s="1">
        <v>0.0</v>
      </c>
      <c r="C82" s="1">
        <v>0.0</v>
      </c>
      <c r="D82" s="1">
        <v>0.0</v>
      </c>
      <c r="E82" s="1" t="s">
        <v>447</v>
      </c>
      <c r="F82" s="1" t="s">
        <v>448</v>
      </c>
      <c r="G82" s="1" t="s">
        <v>449</v>
      </c>
      <c r="H82" s="1" t="s">
        <v>450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451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452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453</v>
      </c>
      <c r="B84" s="1">
        <v>0.0</v>
      </c>
      <c r="C84" s="1">
        <v>0.0</v>
      </c>
      <c r="D84" s="1">
        <v>0.0</v>
      </c>
      <c r="E84" s="1" t="s">
        <v>454</v>
      </c>
      <c r="F84" s="1" t="s">
        <v>455</v>
      </c>
      <c r="G84" s="1" t="s">
        <v>456</v>
      </c>
      <c r="H84" s="1" t="s">
        <v>457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458</v>
      </c>
      <c r="B85" s="1">
        <v>0.0</v>
      </c>
      <c r="C85" s="1">
        <v>0.0</v>
      </c>
      <c r="D85" s="1">
        <v>0.0</v>
      </c>
      <c r="E85" s="1" t="s">
        <v>459</v>
      </c>
      <c r="F85" s="1" t="s">
        <v>460</v>
      </c>
      <c r="G85" s="1" t="s">
        <v>461</v>
      </c>
      <c r="H85" s="1" t="s">
        <v>462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463</v>
      </c>
      <c r="B86" s="1">
        <v>0.0</v>
      </c>
      <c r="C86" s="1">
        <v>0.0</v>
      </c>
      <c r="D86" s="1">
        <v>0.0</v>
      </c>
      <c r="E86" s="1" t="s">
        <v>459</v>
      </c>
      <c r="F86" s="1" t="s">
        <v>460</v>
      </c>
      <c r="G86" s="1" t="s">
        <v>461</v>
      </c>
      <c r="H86" s="1" t="s">
        <v>462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464</v>
      </c>
      <c r="B87" s="1">
        <v>0.0</v>
      </c>
      <c r="C87" s="1">
        <v>0.0</v>
      </c>
      <c r="D87" s="1">
        <v>0.0</v>
      </c>
      <c r="E87" s="1" t="s">
        <v>465</v>
      </c>
      <c r="F87" s="1" t="s">
        <v>466</v>
      </c>
      <c r="G87" s="1" t="s">
        <v>467</v>
      </c>
      <c r="H87" s="1" t="s">
        <v>468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469</v>
      </c>
      <c r="B88" s="1">
        <v>0.0</v>
      </c>
      <c r="C88" s="1">
        <v>0.0</v>
      </c>
      <c r="D88" s="1">
        <v>0.0</v>
      </c>
      <c r="E88" s="1">
        <v>0.0</v>
      </c>
      <c r="F88" s="1" t="s">
        <v>470</v>
      </c>
      <c r="G88" s="1" t="s">
        <v>471</v>
      </c>
      <c r="H88" s="1" t="s">
        <v>472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473</v>
      </c>
      <c r="B89" s="1">
        <v>0.0</v>
      </c>
      <c r="C89" s="1">
        <v>0.0</v>
      </c>
      <c r="D89" s="1">
        <v>0.0</v>
      </c>
      <c r="E89" s="1">
        <v>0.0</v>
      </c>
      <c r="F89" s="1" t="s">
        <v>474</v>
      </c>
      <c r="G89" s="1" t="s">
        <v>475</v>
      </c>
      <c r="H89" s="1" t="s">
        <v>476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477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478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 t="s">
        <v>479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480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481</v>
      </c>
      <c r="H92" s="1" t="s">
        <v>482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483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481</v>
      </c>
      <c r="H93" s="1" t="s">
        <v>482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484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485</v>
      </c>
      <c r="H94" s="1" t="s">
        <v>486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487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485</v>
      </c>
      <c r="H95" s="1" t="s">
        <v>486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489</v>
      </c>
      <c r="H96" s="1" t="s">
        <v>490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491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492</v>
      </c>
      <c r="H97" s="1" t="s">
        <v>493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495</v>
      </c>
      <c r="H98" s="1" t="s">
        <v>496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498</v>
      </c>
      <c r="H99" s="1" t="s">
        <v>499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498</v>
      </c>
      <c r="H100" s="1" t="s">
        <v>499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501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502</v>
      </c>
      <c r="H101" s="1" t="s">
        <v>503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 t="s">
        <v>505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506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 t="s">
        <v>507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516</v>
      </c>
      <c r="B2" s="1" t="s">
        <v>517</v>
      </c>
      <c r="C2" s="1" t="s">
        <v>518</v>
      </c>
      <c r="D2" s="1" t="s">
        <v>519</v>
      </c>
      <c r="E2" s="1" t="s">
        <v>520</v>
      </c>
      <c r="F2" s="1" t="s">
        <v>521</v>
      </c>
      <c r="G2" s="1" t="s">
        <v>522</v>
      </c>
      <c r="H2" s="1" t="s">
        <v>523</v>
      </c>
      <c r="I2" s="1" t="s">
        <v>523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524</v>
      </c>
      <c r="B3" s="1" t="s">
        <v>523</v>
      </c>
      <c r="C3" s="1" t="s">
        <v>525</v>
      </c>
      <c r="D3" s="1" t="s">
        <v>526</v>
      </c>
      <c r="E3" s="1" t="s">
        <v>527</v>
      </c>
      <c r="F3" s="1" t="s">
        <v>528</v>
      </c>
      <c r="G3" s="1" t="s">
        <v>529</v>
      </c>
      <c r="H3" s="1" t="s">
        <v>523</v>
      </c>
      <c r="I3" s="1" t="s">
        <v>523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530</v>
      </c>
      <c r="B4" s="1" t="s">
        <v>517</v>
      </c>
      <c r="C4" s="1" t="s">
        <v>518</v>
      </c>
      <c r="D4" s="1" t="s">
        <v>531</v>
      </c>
      <c r="E4" s="1" t="s">
        <v>532</v>
      </c>
      <c r="F4" s="1" t="s">
        <v>533</v>
      </c>
      <c r="G4" s="1" t="s">
        <v>522</v>
      </c>
      <c r="H4" s="1" t="s">
        <v>522</v>
      </c>
      <c r="I4" s="1" t="s">
        <v>522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524</v>
      </c>
      <c r="B5" s="1" t="s">
        <v>523</v>
      </c>
      <c r="C5" s="1" t="s">
        <v>525</v>
      </c>
      <c r="D5" s="1" t="s">
        <v>534</v>
      </c>
      <c r="E5" s="1" t="s">
        <v>535</v>
      </c>
      <c r="F5" s="1" t="s">
        <v>536</v>
      </c>
      <c r="G5" s="1" t="s">
        <v>537</v>
      </c>
      <c r="H5" s="1" t="s">
        <v>538</v>
      </c>
      <c r="I5" s="1" t="s">
        <v>538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539</v>
      </c>
      <c r="B6" s="1" t="s">
        <v>540</v>
      </c>
      <c r="C6" s="1" t="s">
        <v>541</v>
      </c>
      <c r="D6" s="1" t="s">
        <v>542</v>
      </c>
      <c r="E6" s="1" t="s">
        <v>543</v>
      </c>
      <c r="F6" s="1" t="s">
        <v>544</v>
      </c>
      <c r="G6" s="1" t="s">
        <v>545</v>
      </c>
      <c r="H6" s="1" t="s">
        <v>546</v>
      </c>
      <c r="I6" s="1" t="s">
        <v>547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548</v>
      </c>
      <c r="B7" s="1" t="s">
        <v>523</v>
      </c>
      <c r="C7" s="1" t="s">
        <v>523</v>
      </c>
      <c r="D7" s="1" t="s">
        <v>523</v>
      </c>
      <c r="E7" s="1" t="s">
        <v>523</v>
      </c>
      <c r="F7" s="1" t="s">
        <v>523</v>
      </c>
      <c r="G7" s="1" t="s">
        <v>523</v>
      </c>
      <c r="H7" s="1" t="s">
        <v>523</v>
      </c>
      <c r="I7" s="1" t="s">
        <v>523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549</v>
      </c>
      <c r="B8" s="1" t="s">
        <v>523</v>
      </c>
      <c r="C8" s="1" t="s">
        <v>550</v>
      </c>
      <c r="D8" s="1" t="s">
        <v>551</v>
      </c>
      <c r="E8" s="1" t="s">
        <v>552</v>
      </c>
      <c r="F8" s="1" t="s">
        <v>553</v>
      </c>
      <c r="G8" s="1" t="s">
        <v>554</v>
      </c>
      <c r="H8" s="1" t="s">
        <v>555</v>
      </c>
      <c r="I8" s="1" t="s">
        <v>556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557</v>
      </c>
      <c r="B9" s="1" t="s">
        <v>523</v>
      </c>
      <c r="C9" s="1" t="s">
        <v>523</v>
      </c>
      <c r="D9" s="1" t="s">
        <v>523</v>
      </c>
      <c r="E9" s="1" t="s">
        <v>558</v>
      </c>
      <c r="F9" s="1" t="s">
        <v>559</v>
      </c>
      <c r="G9" s="1" t="s">
        <v>560</v>
      </c>
      <c r="H9" s="1" t="s">
        <v>561</v>
      </c>
      <c r="I9" s="1" t="s">
        <v>562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563</v>
      </c>
      <c r="B10" s="1" t="s">
        <v>523</v>
      </c>
      <c r="C10" s="1" t="s">
        <v>523</v>
      </c>
      <c r="D10" s="1" t="s">
        <v>523</v>
      </c>
      <c r="E10" s="1" t="s">
        <v>555</v>
      </c>
      <c r="F10" s="1" t="s">
        <v>555</v>
      </c>
      <c r="G10" s="1" t="s">
        <v>560</v>
      </c>
      <c r="H10" s="1" t="s">
        <v>561</v>
      </c>
      <c r="I10" s="1" t="s">
        <v>562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564</v>
      </c>
      <c r="B11" s="1" t="s">
        <v>523</v>
      </c>
      <c r="C11" s="1" t="s">
        <v>553</v>
      </c>
      <c r="D11" s="1" t="s">
        <v>553</v>
      </c>
      <c r="E11" s="1" t="s">
        <v>553</v>
      </c>
      <c r="F11" s="1" t="s">
        <v>555</v>
      </c>
      <c r="G11" s="1" t="s">
        <v>565</v>
      </c>
      <c r="H11" s="1" t="s">
        <v>566</v>
      </c>
      <c r="I11" s="1" t="s">
        <v>567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568</v>
      </c>
      <c r="B12" s="1" t="s">
        <v>553</v>
      </c>
      <c r="C12" s="1" t="s">
        <v>523</v>
      </c>
      <c r="D12" s="1" t="s">
        <v>523</v>
      </c>
      <c r="E12" s="1" t="s">
        <v>523</v>
      </c>
      <c r="F12" s="1" t="s">
        <v>523</v>
      </c>
      <c r="G12" s="1" t="s">
        <v>569</v>
      </c>
      <c r="H12" s="1" t="s">
        <v>570</v>
      </c>
      <c r="I12" s="1" t="s">
        <v>571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572</v>
      </c>
      <c r="B13" s="1" t="s">
        <v>523</v>
      </c>
      <c r="C13" s="1" t="s">
        <v>523</v>
      </c>
      <c r="D13" s="1" t="s">
        <v>523</v>
      </c>
      <c r="E13" s="1" t="s">
        <v>553</v>
      </c>
      <c r="F13" s="1" t="s">
        <v>523</v>
      </c>
      <c r="G13" s="1" t="s">
        <v>573</v>
      </c>
      <c r="H13" s="1" t="s">
        <v>574</v>
      </c>
      <c r="I13" s="1" t="s">
        <v>575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576</v>
      </c>
      <c r="B14" s="1" t="s">
        <v>523</v>
      </c>
      <c r="C14" s="1" t="s">
        <v>523</v>
      </c>
      <c r="D14" s="1" t="s">
        <v>523</v>
      </c>
      <c r="E14" s="1" t="s">
        <v>577</v>
      </c>
      <c r="F14" s="1" t="s">
        <v>523</v>
      </c>
      <c r="G14" s="1" t="s">
        <v>578</v>
      </c>
      <c r="H14" s="1" t="s">
        <v>579</v>
      </c>
      <c r="I14" s="1" t="s">
        <v>580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581</v>
      </c>
      <c r="B15" s="1" t="s">
        <v>523</v>
      </c>
      <c r="C15" s="1" t="s">
        <v>523</v>
      </c>
      <c r="D15" s="1" t="s">
        <v>523</v>
      </c>
      <c r="E15" s="1" t="s">
        <v>523</v>
      </c>
      <c r="F15" s="1" t="s">
        <v>523</v>
      </c>
      <c r="G15" s="1" t="s">
        <v>523</v>
      </c>
      <c r="H15" s="1" t="s">
        <v>523</v>
      </c>
      <c r="I15" s="1" t="s">
        <v>523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582</v>
      </c>
      <c r="B16" s="1" t="s">
        <v>523</v>
      </c>
      <c r="C16" s="1" t="s">
        <v>523</v>
      </c>
      <c r="D16" s="1" t="s">
        <v>523</v>
      </c>
      <c r="E16" s="1" t="s">
        <v>523</v>
      </c>
      <c r="F16" s="1" t="s">
        <v>523</v>
      </c>
      <c r="G16" s="1" t="s">
        <v>523</v>
      </c>
      <c r="H16" s="1" t="s">
        <v>523</v>
      </c>
      <c r="I16" s="1" t="s">
        <v>523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583</v>
      </c>
      <c r="B17" s="1" t="s">
        <v>128</v>
      </c>
      <c r="C17" s="1" t="s">
        <v>129</v>
      </c>
      <c r="D17" s="1" t="s">
        <v>128</v>
      </c>
      <c r="E17" s="1" t="s">
        <v>130</v>
      </c>
      <c r="F17" s="1" t="s">
        <v>135</v>
      </c>
      <c r="G17" s="1" t="s">
        <v>584</v>
      </c>
      <c r="H17" s="1" t="s">
        <v>585</v>
      </c>
      <c r="I17" s="1" t="s">
        <v>586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587</v>
      </c>
      <c r="B18" s="1" t="s">
        <v>523</v>
      </c>
      <c r="C18" s="1" t="s">
        <v>523</v>
      </c>
      <c r="D18" s="1" t="s">
        <v>523</v>
      </c>
      <c r="E18" s="1" t="s">
        <v>523</v>
      </c>
      <c r="F18" s="1" t="s">
        <v>523</v>
      </c>
      <c r="G18" s="1" t="s">
        <v>523</v>
      </c>
      <c r="H18" s="1" t="s">
        <v>523</v>
      </c>
      <c r="I18" s="1" t="s">
        <v>523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588</v>
      </c>
      <c r="B19" s="1" t="s">
        <v>523</v>
      </c>
      <c r="C19" s="1" t="s">
        <v>523</v>
      </c>
      <c r="D19" s="1" t="s">
        <v>523</v>
      </c>
      <c r="E19" s="1" t="s">
        <v>589</v>
      </c>
      <c r="F19" s="1" t="s">
        <v>590</v>
      </c>
      <c r="G19" s="1" t="s">
        <v>591</v>
      </c>
      <c r="H19" s="1" t="s">
        <v>592</v>
      </c>
      <c r="I19" s="1" t="s">
        <v>593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594</v>
      </c>
      <c r="B20" s="1" t="s">
        <v>523</v>
      </c>
      <c r="C20" s="1" t="s">
        <v>595</v>
      </c>
      <c r="D20" s="1" t="s">
        <v>596</v>
      </c>
      <c r="E20" s="1" t="s">
        <v>597</v>
      </c>
      <c r="F20" s="1" t="s">
        <v>598</v>
      </c>
      <c r="G20" s="1" t="s">
        <v>599</v>
      </c>
      <c r="H20" s="1" t="s">
        <v>600</v>
      </c>
      <c r="I20" s="1" t="s">
        <v>601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602</v>
      </c>
      <c r="B21" s="1" t="s">
        <v>603</v>
      </c>
      <c r="C21" s="1" t="s">
        <v>523</v>
      </c>
      <c r="D21" s="1" t="s">
        <v>523</v>
      </c>
      <c r="E21" s="1" t="s">
        <v>523</v>
      </c>
      <c r="F21" s="1" t="s">
        <v>523</v>
      </c>
      <c r="G21" s="1" t="s">
        <v>604</v>
      </c>
      <c r="H21" s="1" t="s">
        <v>605</v>
      </c>
      <c r="I21" s="1" t="s">
        <v>606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607</v>
      </c>
      <c r="B22" s="1" t="s">
        <v>523</v>
      </c>
      <c r="C22" s="1" t="s">
        <v>608</v>
      </c>
      <c r="D22" s="1" t="s">
        <v>523</v>
      </c>
      <c r="E22" s="1" t="s">
        <v>523</v>
      </c>
      <c r="F22" s="1" t="s">
        <v>523</v>
      </c>
      <c r="G22" s="1" t="s">
        <v>609</v>
      </c>
      <c r="H22" s="1" t="s">
        <v>610</v>
      </c>
      <c r="I22" s="1" t="s">
        <v>611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523</v>
      </c>
      <c r="C23" s="1" t="s">
        <v>523</v>
      </c>
      <c r="D23" s="1" t="s">
        <v>612</v>
      </c>
      <c r="E23" s="1" t="s">
        <v>613</v>
      </c>
      <c r="F23" s="1" t="s">
        <v>614</v>
      </c>
      <c r="G23" s="1" t="s">
        <v>523</v>
      </c>
      <c r="H23" s="1" t="s">
        <v>523</v>
      </c>
      <c r="I23" s="1" t="s">
        <v>523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615</v>
      </c>
      <c r="B24" s="1" t="s">
        <v>616</v>
      </c>
      <c r="C24" s="1" t="s">
        <v>617</v>
      </c>
      <c r="D24" s="1" t="s">
        <v>618</v>
      </c>
      <c r="E24" s="1" t="s">
        <v>619</v>
      </c>
      <c r="F24" s="1" t="s">
        <v>620</v>
      </c>
      <c r="G24" s="1" t="s">
        <v>621</v>
      </c>
      <c r="H24" s="1" t="s">
        <v>621</v>
      </c>
      <c r="I24" s="1" t="s">
        <v>621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622</v>
      </c>
      <c r="B25" s="1" t="s">
        <v>623</v>
      </c>
      <c r="C25" s="1" t="s">
        <v>624</v>
      </c>
      <c r="D25" s="1" t="s">
        <v>625</v>
      </c>
      <c r="E25" s="1" t="s">
        <v>626</v>
      </c>
      <c r="F25" s="1" t="s">
        <v>627</v>
      </c>
      <c r="G25" s="1" t="s">
        <v>628</v>
      </c>
      <c r="H25" s="1" t="s">
        <v>523</v>
      </c>
      <c r="I25" s="1" t="s">
        <v>523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629</v>
      </c>
      <c r="B26" s="1" t="s">
        <v>630</v>
      </c>
      <c r="C26" s="1" t="s">
        <v>631</v>
      </c>
      <c r="D26" s="1" t="s">
        <v>632</v>
      </c>
      <c r="E26" s="1" t="s">
        <v>633</v>
      </c>
      <c r="F26" s="1" t="s">
        <v>634</v>
      </c>
      <c r="G26" s="1" t="s">
        <v>523</v>
      </c>
      <c r="H26" s="1" t="s">
        <v>523</v>
      </c>
      <c r="I26" s="1" t="s">
        <v>523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635</v>
      </c>
      <c r="B2" s="1" t="s">
        <v>636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637</v>
      </c>
      <c r="B3" s="1" t="s">
        <v>638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639</v>
      </c>
      <c r="B4" s="1" t="s">
        <v>640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641</v>
      </c>
      <c r="B5" s="1" t="s">
        <v>642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643</v>
      </c>
      <c r="B6" s="1" t="s">
        <v>644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646</v>
      </c>
      <c r="B8" s="1" t="s">
        <v>647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648</v>
      </c>
      <c r="B9" s="4" t="s">
        <v>649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650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651</v>
      </c>
      <c r="B11" s="1" t="s">
        <v>652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653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654</v>
      </c>
      <c r="B13" s="1" t="s">
        <v>655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656</v>
      </c>
      <c r="B14" s="1" t="s">
        <v>657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658</v>
      </c>
      <c r="B15" s="1" t="s">
        <v>655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659</v>
      </c>
      <c r="B16" s="1" t="s">
        <v>660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661</v>
      </c>
      <c r="B17" s="1">
        <v>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662</v>
      </c>
      <c r="B18" s="1" t="s">
        <v>663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664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667</v>
      </c>
      <c r="B22" s="1">
        <v>2.31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668</v>
      </c>
      <c r="B23" s="1">
        <v>2.3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669</v>
      </c>
      <c r="B24" s="1">
        <v>2.18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670</v>
      </c>
      <c r="B25" s="1">
        <v>2.31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671</v>
      </c>
      <c r="B26" s="1">
        <v>2.31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672</v>
      </c>
      <c r="B27" s="1">
        <v>2.3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673</v>
      </c>
      <c r="B28" s="1">
        <v>2.18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674</v>
      </c>
      <c r="B29" s="1">
        <v>2.31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675</v>
      </c>
      <c r="B30" s="1">
        <v>1.686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676</v>
      </c>
      <c r="B31" s="1">
        <v>74.66667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677</v>
      </c>
      <c r="B32" s="1">
        <v>2443884.0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678</v>
      </c>
      <c r="B33" s="1">
        <v>2443884.0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679</v>
      </c>
      <c r="B34" s="1">
        <v>2248833.0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680</v>
      </c>
      <c r="B35" s="1">
        <v>1941680.0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681</v>
      </c>
      <c r="B36" s="1">
        <v>1941680.0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682</v>
      </c>
      <c r="B37" s="1">
        <v>2.9924608E8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683</v>
      </c>
      <c r="B38" s="1">
        <v>1.86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684</v>
      </c>
      <c r="B39" s="1">
        <v>3.76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685</v>
      </c>
      <c r="B40" s="1">
        <v>7.00712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686</v>
      </c>
      <c r="B41" s="1">
        <v>2.4854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687</v>
      </c>
      <c r="B42" s="1">
        <v>2.4322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688</v>
      </c>
      <c r="B43" s="1" t="s">
        <v>689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690</v>
      </c>
      <c r="B44" s="1">
        <v>2.81054016E8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691</v>
      </c>
      <c r="B45" s="1">
        <v>0.20288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692</v>
      </c>
      <c r="B46" s="1">
        <v>1.00602471E8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693</v>
      </c>
      <c r="B47" s="1">
        <v>1.33592E8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694</v>
      </c>
      <c r="B48" s="1">
        <v>7703909.0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695</v>
      </c>
      <c r="B49" s="1">
        <v>8828017.0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696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697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698</v>
      </c>
      <c r="B52" s="1">
        <v>0.0673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699</v>
      </c>
      <c r="B53" s="1">
        <v>0.22448999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700</v>
      </c>
      <c r="B54" s="1">
        <v>0.22799999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701</v>
      </c>
      <c r="B55" s="1">
        <v>3.99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702</v>
      </c>
      <c r="B56" s="1">
        <v>1.33774E8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703</v>
      </c>
      <c r="B57" s="1">
        <v>2.288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704</v>
      </c>
      <c r="B58" s="1">
        <v>0.97902095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705</v>
      </c>
      <c r="B59" s="1">
        <v>1.7144352E9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706</v>
      </c>
      <c r="B60" s="1">
        <v>1.7459712E9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707</v>
      </c>
      <c r="B61" s="1">
        <v>1.722384E9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708</v>
      </c>
      <c r="B62" s="1">
        <v>8664000.0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709</v>
      </c>
      <c r="B63" s="1">
        <v>0.03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710</v>
      </c>
      <c r="B64" s="1">
        <v>6.581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711</v>
      </c>
      <c r="B65" s="1">
        <v>-0.17647058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712</v>
      </c>
      <c r="B66" s="1">
        <v>0.23806548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713</v>
      </c>
      <c r="B67" s="1" t="s">
        <v>714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715</v>
      </c>
      <c r="B68" s="1" t="s">
        <v>716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717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718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719</v>
      </c>
      <c r="B71" s="1" t="s">
        <v>720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721</v>
      </c>
      <c r="B72" s="1" t="s">
        <v>720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722</v>
      </c>
      <c r="B73" s="1">
        <v>1.6196166E9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723</v>
      </c>
      <c r="B74" s="1" t="s">
        <v>724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725</v>
      </c>
      <c r="B75" s="1" t="s">
        <v>726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727</v>
      </c>
      <c r="B76" s="1" t="s">
        <v>728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729</v>
      </c>
      <c r="B77" s="1" t="s">
        <v>730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731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732</v>
      </c>
      <c r="B79" s="1">
        <v>2.24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733</v>
      </c>
      <c r="B80" s="1">
        <v>7.663767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734</v>
      </c>
      <c r="B81" s="1">
        <v>3.461549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735</v>
      </c>
      <c r="B82" s="1">
        <v>5.562658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736</v>
      </c>
      <c r="B83" s="1">
        <v>5.562658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737</v>
      </c>
      <c r="B84" s="1">
        <v>1.33333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738</v>
      </c>
      <c r="B85" s="1" t="s">
        <v>739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740</v>
      </c>
      <c r="B86" s="1">
        <v>2.0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741</v>
      </c>
      <c r="B87" s="1">
        <v>1.3235E7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742</v>
      </c>
      <c r="B88" s="1">
        <v>0.109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743</v>
      </c>
      <c r="B89" s="1">
        <v>247000.0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744</v>
      </c>
      <c r="B90" s="1">
        <v>9.433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745</v>
      </c>
      <c r="B91" s="1">
        <v>159.245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746</v>
      </c>
      <c r="B92" s="1">
        <v>4.2706E7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747</v>
      </c>
      <c r="B93" s="1">
        <v>0.09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748</v>
      </c>
      <c r="B94" s="1">
        <v>0.375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749</v>
      </c>
      <c r="B95" s="1">
        <v>0.01895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750</v>
      </c>
      <c r="B96" s="1">
        <v>0.03827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751</v>
      </c>
      <c r="B97" s="1">
        <v>-8.7253376E7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752</v>
      </c>
      <c r="B98" s="1">
        <v>-1.15934E8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753</v>
      </c>
      <c r="B99" s="1">
        <v>0.3455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754</v>
      </c>
      <c r="B100" s="1">
        <v>0.16159001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755</v>
      </c>
      <c r="B101" s="1" t="s">
        <v>756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757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-41.7</v>
      </c>
      <c r="D3" s="1">
        <v>-4.17</v>
      </c>
      <c r="E3" s="1">
        <v>-9.035</v>
      </c>
      <c r="F3" s="1">
        <v>-65.33</v>
      </c>
      <c r="G3" s="1">
        <v>1.39</v>
      </c>
      <c r="H3" s="1">
        <v>-52.12499999999999</v>
      </c>
      <c r="I3" s="1">
        <f>IF(H3*FORECAST(I2,B3:H3,B2:H2)&gt;0,FORECAST(I2,B3:H3,B2:H2),H3)*$X$1</f>
        <v>-43.18928571</v>
      </c>
      <c r="J3" s="1">
        <f>IF(I3*FORECAST(J2,B3:I3,B2:I2)&gt;0,FORECAST(J2,B3:I3,B2:I2),I3)*$X$1</f>
        <v>-47.88053571</v>
      </c>
      <c r="K3" s="1">
        <f>IF(J3*FORECAST(K2,B3:J3,B2:J2)&gt;0,FORECAST(K2,B3:J3,B2:J2),J3)*$X$1</f>
        <v>-52.57178571</v>
      </c>
      <c r="L3" s="1">
        <f>IF(K3*FORECAST(L2,B3:K3,B2:K2)&gt;0,FORECAST(L2,B3:K3,B2:K2),K3)*$X$1</f>
        <v>-57.26303571</v>
      </c>
      <c r="M3" s="1">
        <f>IF(L3*FORECAST(M2,B3:L3,B2:L2)&gt;0,FORECAST(M2,B3:L3,B2:L2),L3)*$X$1</f>
        <v>-61.95428571</v>
      </c>
      <c r="N3" s="1">
        <f>IF(M3*FORECAST(N2,B3:M3,B2:M2)&gt;0,FORECAST(N2,B3:M3,B2:M2),M3)*$X$1</f>
        <v>-66.64553571</v>
      </c>
      <c r="O3" s="1">
        <f>IF(N3*FORECAST(O2,B3:N3,B2:N2)&gt;0,FORECAST(O2,B3:N3,B2:N2),N3)*$X$1</f>
        <v>-71.33678571</v>
      </c>
      <c r="P3" s="5">
        <f>IF(O3*FORECAST(P2,B3:O3,B2:O2)&gt;0,FORECAST(P2,B3:O3,B2:O2),O3)*$X$1</f>
        <v>-76.02803571</v>
      </c>
      <c r="Q3" s="5">
        <f>IF(P3*FORECAST(Q2,B3:P3,B2:P2)&gt;0,FORECAST(Q2,B3:P3,B2:P2),P3)*$X$1</f>
        <v>-80.71928571</v>
      </c>
      <c r="R3" s="5">
        <f>IF(Q3*FORECAST(R2,B3:Q3,B2:Q2)&gt;0,FORECAST(R2,B3:Q3,B2:Q2),Q3)*$X$1</f>
        <v>-85.41053571</v>
      </c>
      <c r="S3" s="5">
        <f>IF(R3*FORECAST(S2,B3:R3,B2:R2)&gt;0,FORECAST(S2,B3:R3,B2:R2),R3)*$X$1</f>
        <v>-90.10178571</v>
      </c>
      <c r="T3" s="5">
        <f>IF(S3*FORECAST(T2,B3:S3,B2:S2)&gt;0,FORECAST(T2,B3:S3,B2:S2),S3)*$X$1</f>
        <v>-94.79303571</v>
      </c>
      <c r="U3" s="2"/>
      <c r="V3" s="2"/>
      <c r="W3" s="2"/>
      <c r="X3" s="2"/>
      <c r="Y3" s="2"/>
      <c r="Z3" s="2"/>
    </row>
    <row r="4">
      <c r="A4" s="3" t="s">
        <v>93</v>
      </c>
      <c r="B4" s="1">
        <v>-1.39</v>
      </c>
      <c r="C4" s="1">
        <v>-11.12</v>
      </c>
      <c r="D4" s="1">
        <v>-29.19</v>
      </c>
      <c r="E4" s="1">
        <v>-25.715</v>
      </c>
      <c r="F4" s="1">
        <v>0.695</v>
      </c>
      <c r="G4" s="1">
        <v>-6.949999999999999</v>
      </c>
      <c r="H4" s="1">
        <v>-20.85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758</v>
      </c>
      <c r="B5" s="1">
        <v>10.0</v>
      </c>
      <c r="C5" s="1">
        <v>30.0</v>
      </c>
      <c r="D5" s="1">
        <v>54.0</v>
      </c>
      <c r="E5" s="1">
        <v>72.0</v>
      </c>
      <c r="F5" s="1">
        <v>88.0</v>
      </c>
      <c r="G5" s="1">
        <v>97.0</v>
      </c>
      <c r="H5" s="1">
        <v>115.0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759</v>
      </c>
      <c r="L7" s="1">
        <f>IF(T3*FORECAST(T2,B3:T3,B2:T2)&gt;0,FORECAST(T2,B3:T3,B2:T2),S3)*$X$1 * (1+0.02)/(0.0646-0.02)</f>
        <v>-2167.912476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760</v>
      </c>
      <c r="L8" s="6">
        <f t="array" ref="L8">NPV(0.0646,J3:T3)</f>
        <v>-527.1729989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761</v>
      </c>
      <c r="L9" s="6">
        <f t="array" ref="L9">NPV(0.0646,J16:T16)</f>
        <v>-1088.906686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762</v>
      </c>
      <c r="L10" s="6">
        <f>L8 + L9</f>
        <v>-1616.079685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-20.85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763</v>
      </c>
      <c r="L12" s="6">
        <f>L10 - L11</f>
        <v>-1595.229685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764</v>
      </c>
      <c r="L13" s="1">
        <v>115.0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-13.87156248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(1+0.02)/(0.0646-0.02)</f>
        <v>-2167.912476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-22.24</v>
      </c>
      <c r="C3" s="1">
        <v>-2.085</v>
      </c>
      <c r="D3" s="1">
        <v>-1.39</v>
      </c>
      <c r="E3" s="1">
        <v>-0.695</v>
      </c>
      <c r="F3" s="1">
        <v>-2.78</v>
      </c>
      <c r="G3" s="1">
        <v>-3.475</v>
      </c>
      <c r="H3" s="1">
        <v>6.255</v>
      </c>
      <c r="I3" s="1">
        <f>IF(H3*FORECAST(I2,B3:H3,B2:H2)&gt;0,FORECAST(I2,B3:H3,B2:H2),H3)*$X$1</f>
        <v>7.843571429</v>
      </c>
      <c r="J3" s="1">
        <f>IF(I3*FORECAST(J2,B3:I3,B2:I2)&gt;0,FORECAST(J2,B3:I3,B2:I2),I3)*$X$1</f>
        <v>10.74767857</v>
      </c>
      <c r="K3" s="1">
        <f>IF(J3*FORECAST(K2,B3:J3,B2:J2)&gt;0,FORECAST(K2,B3:J3,B2:J2),J3)*$X$1</f>
        <v>13.65178571</v>
      </c>
      <c r="L3" s="1">
        <f>IF(K3*FORECAST(L2,B3:K3,B2:K2)&gt;0,FORECAST(L2,B3:K3,B2:K2),K3)*$X$1</f>
        <v>16.55589286</v>
      </c>
      <c r="M3" s="1">
        <f>IF(L3*FORECAST(M2,B3:L3,B2:L2)&gt;0,FORECAST(M2,B3:L3,B2:L2),L3)*$X$1</f>
        <v>19.46</v>
      </c>
      <c r="N3" s="1">
        <f>IF(M3*FORECAST(N2,B3:M3,B2:M2)&gt;0,FORECAST(N2,B3:M3,B2:M2),M3)*$X$1</f>
        <v>22.36410714</v>
      </c>
      <c r="O3" s="1">
        <f>IF(N3*FORECAST(O2,B3:N3,B2:N2)&gt;0,FORECAST(O2,B3:N3,B2:N2),N3)*$X$1</f>
        <v>25.26821429</v>
      </c>
      <c r="P3" s="5">
        <f>IF(O3*FORECAST(P2,B3:O3,B2:O2)&gt;0,FORECAST(P2,B3:O3,B2:O2),O3)*$X$1</f>
        <v>28.17232143</v>
      </c>
      <c r="Q3" s="5">
        <f>IF(P3*FORECAST(Q2,B3:P3,B2:P2)&gt;0,FORECAST(Q2,B3:P3,B2:P2),P3)*$X$1</f>
        <v>31.07642857</v>
      </c>
      <c r="R3" s="5">
        <f>IF(Q3*FORECAST(R2,B3:Q3,B2:Q2)&gt;0,FORECAST(R2,B3:Q3,B2:Q2),Q3)*$X$1</f>
        <v>33.98053571</v>
      </c>
      <c r="S3" s="5">
        <f>IF(R3*FORECAST(S2,B3:R3,B2:R2)&gt;0,FORECAST(S2,B3:R3,B2:R2),R3)*$X$1</f>
        <v>36.88464286</v>
      </c>
      <c r="T3" s="5">
        <f>IF(S3*FORECAST(T2,B3:S3,B2:S2)&gt;0,FORECAST(T2,B3:S3,B2:S2),S3)*$X$1</f>
        <v>39.78875</v>
      </c>
      <c r="U3" s="2"/>
      <c r="V3" s="2"/>
      <c r="W3" s="2"/>
      <c r="X3" s="2"/>
      <c r="Y3" s="2"/>
      <c r="Z3" s="2"/>
    </row>
    <row r="4">
      <c r="A4" s="3" t="s">
        <v>93</v>
      </c>
      <c r="B4" s="1">
        <v>-1.39</v>
      </c>
      <c r="C4" s="1">
        <v>-11.12</v>
      </c>
      <c r="D4" s="1">
        <v>-29.19</v>
      </c>
      <c r="E4" s="1">
        <v>-25.715</v>
      </c>
      <c r="F4" s="1">
        <v>0.695</v>
      </c>
      <c r="G4" s="1">
        <v>-6.949999999999999</v>
      </c>
      <c r="H4" s="1">
        <v>-20.85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758</v>
      </c>
      <c r="B5" s="1">
        <v>10.0</v>
      </c>
      <c r="C5" s="1">
        <v>30.0</v>
      </c>
      <c r="D5" s="1">
        <v>54.0</v>
      </c>
      <c r="E5" s="1">
        <v>72.0</v>
      </c>
      <c r="F5" s="1">
        <v>88.0</v>
      </c>
      <c r="G5" s="1">
        <v>97.0</v>
      </c>
      <c r="H5" s="1">
        <v>115.0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759</v>
      </c>
      <c r="L7" s="1">
        <f>IF(T3*FORECAST(T2,B3:T3,B2:T2)&gt;0,FORECAST(T2,B3:T3,B2:T2),S3)*$X$1 * (1+0.02)/(0.0646-0.02)</f>
        <v>909.9669283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760</v>
      </c>
      <c r="L8" s="6">
        <f t="array" ref="L8">NPV(0.0646,J3:T3)</f>
        <v>180.7850507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761</v>
      </c>
      <c r="L9" s="6">
        <f t="array" ref="L9">NPV(0.0646,J16:T16)</f>
        <v>457.061382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762</v>
      </c>
      <c r="L10" s="6">
        <f>L8 + L9</f>
        <v>637.8464327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-20.85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763</v>
      </c>
      <c r="L12" s="6">
        <f>L10 - L11</f>
        <v>658.6964327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764</v>
      </c>
      <c r="L13" s="1">
        <v>115.0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5.727795067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(1+0.02)/(0.0646-0.02)</f>
        <v>909.9669283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