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<sst xmlns="http://schemas.openxmlformats.org/spreadsheetml/2006/main" count="841" uniqueCount="628">
  <si>
    <t>ticker</t>
  </si>
  <si>
    <t>UNCY</t>
  </si>
  <si>
    <t>nombre</t>
  </si>
  <si>
    <t>UNICYCIVE THERAPEUTICS IN</t>
  </si>
  <si>
    <t>empresa</t>
  </si>
  <si>
    <t>Biotechnology &amp; Medical Research</t>
  </si>
  <si>
    <t>Open</t>
  </si>
  <si>
    <t>Target Price</t>
  </si>
  <si>
    <t>Upside</t>
  </si>
  <si>
    <t>5814.84%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</si>
  <si>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</si>
  <si>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</si>
  <si>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</si>
  <si>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</si>
  <si>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</si>
  <si>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</si>
  <si>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</si>
  <si>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</si>
  <si>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</si>
  <si>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</si>
  <si>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Depreciation &amp; Amortization, Total</t>
  </si>
  <si>
    <t>Amortization of Deferred Charges, Total - (CF)</t>
  </si>
  <si>
    <t>Asset Writedown &amp; Restructuring Costs</t>
  </si>
  <si>
    <t>Stock-Based Compensation (CF)</t>
  </si>
  <si>
    <t>Other Operating Activities, Total</t>
  </si>
  <si>
    <t>Change In Accounts Payable</t>
  </si>
  <si>
    <t>Change in Other Net Operating Assets</t>
  </si>
  <si>
    <t>Cash from Operations</t>
  </si>
  <si>
    <t>Capital Expenditure</t>
  </si>
  <si>
    <t>Cash from Investing</t>
  </si>
  <si>
    <t>Short Term Debt Issued, Total</t>
  </si>
  <si>
    <t>Total Debt Issued</t>
  </si>
  <si>
    <t>Short Term Debt Repaid, Total</t>
  </si>
  <si>
    <t>Total Debt Repaid</t>
  </si>
  <si>
    <t>Issuance of Common Stock</t>
  </si>
  <si>
    <t>Issuance of Preferred Stock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</si>
  <si>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</si>
  <si>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</si>
  <si>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</si>
  <si>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</si>
  <si>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</si>
  <si>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</si>
  <si>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</si>
  <si>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</si>
  <si>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</si>
  <si>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</si>
  <si>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0</t>
  </si>
  <si>
    <t>Assets</t>
  </si>
  <si>
    <t>Cash And Equivalents</t>
  </si>
  <si>
    <t>Total Cash And Short Term Investments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</si>
  <si>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</si>
  <si>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</si>
  <si>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</si>
  <si>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</si>
  <si>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</si>
  <si>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</si>
  <si>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Total Assets</t>
  </si>
  <si>
    <t>Liabilities</t>
  </si>
  <si>
    <t>Accounts Payable, Total</t>
  </si>
  <si>
    <t>Accrued Expenses, Total</t>
  </si>
  <si>
    <t>Short-term Borrowings</t>
  </si>
  <si>
    <t>Current Portion of Leases</t>
  </si>
  <si>
    <t>Other Current Liabilities</t>
  </si>
  <si>
    <t>Total Current Liabilities</t>
  </si>
  <si>
    <t>Long-Term Leases</t>
  </si>
  <si>
    <t>Total Liabilities</t>
  </si>
  <si>
    <t>Common Stock, Total</t>
  </si>
  <si>
    <t>Additional Paid In Capital</t>
  </si>
  <si>
    <t>Retained Earnings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</si>
  <si>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</si>
  <si>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</si>
  <si>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</si>
  <si>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</si>
  <si>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</si>
  <si>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</si>
  <si>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-0.18</t>
  </si>
  <si>
    <t>-0.1</t>
  </si>
  <si>
    <t>-0.31</t>
  </si>
  <si>
    <t>1.1</t>
  </si>
  <si>
    <t>-0.03</t>
  </si>
  <si>
    <t>-0.11</t>
  </si>
  <si>
    <t>Tangible Book Value</t>
  </si>
  <si>
    <t>Tangible Book Value Per Share</t>
  </si>
  <si>
    <t>Total Debt</t>
  </si>
  <si>
    <t>Net Debt</t>
  </si>
  <si>
    <t>Account Code - Inventory Valuation</t>
  </si>
  <si>
    <t>Machinery, Total</t>
  </si>
  <si>
    <t>Full Time Employees</t>
  </si>
  <si>
    <t>Revenues</t>
  </si>
  <si>
    <t>Total Revenues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</si>
  <si>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</si>
  <si>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</si>
  <si>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</si>
  <si>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</si>
  <si>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</si>
  <si>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</si>
  <si>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</si>
  <si>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</si>
  <si>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</si>
  <si>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</si>
  <si>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Other Unusual Items</t>
  </si>
  <si>
    <t>EBT, Incl. Unusual Items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</si>
  <si>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</si>
  <si>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</si>
  <si>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</si>
  <si>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</si>
  <si>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</si>
  <si>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</si>
  <si>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</si>
  <si>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</si>
  <si>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-0.17</t>
  </si>
  <si>
    <t>-0.27</t>
  </si>
  <si>
    <t>-0.86</t>
  </si>
  <si>
    <t>-1.2</t>
  </si>
  <si>
    <t>-1.28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</si>
  <si>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</si>
  <si>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</si>
  <si>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</si>
  <si>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</si>
  <si>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</si>
  <si>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</si>
  <si>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-0.16</t>
  </si>
  <si>
    <t>-0.51</t>
  </si>
  <si>
    <t>-0.75</t>
  </si>
  <si>
    <t>-0.78</t>
  </si>
  <si>
    <t>Normalized Diluted EPS</t>
  </si>
  <si>
    <t>EBITDA</t>
  </si>
  <si>
    <t>EBITA</t>
  </si>
  <si>
    <t>EBIT</t>
  </si>
  <si>
    <t>Normalized Net Income</t>
  </si>
  <si>
    <t>Interest on Long-Term Debt</t>
  </si>
  <si>
    <t>Supplemental Operating Expense Items</t>
  </si>
  <si>
    <t>General and Administrative Expenses</t>
  </si>
  <si>
    <t>Research And Development Expense From Footnotes</t>
  </si>
  <si>
    <t>Stock-Based Comp., R&amp;D Exp. (Total)</t>
  </si>
  <si>
    <t>Stock-Based Comp., G&amp;A Exp. (Total)</t>
  </si>
  <si>
    <t>Total Stock-Based Compensation</t>
  </si>
  <si>
    <t>Profitability</t>
  </si>
  <si>
    <t>Return on Assets</t>
  </si>
  <si>
    <t>-59.22</t>
  </si>
  <si>
    <t>-104.65</t>
  </si>
  <si>
    <t>-152.67</t>
  </si>
  <si>
    <t>Return on Total Capital</t>
  </si>
  <si>
    <t>420.88</t>
  </si>
  <si>
    <t>434.6</t>
  </si>
  <si>
    <t>-67.46</t>
  </si>
  <si>
    <t>-136.93</t>
  </si>
  <si>
    <t>780.51</t>
  </si>
  <si>
    <t>Return On Equity %</t>
  </si>
  <si>
    <t>207.18</t>
  </si>
  <si>
    <t>127.37</t>
  </si>
  <si>
    <t>-145.04</t>
  </si>
  <si>
    <t>-225.47</t>
  </si>
  <si>
    <t>Return on Common Equity</t>
  </si>
  <si>
    <t>Margin Analysis</t>
  </si>
  <si>
    <t>Gross Profit Margin %</t>
  </si>
  <si>
    <t>SG&amp;A Margin</t>
  </si>
  <si>
    <t>690.54</t>
  </si>
  <si>
    <t>EBITDA Margin %</t>
  </si>
  <si>
    <t>EBITA Margin %</t>
  </si>
  <si>
    <t>EBIT Margin %</t>
  </si>
  <si>
    <t>Income From Continuing Operations Margin %</t>
  </si>
  <si>
    <t>Net Income Margin %</t>
  </si>
  <si>
    <t>Net Avail. For Common Margin %</t>
  </si>
  <si>
    <t>Normalized Net Income Margin</t>
  </si>
  <si>
    <t>Levered Free Cash Flow Margin</t>
  </si>
  <si>
    <t>-973.95</t>
  </si>
  <si>
    <t>233.04</t>
  </si>
  <si>
    <t>Unlevered Free Cash Flow Margin</t>
  </si>
  <si>
    <t>-973.55</t>
  </si>
  <si>
    <t>240.63</t>
  </si>
  <si>
    <t>Asset Turnover</t>
  </si>
  <si>
    <t>0.09</t>
  </si>
  <si>
    <t>0.08</t>
  </si>
  <si>
    <t>Fixed Assets Turnover</t>
  </si>
  <si>
    <t>3.75</t>
  </si>
  <si>
    <t>1.4</t>
  </si>
  <si>
    <t>Short Term Liquidity</t>
  </si>
  <si>
    <t>Current Ratio</t>
  </si>
  <si>
    <t>0.02</t>
  </si>
  <si>
    <t>0.07</t>
  </si>
  <si>
    <t>8.75</t>
  </si>
  <si>
    <t>0.81</t>
  </si>
  <si>
    <t>0.76</t>
  </si>
  <si>
    <t>Quick Ratio</t>
  </si>
  <si>
    <t>7.88</t>
  </si>
  <si>
    <t>0.14</t>
  </si>
  <si>
    <t>0.55</t>
  </si>
  <si>
    <t>Operating Cash Flow to Current Liabilities</t>
  </si>
  <si>
    <t>-0.63</t>
  </si>
  <si>
    <t>-1.3</t>
  </si>
  <si>
    <t>-2.74</t>
  </si>
  <si>
    <t>-4.77</t>
  </si>
  <si>
    <t>-1.04</t>
  </si>
  <si>
    <t>Long Term Solvency</t>
  </si>
  <si>
    <t>Total Debt/Equity</t>
  </si>
  <si>
    <t>-86.82</t>
  </si>
  <si>
    <t>-52.04</t>
  </si>
  <si>
    <t>-94.12</t>
  </si>
  <si>
    <t>1.86</t>
  </si>
  <si>
    <t>-33.26</t>
  </si>
  <si>
    <t>-20.82</t>
  </si>
  <si>
    <t>Total Debt / Total Capital</t>
  </si>
  <si>
    <t>-658.49</t>
  </si>
  <si>
    <t>-108.49</t>
  </si>
  <si>
    <t>1.82</t>
  </si>
  <si>
    <t>-49.84</t>
  </si>
  <si>
    <t>-26.29</t>
  </si>
  <si>
    <t>LT Debt/Equity</t>
  </si>
  <si>
    <t>0.94</t>
  </si>
  <si>
    <t>-12.23</t>
  </si>
  <si>
    <t>Long-Term Debt / Total Capital</t>
  </si>
  <si>
    <t>0.92</t>
  </si>
  <si>
    <t>-15.45</t>
  </si>
  <si>
    <t>Total Liabilities / Total Assets</t>
  </si>
  <si>
    <t>12.06</t>
  </si>
  <si>
    <t>116.54</t>
  </si>
  <si>
    <t>126.84</t>
  </si>
  <si>
    <t>EBIT / Interest Expense</t>
  </si>
  <si>
    <t>-5.67</t>
  </si>
  <si>
    <t>-14.12</t>
  </si>
  <si>
    <t>-8.28</t>
  </si>
  <si>
    <t>-14.29</t>
  </si>
  <si>
    <t>-253.34</t>
  </si>
  <si>
    <t>EBITDA / Interest Expense</t>
  </si>
  <si>
    <t>-253.23</t>
  </si>
  <si>
    <t>(EBITDA - Capex) / Interest Expense</t>
  </si>
  <si>
    <t>-14.34</t>
  </si>
  <si>
    <t>-253.38</t>
  </si>
  <si>
    <t>Total Debt / EBITDA</t>
  </si>
  <si>
    <t>-0.01</t>
  </si>
  <si>
    <t>-0.04</t>
  </si>
  <si>
    <t>Net Debt / EBITDA</t>
  </si>
  <si>
    <t>1.81</t>
  </si>
  <si>
    <t>0.43</t>
  </si>
  <si>
    <t>Total Debt / (EBITDA - Capex)</t>
  </si>
  <si>
    <t>Net Debt / (EBITDA - Capex)</t>
  </si>
  <si>
    <t>Growth Over Prior Year</t>
  </si>
  <si>
    <t>Total Revenues, 1 Yr. Growth %</t>
  </si>
  <si>
    <t>-29.02</t>
  </si>
  <si>
    <t>Gross Profit, 1 Yr. Growth %</t>
  </si>
  <si>
    <t>EBITDA, 1 Yr. Growth %</t>
  </si>
  <si>
    <t>101.04</t>
  </si>
  <si>
    <t>15.07</t>
  </si>
  <si>
    <t>EBITA, 1 Yr. Growth %</t>
  </si>
  <si>
    <t>106.2</t>
  </si>
  <si>
    <t>2.9</t>
  </si>
  <si>
    <t>344.41</t>
  </si>
  <si>
    <t>101.09</t>
  </si>
  <si>
    <t>15.08</t>
  </si>
  <si>
    <t>EBIT, 1 Yr. Growth %</t>
  </si>
  <si>
    <t>Earnings From Cont. Operations, 1 Yr. Growth %</t>
  </si>
  <si>
    <t>93.3</t>
  </si>
  <si>
    <t>4.57</t>
  </si>
  <si>
    <t>342.45</t>
  </si>
  <si>
    <t>80.27</t>
  </si>
  <si>
    <t>69.14</t>
  </si>
  <si>
    <t>Net Income, 1 Yr. Growth %</t>
  </si>
  <si>
    <t>Normalized Net Income, 1 Yr. Growth %</t>
  </si>
  <si>
    <t>87.68</t>
  </si>
  <si>
    <t>7.71</t>
  </si>
  <si>
    <t>324.25</t>
  </si>
  <si>
    <t>88.01</t>
  </si>
  <si>
    <t>Diluted EPS Before Extra, 1 Yr. Growth %</t>
  </si>
  <si>
    <t>60.61</t>
  </si>
  <si>
    <t>222.09</t>
  </si>
  <si>
    <t>39.79</t>
  </si>
  <si>
    <t>6.73</t>
  </si>
  <si>
    <t>Net Property, Plant and Equip., 1 Yr. Growth %</t>
  </si>
  <si>
    <t>-47.75</t>
  </si>
  <si>
    <t>355.17</t>
  </si>
  <si>
    <t>Total Assets, 1 Yr. Growth %</t>
  </si>
  <si>
    <t>-34.48</t>
  </si>
  <si>
    <t>973.68</t>
  </si>
  <si>
    <t>-84.97</t>
  </si>
  <si>
    <t>403.58</t>
  </si>
  <si>
    <t>Tangible Book Value, 1 Yr. Growth %</t>
  </si>
  <si>
    <t>-26.7</t>
  </si>
  <si>
    <t>202.15</t>
  </si>
  <si>
    <t>-717.15</t>
  </si>
  <si>
    <t>-102.83</t>
  </si>
  <si>
    <t>717.38</t>
  </si>
  <si>
    <t>Common Equity, 1 Yr. Growth %</t>
  </si>
  <si>
    <t>Cash From Operations, 1 Yr. Growth %</t>
  </si>
  <si>
    <t>51.74</t>
  </si>
  <si>
    <t>24.06</t>
  </si>
  <si>
    <t>295.27</t>
  </si>
  <si>
    <t>171.39</t>
  </si>
  <si>
    <t>16.82</t>
  </si>
  <si>
    <t>Capital Expenditures, 1 Yr. Growth %</t>
  </si>
  <si>
    <t>-93.1</t>
  </si>
  <si>
    <t>Levered Free Cash Flow, 1 Yr. Growth %</t>
  </si>
  <si>
    <t>36.24</t>
  </si>
  <si>
    <t>259.67</t>
  </si>
  <si>
    <t>101.35</t>
  </si>
  <si>
    <t>-116.98</t>
  </si>
  <si>
    <t>Unlevered Free Cash Flow, 1 Yr. Growth %</t>
  </si>
  <si>
    <t>38.47</t>
  </si>
  <si>
    <t>257.76</t>
  </si>
  <si>
    <t>97.17</t>
  </si>
  <si>
    <t>-117.54</t>
  </si>
  <si>
    <t>Compound Annual Growth Rate Over Two Years</t>
  </si>
  <si>
    <t>EBITDA, 2 Yr. CAGR %</t>
  </si>
  <si>
    <t>52.1</t>
  </si>
  <si>
    <t>EBITA, 2 Yr. CAGR %</t>
  </si>
  <si>
    <t>45.67</t>
  </si>
  <si>
    <t>113.85</t>
  </si>
  <si>
    <t>198.94</t>
  </si>
  <si>
    <t>52.12</t>
  </si>
  <si>
    <t>EBIT, 2 Yr. CAGR %</t>
  </si>
  <si>
    <t>Earnings From Cont. Operations, 2 Yr. CAGR %</t>
  </si>
  <si>
    <t>42.18</t>
  </si>
  <si>
    <t>115.1</t>
  </si>
  <si>
    <t>182.42</t>
  </si>
  <si>
    <t>74.62</t>
  </si>
  <si>
    <t>Net Income, 2 Yr. CAGR %</t>
  </si>
  <si>
    <t>Normalized Net Income, 2 Yr. CAGR %</t>
  </si>
  <si>
    <t>113.76</t>
  </si>
  <si>
    <t>78.33</t>
  </si>
  <si>
    <t>Diluted EPS Before Extra, 2 Yr. CAGR %</t>
  </si>
  <si>
    <t>26.67</t>
  </si>
  <si>
    <t>79.38</t>
  </si>
  <si>
    <t>112.19</t>
  </si>
  <si>
    <t>22.15</t>
  </si>
  <si>
    <t>Net Property, Plant and Equip., 2 Yr. CAGR %</t>
  </si>
  <si>
    <t>54.22</t>
  </si>
  <si>
    <t>Total Assets, 2 Yr. CAGR %</t>
  </si>
  <si>
    <t>165.23</t>
  </si>
  <si>
    <t>271.67</t>
  </si>
  <si>
    <t>-12.99</t>
  </si>
  <si>
    <t>Tangible Book Value, 2 Yr. CAGR %</t>
  </si>
  <si>
    <t>48.82</t>
  </si>
  <si>
    <t>331.82</t>
  </si>
  <si>
    <t>-58.23</t>
  </si>
  <si>
    <t>-51.93</t>
  </si>
  <si>
    <t>Common Equity, 2 Yr. CAGR %</t>
  </si>
  <si>
    <t>Cash From Operations, 2 Yr. CAGR %</t>
  </si>
  <si>
    <t>37.21</t>
  </si>
  <si>
    <t>121.45</t>
  </si>
  <si>
    <t>227.52</t>
  </si>
  <si>
    <t>78.05</t>
  </si>
  <si>
    <t>Capital Expenditures, 2 Yr. CAGR %</t>
  </si>
  <si>
    <t>-35.67</t>
  </si>
  <si>
    <t>Levered Free Cash Flow, 2 Yr. CAGR %</t>
  </si>
  <si>
    <t>121.37</t>
  </si>
  <si>
    <t>169.11</t>
  </si>
  <si>
    <t>-41.52</t>
  </si>
  <si>
    <t>Unlevered Free Cash Flow, 2 Yr. CAGR %</t>
  </si>
  <si>
    <t>122.57</t>
  </si>
  <si>
    <t>165.6</t>
  </si>
  <si>
    <t>-41.19</t>
  </si>
  <si>
    <t>Compound Annual Growth Rate Over Three Years</t>
  </si>
  <si>
    <t>EBITA, 3 Yr. CAGR %</t>
  </si>
  <si>
    <t>111.27</t>
  </si>
  <si>
    <t>109.51</t>
  </si>
  <si>
    <t>117.47</t>
  </si>
  <si>
    <t>EBIT, 3 Yr. CAGR %</t>
  </si>
  <si>
    <t>Earnings From Cont. Operations, 3 Yr. CAGR %</t>
  </si>
  <si>
    <t>107.57</t>
  </si>
  <si>
    <t>102.8</t>
  </si>
  <si>
    <t>138.06</t>
  </si>
  <si>
    <t>Net Income, 3 Yr. CAGR %</t>
  </si>
  <si>
    <t>Normalized Net Income, 3 Yr. CAGR %</t>
  </si>
  <si>
    <t>104.69</t>
  </si>
  <si>
    <t>104.81</t>
  </si>
  <si>
    <t>Diluted EPS Before Extra, 3 Yr. CAGR %</t>
  </si>
  <si>
    <t>72.89</t>
  </si>
  <si>
    <t>65.07</t>
  </si>
  <si>
    <t>68.75</t>
  </si>
  <si>
    <t>Total Assets, 3 Yr. CAGR %</t>
  </si>
  <si>
    <t>764.61</t>
  </si>
  <si>
    <t>429.33</t>
  </si>
  <si>
    <t>311.27</t>
  </si>
  <si>
    <t>Tangible Book Value, 3 Yr. CAGR %</t>
  </si>
  <si>
    <t>139.1</t>
  </si>
  <si>
    <t>-19.22</t>
  </si>
  <si>
    <t>12.56</t>
  </si>
  <si>
    <t>Common Equity, 3 Yr. CAGR %</t>
  </si>
  <si>
    <t>Cash From Operations, 3 Yr. CAGR %</t>
  </si>
  <si>
    <t>95.23</t>
  </si>
  <si>
    <t>136.98</t>
  </si>
  <si>
    <t>132.27</t>
  </si>
  <si>
    <t>Levered Free Cash Flow, 3 Yr. CAGR %</t>
  </si>
  <si>
    <t>114.48</t>
  </si>
  <si>
    <t>7.14</t>
  </si>
  <si>
    <t>Unlevered Free Cash Flow, 3 Yr. CAGR %</t>
  </si>
  <si>
    <t>7.36</t>
  </si>
  <si>
    <t>Compound Annual Growth Rate Over Five Years</t>
  </si>
  <si>
    <t>EBITA, 5 Yr. CAGR %</t>
  </si>
  <si>
    <t>85.26</t>
  </si>
  <si>
    <t>EBIT, 5 Yr. CAGR %</t>
  </si>
  <si>
    <t>Earnings From Cont. Operations, 5 Yr. CAGR %</t>
  </si>
  <si>
    <t>93.71</t>
  </si>
  <si>
    <t>Net Income, 5 Yr. CAGR %</t>
  </si>
  <si>
    <t>Normalized Net Income, 5 Yr. CAGR %</t>
  </si>
  <si>
    <t>Diluted EPS Before Extra, 5 Yr. CAGR %</t>
  </si>
  <si>
    <t>50.46</t>
  </si>
  <si>
    <t>Total Assets, 5 Yr. CAGR %</t>
  </si>
  <si>
    <t>245.08</t>
  </si>
  <si>
    <t>Tangible Book Value, 5 Yr. CAGR %</t>
  </si>
  <si>
    <t>25.86</t>
  </si>
  <si>
    <t>Common Equity, 5 Yr. CAGR %</t>
  </si>
  <si>
    <t>Cash From Operations, 5 Yr. CAGR %</t>
  </si>
  <si>
    <t>88.17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</si>
  <si>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</si>
  <si>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</si>
  <si>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</si>
  <si>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</si>
  <si>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</si>
  <si>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</si>
  <si>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</si>
  <si>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30.84</t>
  </si>
  <si>
    <t>8.148</t>
  </si>
  <si>
    <t>30.16</t>
  </si>
  <si>
    <t>77.32</t>
  </si>
  <si>
    <t>-</t>
  </si>
  <si>
    <t>Change</t>
  </si>
  <si>
    <t>-73.58%</t>
  </si>
  <si>
    <t>270.11%</t>
  </si>
  <si>
    <t>156.39%</t>
  </si>
  <si>
    <t>0%</t>
  </si>
  <si>
    <t>Enterprise Value (EV)</t>
  </si>
  <si>
    <t>P/E ratio</t>
  </si>
  <si>
    <t>-2.4x</t>
  </si>
  <si>
    <t>-0.45x</t>
  </si>
  <si>
    <t>-0.68x</t>
  </si>
  <si>
    <t>-1.46x</t>
  </si>
  <si>
    <t>-2.38x</t>
  </si>
  <si>
    <t>0.66x</t>
  </si>
  <si>
    <t>PBR</t>
  </si>
  <si>
    <t>PEG</t>
  </si>
  <si>
    <t>-0x</t>
  </si>
  <si>
    <t>-0.1x</t>
  </si>
  <si>
    <t>0x</t>
  </si>
  <si>
    <t>0.1x</t>
  </si>
  <si>
    <t>Capitalization / Revenue</t>
  </si>
  <si>
    <t>8.57x</t>
  </si>
  <si>
    <t>44.7x</t>
  </si>
  <si>
    <t>2.38x</t>
  </si>
  <si>
    <t>0.24x</t>
  </si>
  <si>
    <t>EV / Revenue</t>
  </si>
  <si>
    <t>EV / EBITDA</t>
  </si>
  <si>
    <t>EV / EBIT</t>
  </si>
  <si>
    <t>-2.58x</t>
  </si>
  <si>
    <t>-2.11x</t>
  </si>
  <si>
    <t>0.44x</t>
  </si>
  <si>
    <t>EV / FCF</t>
  </si>
  <si>
    <t>-1.8x</t>
  </si>
  <si>
    <t>-2.67x</t>
  </si>
  <si>
    <t>1.93x</t>
  </si>
  <si>
    <t>FCF Yield</t>
  </si>
  <si>
    <t>-18.8%</t>
  </si>
  <si>
    <t>-60.7%</t>
  </si>
  <si>
    <t>-55.6%</t>
  </si>
  <si>
    <t>-37.5%</t>
  </si>
  <si>
    <t>51.7%</t>
  </si>
  <si>
    <t>Dividend per Share
                                    2</t>
  </si>
  <si>
    <t>0.44</t>
  </si>
  <si>
    <t>Rate of return</t>
  </si>
  <si>
    <t>59.1%</t>
  </si>
  <si>
    <t>EPS
                                    2</t>
  </si>
  <si>
    <t>-0.3125</t>
  </si>
  <si>
    <t>1.133</t>
  </si>
  <si>
    <t>Distribution rate</t>
  </si>
  <si>
    <t>38.8%</t>
  </si>
  <si>
    <t>Net sales
                                    1</t>
  </si>
  <si>
    <t>0.951</t>
  </si>
  <si>
    <t>0.675</t>
  </si>
  <si>
    <t>32.5</t>
  </si>
  <si>
    <t>321.3</t>
  </si>
  <si>
    <t>EBIT
                                    1</t>
  </si>
  <si>
    <t>-8.977</t>
  </si>
  <si>
    <t>-18.05</t>
  </si>
  <si>
    <t>-20.77</t>
  </si>
  <si>
    <t>-30.02</t>
  </si>
  <si>
    <t>-36.66</t>
  </si>
  <si>
    <t>174.2</t>
  </si>
  <si>
    <t>Net income
                                    1</t>
  </si>
  <si>
    <t>-10.02</t>
  </si>
  <si>
    <t>-18.06</t>
  </si>
  <si>
    <t>-31.41</t>
  </si>
  <si>
    <t>-29.85</t>
  </si>
  <si>
    <t>-37.99</t>
  </si>
  <si>
    <t>213.2</t>
  </si>
  <si>
    <t>Reference price
                                    2</t>
  </si>
  <si>
    <t>2.0600</t>
  </si>
  <si>
    <t>0.5400</t>
  </si>
  <si>
    <t>0.8677</t>
  </si>
  <si>
    <t>0.7449</t>
  </si>
  <si>
    <t>Nbr of stocks (in thousands)</t>
  </si>
  <si>
    <t>14,973</t>
  </si>
  <si>
    <t>15,089</t>
  </si>
  <si>
    <t>34,754</t>
  </si>
  <si>
    <t>103,796</t>
  </si>
  <si>
    <t>Announcement Date</t>
  </si>
  <si>
    <t>3/31/22</t>
  </si>
  <si>
    <t>3/31/23</t>
  </si>
  <si>
    <t>3/28/24</t>
  </si>
  <si>
    <t>address1</t>
  </si>
  <si>
    <t>4300 El Camino Real</t>
  </si>
  <si>
    <t>address2</t>
  </si>
  <si>
    <t>Suite 210</t>
  </si>
  <si>
    <t>city</t>
  </si>
  <si>
    <t>Los Altos</t>
  </si>
  <si>
    <t>state</t>
  </si>
  <si>
    <t>CA</t>
  </si>
  <si>
    <t>zip</t>
  </si>
  <si>
    <t>94022</t>
  </si>
  <si>
    <t>country</t>
  </si>
  <si>
    <t>phone</t>
  </si>
  <si>
    <t>650 351 4495</t>
  </si>
  <si>
    <t>website</t>
  </si>
  <si>
    <t>https://unicycive.com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</si>
  <si>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</si>
  <si>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</si>
  <si>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</si>
  <si>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</si>
  <si>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</si>
  <si>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</si>
  <si>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</si>
  <si>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</si>
  <si>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</si>
  <si>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</si>
  <si>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</si>
  <si>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Unicycive Therapeutics, Inc., a biotechnology company, develops treatments for various medical conditions in the United States. Its drug candidates include UNI 494, a pro-drug of Nicorandil that is being developed as a treatment for acute kidney injury; and Renazorb (Oxylanthanum Carbonate), which is being developed for the treatment of hyperphosphatemia in patients with chronic kidney disease. Unicycive Therapeutics, Inc. has license agreements with Shilpa Medicare Ltd; Sphaera Pharma Pte. Ltd.; Syneos Health LLC; Inotiv; Lee's Pharmaceutical (HK) Limited; Celerion; and Lotus International Pte Ltd. The company was incorporated in 2016 and is based in Los Altos, California.</t>
  </si>
  <si>
    <t>fullTimeEmployees</t>
  </si>
  <si>
    <t>companyOfficers</t>
  </si>
  <si>
    <t>[{'maxAge': 1, 'name': 'Dr. Shalabh K. Gupta M.D., MPA', 'age': 50, 'title': 'Founder, Chairman, CEO &amp; President', 'yearBorn': 1973, 'fiscalYear': 2023, 'totalPay': 1100000, 'exercisedValue': 0, 'unexercisedValue': 141224}, {'maxAge': 1, 'name': 'Dr. Pramod  Gupta Ph.D.', 'age': 63, 'title': 'Executive Vice President of Pharmaceutical &amp; Business Operations', 'yearBorn': 1960, 'fiscalYear': 2023, 'totalPay': 675000, 'exercisedValue': 0, 'unexercisedValue': 40969}, {'maxAge': 1, 'name': 'Mr. Douglas  Jermasek M.B.A.', 'age': 61, 'title': 'Executive Vice President of Corporate Strategy', 'yearBorn': 1962, 'fiscalYear': 2023, 'totalPay': 412500, 'exercisedValue': 0, 'unexercisedValue': 42029}, {'maxAge': 1, 'name': 'Mr. John W. Townsend CPA', 'age': 61, 'title': 'Chief Financial Officer', 'yearBorn': 1962, 'fiscalYear': 2023, 'totalPay': 197864,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</si>
  <si>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</si>
  <si>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</si>
  <si>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</si>
  <si>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</si>
  <si>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</si>
  <si>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</si>
  <si>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</si>
  <si>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</si>
  <si>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</si>
  <si>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</si>
  <si>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</si>
  <si>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</si>
  <si>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</si>
  <si>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</si>
  <si>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</si>
  <si>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</si>
  <si>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</si>
  <si>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</si>
  <si>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</si>
  <si>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bidSize</t>
  </si>
  <si>
    <t>marketCap</t>
  </si>
  <si>
    <t>fiftyTwoWeekLow</t>
  </si>
  <si>
    <t>fiftyTwoWeekHigh</t>
  </si>
  <si>
    <t>priceToSalesTrailing12Months</t>
  </si>
  <si>
    <t>Infinity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</si>
  <si>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</si>
  <si>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</si>
  <si>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</si>
  <si>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</si>
  <si>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</si>
  <si>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</si>
  <si>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</si>
  <si>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</si>
  <si>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</si>
  <si>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</si>
  <si>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</si>
  <si>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</si>
  <si>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</si>
  <si>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</si>
  <si>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</si>
  <si>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</si>
  <si>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</si>
  <si>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</si>
  <si>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</si>
  <si>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</si>
  <si>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</si>
  <si>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</si>
  <si>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</si>
  <si>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</si>
  <si>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</si>
  <si>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</si>
  <si>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</si>
  <si>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</si>
  <si>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</si>
  <si>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</si>
  <si>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</si>
  <si>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</si>
  <si>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</si>
  <si>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</si>
  <si>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Unicycive Therapeutics,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</si>
  <si>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</si>
  <si>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</si>
  <si>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</si>
  <si>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</si>
  <si>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</si>
  <si>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</si>
  <si>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</si>
  <si>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8b289956-33cd-3aa2-beed-9487631afaeb</t>
  </si>
  <si>
    <t>messageBoardId</t>
  </si>
  <si>
    <t>finmb_605176729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</si>
  <si>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</si>
  <si>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</si>
  <si>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</si>
  <si>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</si>
  <si>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</si>
  <si>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</si>
  <si>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</si>
  <si>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</si>
  <si>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strong_buy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</si>
  <si>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</si>
  <si>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</si>
  <si>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</si>
  <si>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</si>
  <si>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</si>
  <si>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</si>
  <si>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</si>
  <si>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debtToEquity</t>
  </si>
  <si>
    <t>returnOnAssets</t>
  </si>
  <si>
    <t>returnOnEquity</t>
  </si>
  <si>
    <t>freeCashflow</t>
  </si>
  <si>
    <t>operatingCashflow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</si>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</sst>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unicycive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0.7368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43.58055217320501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7.0799248E7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-0.11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-1.9828488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-1.0</v>
      </c>
      <c r="C2" s="1">
        <v>-2.0</v>
      </c>
      <c r="D2" s="1">
        <v>-2.0</v>
      </c>
      <c r="E2" s="1">
        <v>-10.0</v>
      </c>
      <c r="F2" s="1">
        <v>-18.0</v>
      </c>
      <c r="G2" s="1">
        <v>-30.0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0.0</v>
      </c>
      <c r="C3" s="1">
        <v>0.0</v>
      </c>
      <c r="D3" s="1">
        <v>0.0</v>
      </c>
      <c r="E3" s="1">
        <v>1.0</v>
      </c>
      <c r="F3" s="1">
        <v>16.0</v>
      </c>
      <c r="G3" s="1">
        <v>28.0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0.0</v>
      </c>
      <c r="C4" s="1">
        <v>0.0</v>
      </c>
      <c r="D4" s="1">
        <v>0.0</v>
      </c>
      <c r="E4" s="1">
        <v>1.0</v>
      </c>
      <c r="F4" s="1">
        <v>16.0</v>
      </c>
      <c r="G4" s="1">
        <v>28.0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11.0</v>
      </c>
      <c r="C5" s="1">
        <v>9.0</v>
      </c>
      <c r="D5" s="1">
        <v>18.0</v>
      </c>
      <c r="E5" s="1">
        <v>48.0</v>
      </c>
      <c r="F5" s="1">
        <v>0.0</v>
      </c>
      <c r="G5" s="1">
        <v>0.0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0.0</v>
      </c>
      <c r="C6" s="1">
        <v>14.0</v>
      </c>
      <c r="D6" s="1">
        <v>10.0</v>
      </c>
      <c r="E6" s="1">
        <v>2.0</v>
      </c>
      <c r="F6" s="1">
        <v>0.0</v>
      </c>
      <c r="G6" s="1">
        <v>0.0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16.0</v>
      </c>
      <c r="C7" s="1">
        <v>33.0</v>
      </c>
      <c r="D7" s="1">
        <v>62.0</v>
      </c>
      <c r="E7" s="1">
        <v>1.0</v>
      </c>
      <c r="F7" s="1">
        <v>1.0</v>
      </c>
      <c r="G7" s="1">
        <v>1.0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5.0</v>
      </c>
      <c r="C8" s="1">
        <v>10.0</v>
      </c>
      <c r="D8" s="1">
        <v>5.0</v>
      </c>
      <c r="E8" s="1">
        <v>55.0</v>
      </c>
      <c r="F8" s="1">
        <v>2.0</v>
      </c>
      <c r="G8" s="1">
        <v>10.0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3.0</v>
      </c>
      <c r="C9" s="1">
        <v>30.0</v>
      </c>
      <c r="D9" s="1">
        <v>-6.0</v>
      </c>
      <c r="E9" s="1">
        <v>1.0</v>
      </c>
      <c r="F9" s="1">
        <v>1.0</v>
      </c>
      <c r="G9" s="1">
        <v>1.0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-2.0</v>
      </c>
      <c r="C10" s="1">
        <v>0.0</v>
      </c>
      <c r="D10" s="1">
        <v>-9.0</v>
      </c>
      <c r="E10" s="1">
        <v>-1.0</v>
      </c>
      <c r="F10" s="1">
        <v>-8.0</v>
      </c>
      <c r="G10" s="1">
        <v>-1.0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-77.0</v>
      </c>
      <c r="C11" s="1">
        <v>-1.0</v>
      </c>
      <c r="D11" s="1">
        <v>-1.0</v>
      </c>
      <c r="E11" s="1">
        <v>-5.0</v>
      </c>
      <c r="F11" s="1">
        <v>-15.0</v>
      </c>
      <c r="G11" s="1">
        <v>-18.0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0.0</v>
      </c>
      <c r="C12" s="1">
        <v>0.0</v>
      </c>
      <c r="D12" s="1">
        <v>0.0</v>
      </c>
      <c r="E12" s="1">
        <v>-2.0</v>
      </c>
      <c r="F12" s="1">
        <v>0.0</v>
      </c>
      <c r="G12" s="1">
        <v>-1.0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0.0</v>
      </c>
      <c r="C13" s="1">
        <v>0.0</v>
      </c>
      <c r="D13" s="1">
        <v>0.0</v>
      </c>
      <c r="E13" s="1">
        <v>-2.0</v>
      </c>
      <c r="F13" s="1">
        <v>0.0</v>
      </c>
      <c r="G13" s="1">
        <v>-1.0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55.0</v>
      </c>
      <c r="C14" s="1">
        <v>0.0</v>
      </c>
      <c r="D14" s="1">
        <v>1.0</v>
      </c>
      <c r="E14" s="1">
        <v>1.0</v>
      </c>
      <c r="F14" s="1">
        <v>0.0</v>
      </c>
      <c r="G14" s="1">
        <v>0.0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55.0</v>
      </c>
      <c r="C15" s="1">
        <v>0.0</v>
      </c>
      <c r="D15" s="1">
        <v>1.0</v>
      </c>
      <c r="E15" s="1">
        <v>1.0</v>
      </c>
      <c r="F15" s="1">
        <v>0.0</v>
      </c>
      <c r="G15" s="1">
        <v>0.0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0.0</v>
      </c>
      <c r="C16" s="1">
        <v>0.0</v>
      </c>
      <c r="D16" s="1">
        <v>-16.0</v>
      </c>
      <c r="E16" s="1">
        <v>-1.0</v>
      </c>
      <c r="F16" s="1">
        <v>0.0</v>
      </c>
      <c r="G16" s="1">
        <v>0.0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0.0</v>
      </c>
      <c r="C17" s="1">
        <v>0.0</v>
      </c>
      <c r="D17" s="1">
        <v>-16.0</v>
      </c>
      <c r="E17" s="1">
        <v>-1.0</v>
      </c>
      <c r="F17" s="1">
        <v>0.0</v>
      </c>
      <c r="G17" s="1">
        <v>0.0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25.0</v>
      </c>
      <c r="C18" s="1">
        <v>1.0</v>
      </c>
      <c r="D18" s="1">
        <v>14.0</v>
      </c>
      <c r="E18" s="1">
        <v>22.0</v>
      </c>
      <c r="F18" s="1">
        <v>1.0</v>
      </c>
      <c r="G18" s="1">
        <v>0.0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30.0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0.0</v>
      </c>
      <c r="C20" s="1">
        <v>0.0</v>
      </c>
      <c r="D20" s="1">
        <v>-11.0</v>
      </c>
      <c r="E20" s="1">
        <v>0.0</v>
      </c>
      <c r="F20" s="1">
        <v>-48.0</v>
      </c>
      <c r="G20" s="1">
        <v>-2.0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80.0</v>
      </c>
      <c r="C21" s="1">
        <v>1.0</v>
      </c>
      <c r="D21" s="1">
        <v>1.0</v>
      </c>
      <c r="E21" s="1">
        <v>22.0</v>
      </c>
      <c r="F21" s="1">
        <v>-47.0</v>
      </c>
      <c r="G21" s="1">
        <v>27.0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2.0</v>
      </c>
      <c r="C22" s="1">
        <v>-1.0</v>
      </c>
      <c r="D22" s="1">
        <v>-1.0</v>
      </c>
      <c r="E22" s="1">
        <v>16.0</v>
      </c>
      <c r="F22" s="1">
        <v>-16.0</v>
      </c>
      <c r="G22" s="1">
        <v>9.0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1">
        <v>2.0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0.0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0.0</v>
      </c>
      <c r="C26" s="1">
        <v>-93.0</v>
      </c>
      <c r="D26" s="1">
        <v>-1.0</v>
      </c>
      <c r="E26" s="1">
        <v>-4.0</v>
      </c>
      <c r="F26" s="1">
        <v>-9.0</v>
      </c>
      <c r="G26" s="1">
        <v>1.0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0.0</v>
      </c>
      <c r="C27" s="1">
        <v>-94.0</v>
      </c>
      <c r="D27" s="1">
        <v>-1.0</v>
      </c>
      <c r="E27" s="1">
        <v>-4.0</v>
      </c>
      <c r="F27" s="1">
        <v>-9.0</v>
      </c>
      <c r="G27" s="1">
        <v>1.0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0.0</v>
      </c>
      <c r="C28" s="1">
        <v>-25.0</v>
      </c>
      <c r="D28" s="1">
        <v>28.0</v>
      </c>
      <c r="E28" s="1">
        <v>3.0</v>
      </c>
      <c r="F28" s="1">
        <v>-81.0</v>
      </c>
      <c r="G28" s="1">
        <v>-12.0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55.0</v>
      </c>
      <c r="C29" s="1" t="s">
        <v>46</v>
      </c>
      <c r="D29" s="1">
        <v>1.0</v>
      </c>
      <c r="E29" s="1">
        <v>-1.0</v>
      </c>
      <c r="F29" s="1">
        <v>0.0</v>
      </c>
      <c r="G29" s="1">
        <v>0.0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48</v>
      </c>
      <c r="B3" s="1">
        <v>2.0</v>
      </c>
      <c r="C3" s="1">
        <v>1.0</v>
      </c>
      <c r="D3" s="1">
        <v>0.0</v>
      </c>
      <c r="E3" s="1">
        <v>16.0</v>
      </c>
      <c r="F3" s="1">
        <v>45.0</v>
      </c>
      <c r="G3" s="1">
        <v>9.0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49</v>
      </c>
      <c r="B4" s="1">
        <v>2.0</v>
      </c>
      <c r="C4" s="1">
        <v>1.0</v>
      </c>
      <c r="D4" s="1">
        <v>0.0</v>
      </c>
      <c r="E4" s="1">
        <v>16.0</v>
      </c>
      <c r="F4" s="1">
        <v>45.0</v>
      </c>
      <c r="G4" s="1">
        <v>9.0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50</v>
      </c>
      <c r="B5" s="1">
        <v>0.0</v>
      </c>
      <c r="C5" s="1">
        <v>0.0</v>
      </c>
      <c r="D5" s="1">
        <v>0.0</v>
      </c>
      <c r="E5" s="1">
        <v>1.0</v>
      </c>
      <c r="F5" s="1">
        <v>2.0</v>
      </c>
      <c r="G5" s="1">
        <v>3.0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51</v>
      </c>
      <c r="B6" s="1">
        <v>0.0</v>
      </c>
      <c r="C6" s="1">
        <v>0.0</v>
      </c>
      <c r="D6" s="1">
        <v>20.0</v>
      </c>
      <c r="E6" s="1">
        <v>12.0</v>
      </c>
      <c r="F6" s="1">
        <v>15.0</v>
      </c>
      <c r="G6" s="1">
        <v>32.0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52</v>
      </c>
      <c r="B7" s="1">
        <v>2.0</v>
      </c>
      <c r="C7" s="1">
        <v>1.0</v>
      </c>
      <c r="D7" s="1">
        <v>20.0</v>
      </c>
      <c r="E7" s="1">
        <v>18.0</v>
      </c>
      <c r="F7" s="1">
        <v>2.0</v>
      </c>
      <c r="G7" s="1">
        <v>13.0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53</v>
      </c>
      <c r="B8" s="1">
        <v>0.0</v>
      </c>
      <c r="C8" s="1">
        <v>0.0</v>
      </c>
      <c r="D8" s="1">
        <v>0.0</v>
      </c>
      <c r="E8" s="1">
        <v>34.0</v>
      </c>
      <c r="F8" s="1">
        <v>18.0</v>
      </c>
      <c r="G8" s="1">
        <v>80.0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54</v>
      </c>
      <c r="B9" s="1">
        <v>0.0</v>
      </c>
      <c r="C9" s="1">
        <v>0.0</v>
      </c>
      <c r="D9" s="1">
        <v>0.0</v>
      </c>
      <c r="E9" s="1">
        <v>-1.0</v>
      </c>
      <c r="F9" s="1">
        <v>0.0</v>
      </c>
      <c r="G9" s="1">
        <v>-1.0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55</v>
      </c>
      <c r="B10" s="1">
        <v>0.0</v>
      </c>
      <c r="C10" s="1">
        <v>0.0</v>
      </c>
      <c r="D10" s="1">
        <v>0.0</v>
      </c>
      <c r="E10" s="1">
        <v>33.0</v>
      </c>
      <c r="F10" s="1">
        <v>17.0</v>
      </c>
      <c r="G10" s="1">
        <v>79.0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56</v>
      </c>
      <c r="B11" s="1">
        <v>2.0</v>
      </c>
      <c r="C11" s="1">
        <v>1.0</v>
      </c>
      <c r="D11" s="1">
        <v>20.0</v>
      </c>
      <c r="E11" s="1">
        <v>18.0</v>
      </c>
      <c r="F11" s="1">
        <v>2.0</v>
      </c>
      <c r="G11" s="1">
        <v>14.0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57</v>
      </c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58</v>
      </c>
      <c r="B13" s="1">
        <v>6.0</v>
      </c>
      <c r="C13" s="1">
        <v>32.0</v>
      </c>
      <c r="D13" s="1">
        <v>18.0</v>
      </c>
      <c r="E13" s="1">
        <v>74.0</v>
      </c>
      <c r="F13" s="1">
        <v>89.0</v>
      </c>
      <c r="G13" s="1">
        <v>83.0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59</v>
      </c>
      <c r="B14" s="1">
        <v>12.0</v>
      </c>
      <c r="C14" s="1">
        <v>12.0</v>
      </c>
      <c r="D14" s="1">
        <v>17.0</v>
      </c>
      <c r="E14" s="1">
        <v>1.0</v>
      </c>
      <c r="F14" s="1">
        <v>2.0</v>
      </c>
      <c r="G14" s="1">
        <v>3.0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60</v>
      </c>
      <c r="B15" s="1">
        <v>1.0</v>
      </c>
      <c r="C15" s="1">
        <v>46.0</v>
      </c>
      <c r="D15" s="1">
        <v>2.0</v>
      </c>
      <c r="E15" s="1">
        <v>0.0</v>
      </c>
      <c r="F15" s="1">
        <v>0.0</v>
      </c>
      <c r="G15" s="1">
        <v>0.0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61</v>
      </c>
      <c r="B16" s="1">
        <v>0.0</v>
      </c>
      <c r="C16" s="1">
        <v>0.0</v>
      </c>
      <c r="D16" s="1">
        <v>0.0</v>
      </c>
      <c r="E16" s="1">
        <v>15.0</v>
      </c>
      <c r="F16" s="1">
        <v>15.0</v>
      </c>
      <c r="G16" s="1">
        <v>32.0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62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13.0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63</v>
      </c>
      <c r="B18" s="1">
        <v>1.0</v>
      </c>
      <c r="C18" s="1">
        <v>90.0</v>
      </c>
      <c r="D18" s="1">
        <v>2.0</v>
      </c>
      <c r="E18" s="1">
        <v>2.0</v>
      </c>
      <c r="F18" s="1">
        <v>3.0</v>
      </c>
      <c r="G18" s="1">
        <v>17.0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64</v>
      </c>
      <c r="B19" s="1">
        <v>0.0</v>
      </c>
      <c r="C19" s="1">
        <v>0.0</v>
      </c>
      <c r="D19" s="1">
        <v>0.0</v>
      </c>
      <c r="E19" s="1">
        <v>15.0</v>
      </c>
      <c r="F19" s="1">
        <v>0.0</v>
      </c>
      <c r="G19" s="1">
        <v>46.0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65</v>
      </c>
      <c r="B20" s="1">
        <v>1.0</v>
      </c>
      <c r="C20" s="1">
        <v>90.0</v>
      </c>
      <c r="D20" s="1">
        <v>2.0</v>
      </c>
      <c r="E20" s="1">
        <v>2.0</v>
      </c>
      <c r="F20" s="1">
        <v>3.0</v>
      </c>
      <c r="G20" s="1">
        <v>18.0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66</v>
      </c>
      <c r="B21" s="1">
        <v>3.0</v>
      </c>
      <c r="C21" s="1">
        <v>3.0</v>
      </c>
      <c r="D21" s="1">
        <v>3.0</v>
      </c>
      <c r="E21" s="1">
        <v>1.0</v>
      </c>
      <c r="F21" s="1">
        <v>1.0</v>
      </c>
      <c r="G21" s="1">
        <v>3.0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67</v>
      </c>
      <c r="B22" s="1">
        <v>25.0</v>
      </c>
      <c r="C22" s="1">
        <v>2.0</v>
      </c>
      <c r="D22" s="1">
        <v>3.0</v>
      </c>
      <c r="E22" s="1">
        <v>32.0</v>
      </c>
      <c r="F22" s="1">
        <v>33.0</v>
      </c>
      <c r="G22" s="1">
        <v>60.0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68</v>
      </c>
      <c r="B23" s="1">
        <v>-1.0</v>
      </c>
      <c r="C23" s="1">
        <v>-3.0</v>
      </c>
      <c r="D23" s="1">
        <v>-5.0</v>
      </c>
      <c r="E23" s="1">
        <v>-15.0</v>
      </c>
      <c r="F23" s="1">
        <v>-34.0</v>
      </c>
      <c r="G23" s="1">
        <v>-64.0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69</v>
      </c>
      <c r="B24" s="1">
        <v>-1.0</v>
      </c>
      <c r="C24" s="1">
        <v>-88.0</v>
      </c>
      <c r="D24" s="1">
        <v>-2.0</v>
      </c>
      <c r="E24" s="1">
        <v>16.0</v>
      </c>
      <c r="F24" s="1">
        <v>-46.0</v>
      </c>
      <c r="G24" s="1">
        <v>-3.0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70</v>
      </c>
      <c r="B25" s="1">
        <v>-1.0</v>
      </c>
      <c r="C25" s="1">
        <v>-88.0</v>
      </c>
      <c r="D25" s="1">
        <v>-2.0</v>
      </c>
      <c r="E25" s="1">
        <v>16.0</v>
      </c>
      <c r="F25" s="1">
        <v>-46.0</v>
      </c>
      <c r="G25" s="1">
        <v>-3.0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71</v>
      </c>
      <c r="B26" s="1">
        <v>2.0</v>
      </c>
      <c r="C26" s="1">
        <v>1.0</v>
      </c>
      <c r="D26" s="1">
        <v>20.0</v>
      </c>
      <c r="E26" s="1">
        <v>18.0</v>
      </c>
      <c r="F26" s="1">
        <v>2.0</v>
      </c>
      <c r="G26" s="1">
        <v>14.0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39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72</v>
      </c>
      <c r="B28" s="1">
        <v>6.0</v>
      </c>
      <c r="C28" s="1">
        <v>8.0</v>
      </c>
      <c r="D28" s="1">
        <v>8.0</v>
      </c>
      <c r="E28" s="1">
        <v>15.0</v>
      </c>
      <c r="F28" s="1">
        <v>15.0</v>
      </c>
      <c r="G28" s="1">
        <v>34.0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73</v>
      </c>
      <c r="B29" s="1">
        <v>6.0</v>
      </c>
      <c r="C29" s="1">
        <v>8.0</v>
      </c>
      <c r="D29" s="1">
        <v>8.0</v>
      </c>
      <c r="E29" s="1">
        <v>15.0</v>
      </c>
      <c r="F29" s="1">
        <v>15.0</v>
      </c>
      <c r="G29" s="1">
        <v>34.0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74</v>
      </c>
      <c r="B30" s="1" t="s">
        <v>75</v>
      </c>
      <c r="C30" s="1" t="s">
        <v>76</v>
      </c>
      <c r="D30" s="1" t="s">
        <v>77</v>
      </c>
      <c r="E30" s="1" t="s">
        <v>78</v>
      </c>
      <c r="F30" s="1" t="s">
        <v>79</v>
      </c>
      <c r="G30" s="1" t="s">
        <v>80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81</v>
      </c>
      <c r="B31" s="1">
        <v>-1.0</v>
      </c>
      <c r="C31" s="1">
        <v>-88.0</v>
      </c>
      <c r="D31" s="1">
        <v>-2.0</v>
      </c>
      <c r="E31" s="1">
        <v>16.0</v>
      </c>
      <c r="F31" s="1">
        <v>-46.0</v>
      </c>
      <c r="G31" s="1">
        <v>-3.0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82</v>
      </c>
      <c r="B32" s="1" t="s">
        <v>75</v>
      </c>
      <c r="C32" s="1" t="s">
        <v>76</v>
      </c>
      <c r="D32" s="1" t="s">
        <v>77</v>
      </c>
      <c r="E32" s="1" t="s">
        <v>78</v>
      </c>
      <c r="F32" s="1" t="s">
        <v>79</v>
      </c>
      <c r="G32" s="1" t="s">
        <v>80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83</v>
      </c>
      <c r="B33" s="1">
        <v>1.0</v>
      </c>
      <c r="C33" s="1">
        <v>46.0</v>
      </c>
      <c r="D33" s="1">
        <v>2.0</v>
      </c>
      <c r="E33" s="1">
        <v>30.0</v>
      </c>
      <c r="F33" s="1">
        <v>15.0</v>
      </c>
      <c r="G33" s="1">
        <v>79.0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84</v>
      </c>
      <c r="B34" s="1">
        <v>1.0</v>
      </c>
      <c r="C34" s="1">
        <v>44.0</v>
      </c>
      <c r="D34" s="1">
        <v>2.0</v>
      </c>
      <c r="E34" s="1">
        <v>-16.0</v>
      </c>
      <c r="F34" s="1">
        <v>-30.0</v>
      </c>
      <c r="G34" s="1">
        <v>-8.0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85</v>
      </c>
      <c r="B35" s="1">
        <v>0.0</v>
      </c>
      <c r="C35" s="1">
        <v>3.0</v>
      </c>
      <c r="D35" s="1">
        <v>0.0</v>
      </c>
      <c r="E35" s="1">
        <v>3.0</v>
      </c>
      <c r="F35" s="1">
        <v>0.0</v>
      </c>
      <c r="G35" s="1">
        <v>3.0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86</v>
      </c>
      <c r="B36" s="1">
        <v>0.0</v>
      </c>
      <c r="C36" s="1">
        <v>0.0</v>
      </c>
      <c r="D36" s="1">
        <v>0.0</v>
      </c>
      <c r="E36" s="1">
        <v>1.0</v>
      </c>
      <c r="F36" s="1">
        <v>1.0</v>
      </c>
      <c r="G36" s="1">
        <v>2.0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87</v>
      </c>
      <c r="B37" s="1">
        <v>0.0</v>
      </c>
      <c r="C37" s="1">
        <v>0.0</v>
      </c>
      <c r="D37" s="1">
        <v>1.0</v>
      </c>
      <c r="E37" s="1">
        <v>9.0</v>
      </c>
      <c r="F37" s="1">
        <v>12.0</v>
      </c>
      <c r="G37" s="1">
        <v>14.0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88</v>
      </c>
      <c r="B2" s="1">
        <v>0.0</v>
      </c>
      <c r="C2" s="1">
        <v>0.0</v>
      </c>
      <c r="D2" s="1">
        <v>0.0</v>
      </c>
      <c r="E2" s="1">
        <v>0.0</v>
      </c>
      <c r="F2" s="1">
        <v>95.0</v>
      </c>
      <c r="G2" s="1">
        <v>67.0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89</v>
      </c>
      <c r="B3" s="1">
        <v>0.0</v>
      </c>
      <c r="C3" s="1">
        <v>0.0</v>
      </c>
      <c r="D3" s="1">
        <v>0.0</v>
      </c>
      <c r="E3" s="1">
        <v>0.0</v>
      </c>
      <c r="F3" s="1">
        <v>95.0</v>
      </c>
      <c r="G3" s="1">
        <v>67.0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90</v>
      </c>
      <c r="B4" s="1">
        <v>0.0</v>
      </c>
      <c r="C4" s="1">
        <v>0.0</v>
      </c>
      <c r="D4" s="1">
        <v>0.0</v>
      </c>
      <c r="E4" s="1">
        <v>0.0</v>
      </c>
      <c r="F4" s="1">
        <v>95.0</v>
      </c>
      <c r="G4" s="1">
        <v>67.0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91</v>
      </c>
      <c r="B5" s="1">
        <v>60.0</v>
      </c>
      <c r="C5" s="1">
        <v>1.0</v>
      </c>
      <c r="D5" s="1">
        <v>1.0</v>
      </c>
      <c r="E5" s="1">
        <v>2.0</v>
      </c>
      <c r="F5" s="1">
        <v>6.0</v>
      </c>
      <c r="G5" s="1">
        <v>8.0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92</v>
      </c>
      <c r="B6" s="1">
        <v>34.0</v>
      </c>
      <c r="C6" s="1">
        <v>79.0</v>
      </c>
      <c r="D6" s="1">
        <v>1.0</v>
      </c>
      <c r="E6" s="1">
        <v>6.0</v>
      </c>
      <c r="F6" s="1">
        <v>12.0</v>
      </c>
      <c r="G6" s="1">
        <v>12.0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93</v>
      </c>
      <c r="B7" s="1">
        <v>95.0</v>
      </c>
      <c r="C7" s="1">
        <v>1.0</v>
      </c>
      <c r="D7" s="1">
        <v>2.0</v>
      </c>
      <c r="E7" s="1">
        <v>8.0</v>
      </c>
      <c r="F7" s="1">
        <v>19.0</v>
      </c>
      <c r="G7" s="1">
        <v>21.0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94</v>
      </c>
      <c r="B8" s="1">
        <v>-95.0</v>
      </c>
      <c r="C8" s="1">
        <v>-1.0</v>
      </c>
      <c r="D8" s="1">
        <v>-2.0</v>
      </c>
      <c r="E8" s="1">
        <v>-8.0</v>
      </c>
      <c r="F8" s="1">
        <v>-18.0</v>
      </c>
      <c r="G8" s="1">
        <v>-20.0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95</v>
      </c>
      <c r="B9" s="1">
        <v>-16.0</v>
      </c>
      <c r="C9" s="1">
        <v>-13.0</v>
      </c>
      <c r="D9" s="1">
        <v>-24.0</v>
      </c>
      <c r="E9" s="1">
        <v>-62.0</v>
      </c>
      <c r="F9" s="1">
        <v>0.0</v>
      </c>
      <c r="G9" s="1">
        <v>-8.0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96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61.0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97</v>
      </c>
      <c r="B11" s="1">
        <v>-16.0</v>
      </c>
      <c r="C11" s="1">
        <v>-13.0</v>
      </c>
      <c r="D11" s="1">
        <v>-24.0</v>
      </c>
      <c r="E11" s="1">
        <v>-62.0</v>
      </c>
      <c r="F11" s="1">
        <v>0.0</v>
      </c>
      <c r="G11" s="1">
        <v>53.0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98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1">
        <v>-10.0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99</v>
      </c>
      <c r="B13" s="1">
        <v>-1.0</v>
      </c>
      <c r="C13" s="1">
        <v>-2.0</v>
      </c>
      <c r="D13" s="1">
        <v>-2.0</v>
      </c>
      <c r="E13" s="1">
        <v>-9.0</v>
      </c>
      <c r="F13" s="1">
        <v>-18.0</v>
      </c>
      <c r="G13" s="1">
        <v>-30.0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100</v>
      </c>
      <c r="B14" s="1">
        <v>0.0</v>
      </c>
      <c r="C14" s="1">
        <v>-6.0</v>
      </c>
      <c r="D14" s="1">
        <v>0.0</v>
      </c>
      <c r="E14" s="1">
        <v>-41.0</v>
      </c>
      <c r="F14" s="1">
        <v>0.0</v>
      </c>
      <c r="G14" s="1">
        <v>0.0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101</v>
      </c>
      <c r="B15" s="1">
        <v>-1.0</v>
      </c>
      <c r="C15" s="1">
        <v>-2.0</v>
      </c>
      <c r="D15" s="1">
        <v>-2.0</v>
      </c>
      <c r="E15" s="1">
        <v>-10.0</v>
      </c>
      <c r="F15" s="1">
        <v>-18.0</v>
      </c>
      <c r="G15" s="1">
        <v>-30.0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102</v>
      </c>
      <c r="B16" s="1">
        <v>-1.0</v>
      </c>
      <c r="C16" s="1">
        <v>-2.0</v>
      </c>
      <c r="D16" s="1">
        <v>-2.0</v>
      </c>
      <c r="E16" s="1">
        <v>-10.0</v>
      </c>
      <c r="F16" s="1">
        <v>-18.0</v>
      </c>
      <c r="G16" s="1">
        <v>-30.0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103</v>
      </c>
      <c r="B17" s="1">
        <v>-1.0</v>
      </c>
      <c r="C17" s="1">
        <v>-2.0</v>
      </c>
      <c r="D17" s="1">
        <v>-2.0</v>
      </c>
      <c r="E17" s="1">
        <v>-10.0</v>
      </c>
      <c r="F17" s="1">
        <v>-18.0</v>
      </c>
      <c r="G17" s="1">
        <v>-30.0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104</v>
      </c>
      <c r="B18" s="1">
        <v>-1.0</v>
      </c>
      <c r="C18" s="1">
        <v>-2.0</v>
      </c>
      <c r="D18" s="1">
        <v>-2.0</v>
      </c>
      <c r="E18" s="1">
        <v>-10.0</v>
      </c>
      <c r="F18" s="1">
        <v>-18.0</v>
      </c>
      <c r="G18" s="1">
        <v>-30.0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105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86.0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106</v>
      </c>
      <c r="B20" s="1">
        <v>-1.0</v>
      </c>
      <c r="C20" s="1">
        <v>-2.0</v>
      </c>
      <c r="D20" s="1">
        <v>-2.0</v>
      </c>
      <c r="E20" s="1">
        <v>-10.0</v>
      </c>
      <c r="F20" s="1">
        <v>-18.0</v>
      </c>
      <c r="G20" s="1">
        <v>-31.0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107</v>
      </c>
      <c r="B21" s="1">
        <v>-1.0</v>
      </c>
      <c r="C21" s="1">
        <v>-2.0</v>
      </c>
      <c r="D21" s="1">
        <v>-2.0</v>
      </c>
      <c r="E21" s="1">
        <v>-10.0</v>
      </c>
      <c r="F21" s="1">
        <v>-18.0</v>
      </c>
      <c r="G21" s="1">
        <v>-31.0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108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109</v>
      </c>
      <c r="B23" s="1" t="s">
        <v>110</v>
      </c>
      <c r="C23" s="1" t="s">
        <v>111</v>
      </c>
      <c r="D23" s="1" t="s">
        <v>111</v>
      </c>
      <c r="E23" s="1" t="s">
        <v>112</v>
      </c>
      <c r="F23" s="1" t="s">
        <v>113</v>
      </c>
      <c r="G23" s="1" t="s">
        <v>114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115</v>
      </c>
      <c r="B24" s="1" t="s">
        <v>110</v>
      </c>
      <c r="C24" s="1" t="s">
        <v>111</v>
      </c>
      <c r="D24" s="1" t="s">
        <v>111</v>
      </c>
      <c r="E24" s="1" t="s">
        <v>112</v>
      </c>
      <c r="F24" s="1" t="s">
        <v>113</v>
      </c>
      <c r="G24" s="1" t="s">
        <v>114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116</v>
      </c>
      <c r="B25" s="1">
        <v>6.0</v>
      </c>
      <c r="C25" s="1">
        <v>8.0</v>
      </c>
      <c r="D25" s="1">
        <v>8.0</v>
      </c>
      <c r="E25" s="1">
        <v>11.0</v>
      </c>
      <c r="F25" s="1">
        <v>15.0</v>
      </c>
      <c r="G25" s="1">
        <v>24.0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117</v>
      </c>
      <c r="B26" s="1" t="s">
        <v>110</v>
      </c>
      <c r="C26" s="1" t="s">
        <v>111</v>
      </c>
      <c r="D26" s="1" t="s">
        <v>111</v>
      </c>
      <c r="E26" s="1" t="s">
        <v>112</v>
      </c>
      <c r="F26" s="1" t="s">
        <v>113</v>
      </c>
      <c r="G26" s="1" t="s">
        <v>114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118</v>
      </c>
      <c r="B27" s="1" t="s">
        <v>110</v>
      </c>
      <c r="C27" s="1" t="s">
        <v>111</v>
      </c>
      <c r="D27" s="1" t="s">
        <v>111</v>
      </c>
      <c r="E27" s="1" t="s">
        <v>112</v>
      </c>
      <c r="F27" s="1" t="s">
        <v>113</v>
      </c>
      <c r="G27" s="1" t="s">
        <v>114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119</v>
      </c>
      <c r="B28" s="1">
        <v>6.0</v>
      </c>
      <c r="C28" s="1">
        <v>8.0</v>
      </c>
      <c r="D28" s="1">
        <v>8.0</v>
      </c>
      <c r="E28" s="1">
        <v>11.0</v>
      </c>
      <c r="F28" s="1">
        <v>15.0</v>
      </c>
      <c r="G28" s="1">
        <v>24.0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120</v>
      </c>
      <c r="B29" s="1" t="s">
        <v>76</v>
      </c>
      <c r="C29" s="1" t="s">
        <v>121</v>
      </c>
      <c r="D29" s="1" t="s">
        <v>110</v>
      </c>
      <c r="E29" s="1" t="s">
        <v>122</v>
      </c>
      <c r="F29" s="1" t="s">
        <v>123</v>
      </c>
      <c r="G29" s="1" t="s">
        <v>124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125</v>
      </c>
      <c r="B30" s="1" t="s">
        <v>76</v>
      </c>
      <c r="C30" s="1" t="s">
        <v>121</v>
      </c>
      <c r="D30" s="1" t="s">
        <v>110</v>
      </c>
      <c r="E30" s="1" t="s">
        <v>122</v>
      </c>
      <c r="F30" s="1" t="s">
        <v>123</v>
      </c>
      <c r="G30" s="1" t="s">
        <v>124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39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126</v>
      </c>
      <c r="B32" s="1">
        <v>0.0</v>
      </c>
      <c r="C32" s="1">
        <v>0.0</v>
      </c>
      <c r="D32" s="1">
        <v>0.0</v>
      </c>
      <c r="E32" s="1">
        <v>-8.0</v>
      </c>
      <c r="F32" s="1">
        <v>-18.0</v>
      </c>
      <c r="G32" s="1">
        <v>-20.0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127</v>
      </c>
      <c r="B33" s="1">
        <v>-95.0</v>
      </c>
      <c r="C33" s="1">
        <v>-1.0</v>
      </c>
      <c r="D33" s="1">
        <v>-2.0</v>
      </c>
      <c r="E33" s="1">
        <v>-8.0</v>
      </c>
      <c r="F33" s="1">
        <v>-18.0</v>
      </c>
      <c r="G33" s="1">
        <v>-20.0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128</v>
      </c>
      <c r="B34" s="1">
        <v>-95.0</v>
      </c>
      <c r="C34" s="1">
        <v>-1.0</v>
      </c>
      <c r="D34" s="1">
        <v>-2.0</v>
      </c>
      <c r="E34" s="1">
        <v>-8.0</v>
      </c>
      <c r="F34" s="1">
        <v>-18.0</v>
      </c>
      <c r="G34" s="1">
        <v>-20.0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129</v>
      </c>
      <c r="B35" s="1">
        <v>-70.0</v>
      </c>
      <c r="C35" s="1">
        <v>-1.0</v>
      </c>
      <c r="D35" s="1">
        <v>-1.0</v>
      </c>
      <c r="E35" s="1">
        <v>-6.0</v>
      </c>
      <c r="F35" s="1">
        <v>-11.0</v>
      </c>
      <c r="G35" s="1">
        <v>-19.0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130</v>
      </c>
      <c r="B36" s="1">
        <v>16.0</v>
      </c>
      <c r="C36" s="1">
        <v>13.0</v>
      </c>
      <c r="D36" s="1">
        <v>0.0</v>
      </c>
      <c r="E36" s="1">
        <v>0.0</v>
      </c>
      <c r="F36" s="1">
        <v>0.0</v>
      </c>
      <c r="G36" s="1">
        <v>0.0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131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132</v>
      </c>
      <c r="B38" s="1">
        <v>60.0</v>
      </c>
      <c r="C38" s="1">
        <v>1.0</v>
      </c>
      <c r="D38" s="1">
        <v>1.0</v>
      </c>
      <c r="E38" s="1">
        <v>2.0</v>
      </c>
      <c r="F38" s="1">
        <v>6.0</v>
      </c>
      <c r="G38" s="1">
        <v>8.0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133</v>
      </c>
      <c r="B39" s="1">
        <v>34.0</v>
      </c>
      <c r="C39" s="1">
        <v>79.0</v>
      </c>
      <c r="D39" s="1">
        <v>1.0</v>
      </c>
      <c r="E39" s="1">
        <v>6.0</v>
      </c>
      <c r="F39" s="1">
        <v>12.0</v>
      </c>
      <c r="G39" s="1">
        <v>12.0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134</v>
      </c>
      <c r="B40" s="1">
        <v>0.0</v>
      </c>
      <c r="C40" s="1">
        <v>1.0</v>
      </c>
      <c r="D40" s="1">
        <v>17.0</v>
      </c>
      <c r="E40" s="1">
        <v>72.0</v>
      </c>
      <c r="F40" s="1">
        <v>66.0</v>
      </c>
      <c r="G40" s="1">
        <v>84.0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135</v>
      </c>
      <c r="B41" s="1">
        <v>0.0</v>
      </c>
      <c r="C41" s="1">
        <v>1.0</v>
      </c>
      <c r="D41" s="1">
        <v>5.0</v>
      </c>
      <c r="E41" s="1">
        <v>24.0</v>
      </c>
      <c r="F41" s="1">
        <v>38.0</v>
      </c>
      <c r="G41" s="1">
        <v>92.0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136</v>
      </c>
      <c r="B42" s="1">
        <v>0.0</v>
      </c>
      <c r="C42" s="1">
        <v>2.0</v>
      </c>
      <c r="D42" s="1">
        <v>23.0</v>
      </c>
      <c r="E42" s="1">
        <v>96.0</v>
      </c>
      <c r="F42" s="1">
        <v>1.0</v>
      </c>
      <c r="G42" s="1">
        <v>1.0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138</v>
      </c>
      <c r="B3" s="1">
        <v>0.0</v>
      </c>
      <c r="C3" s="1">
        <v>0.0</v>
      </c>
      <c r="D3" s="1">
        <v>0.0</v>
      </c>
      <c r="E3" s="1" t="s">
        <v>139</v>
      </c>
      <c r="F3" s="1" t="s">
        <v>140</v>
      </c>
      <c r="G3" s="1" t="s">
        <v>141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142</v>
      </c>
      <c r="B4" s="1">
        <v>0.0</v>
      </c>
      <c r="C4" s="1" t="s">
        <v>143</v>
      </c>
      <c r="D4" s="1" t="s">
        <v>144</v>
      </c>
      <c r="E4" s="1" t="s">
        <v>145</v>
      </c>
      <c r="F4" s="1" t="s">
        <v>146</v>
      </c>
      <c r="G4" s="1" t="s">
        <v>147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148</v>
      </c>
      <c r="B5" s="1">
        <v>0.0</v>
      </c>
      <c r="C5" s="1" t="s">
        <v>149</v>
      </c>
      <c r="D5" s="1" t="s">
        <v>150</v>
      </c>
      <c r="E5" s="1" t="s">
        <v>151</v>
      </c>
      <c r="F5" s="1" t="s">
        <v>152</v>
      </c>
      <c r="G5" s="1">
        <v>0.0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153</v>
      </c>
      <c r="B6" s="1">
        <v>0.0</v>
      </c>
      <c r="C6" s="1" t="s">
        <v>149</v>
      </c>
      <c r="D6" s="1" t="s">
        <v>150</v>
      </c>
      <c r="E6" s="1" t="s">
        <v>151</v>
      </c>
      <c r="F6" s="1" t="s">
        <v>152</v>
      </c>
      <c r="G6" s="1">
        <v>0.0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154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155</v>
      </c>
      <c r="B8" s="1">
        <v>0.0</v>
      </c>
      <c r="C8" s="1">
        <v>0.0</v>
      </c>
      <c r="D8" s="1">
        <v>0.0</v>
      </c>
      <c r="E8" s="1">
        <v>0.0</v>
      </c>
      <c r="F8" s="1">
        <v>100.0</v>
      </c>
      <c r="G8" s="1">
        <v>100.0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156</v>
      </c>
      <c r="B9" s="1">
        <v>0.0</v>
      </c>
      <c r="C9" s="1">
        <v>0.0</v>
      </c>
      <c r="D9" s="1">
        <v>0.0</v>
      </c>
      <c r="E9" s="1">
        <v>0.0</v>
      </c>
      <c r="F9" s="1" t="s">
        <v>157</v>
      </c>
      <c r="G9" s="1">
        <v>0.0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158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159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160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1">
        <v>0.0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161</v>
      </c>
      <c r="B13" s="1">
        <v>0.0</v>
      </c>
      <c r="C13" s="1">
        <v>0.0</v>
      </c>
      <c r="D13" s="1">
        <v>0.0</v>
      </c>
      <c r="E13" s="1">
        <v>0.0</v>
      </c>
      <c r="F13" s="1">
        <v>0.0</v>
      </c>
      <c r="G13" s="1">
        <v>0.0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162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0.0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163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164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165</v>
      </c>
      <c r="B17" s="1">
        <v>0.0</v>
      </c>
      <c r="C17" s="1">
        <v>0.0</v>
      </c>
      <c r="D17" s="1">
        <v>0.0</v>
      </c>
      <c r="E17" s="1">
        <v>0.0</v>
      </c>
      <c r="F17" s="1" t="s">
        <v>166</v>
      </c>
      <c r="G17" s="1" t="s">
        <v>167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168</v>
      </c>
      <c r="B18" s="1">
        <v>0.0</v>
      </c>
      <c r="C18" s="1">
        <v>0.0</v>
      </c>
      <c r="D18" s="1">
        <v>0.0</v>
      </c>
      <c r="E18" s="1">
        <v>0.0</v>
      </c>
      <c r="F18" s="1" t="s">
        <v>169</v>
      </c>
      <c r="G18" s="1" t="s">
        <v>170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171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171</v>
      </c>
      <c r="B20" s="1">
        <v>0.0</v>
      </c>
      <c r="C20" s="1">
        <v>0.0</v>
      </c>
      <c r="D20" s="1">
        <v>0.0</v>
      </c>
      <c r="E20" s="1">
        <v>0.0</v>
      </c>
      <c r="F20" s="1" t="s">
        <v>172</v>
      </c>
      <c r="G20" s="1" t="s">
        <v>173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174</v>
      </c>
      <c r="B21" s="1">
        <v>0.0</v>
      </c>
      <c r="C21" s="1">
        <v>0.0</v>
      </c>
      <c r="D21" s="1">
        <v>0.0</v>
      </c>
      <c r="E21" s="1">
        <v>0.0</v>
      </c>
      <c r="F21" s="1" t="s">
        <v>175</v>
      </c>
      <c r="G21" s="1" t="s">
        <v>176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177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178</v>
      </c>
      <c r="B23" s="1" t="s">
        <v>179</v>
      </c>
      <c r="C23" s="1" t="s">
        <v>179</v>
      </c>
      <c r="D23" s="1" t="s">
        <v>180</v>
      </c>
      <c r="E23" s="1" t="s">
        <v>181</v>
      </c>
      <c r="F23" s="1" t="s">
        <v>182</v>
      </c>
      <c r="G23" s="1" t="s">
        <v>183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184</v>
      </c>
      <c r="B24" s="1" t="s">
        <v>179</v>
      </c>
      <c r="C24" s="1" t="s">
        <v>179</v>
      </c>
      <c r="D24" s="1">
        <v>0.0</v>
      </c>
      <c r="E24" s="1" t="s">
        <v>185</v>
      </c>
      <c r="F24" s="1" t="s">
        <v>186</v>
      </c>
      <c r="G24" s="1" t="s">
        <v>187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188</v>
      </c>
      <c r="B25" s="1" t="s">
        <v>189</v>
      </c>
      <c r="C25" s="1" t="s">
        <v>190</v>
      </c>
      <c r="D25" s="1" t="s">
        <v>122</v>
      </c>
      <c r="E25" s="1" t="s">
        <v>191</v>
      </c>
      <c r="F25" s="1" t="s">
        <v>192</v>
      </c>
      <c r="G25" s="1" t="s">
        <v>193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194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195</v>
      </c>
      <c r="B27" s="1" t="s">
        <v>196</v>
      </c>
      <c r="C27" s="1" t="s">
        <v>197</v>
      </c>
      <c r="D27" s="1" t="s">
        <v>198</v>
      </c>
      <c r="E27" s="1" t="s">
        <v>199</v>
      </c>
      <c r="F27" s="1" t="s">
        <v>200</v>
      </c>
      <c r="G27" s="1" t="s">
        <v>201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202</v>
      </c>
      <c r="B28" s="1" t="s">
        <v>203</v>
      </c>
      <c r="C28" s="1" t="s">
        <v>204</v>
      </c>
      <c r="D28" s="1">
        <v>0.0</v>
      </c>
      <c r="E28" s="1" t="s">
        <v>205</v>
      </c>
      <c r="F28" s="1" t="s">
        <v>206</v>
      </c>
      <c r="G28" s="1" t="s">
        <v>207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208</v>
      </c>
      <c r="B29" s="1">
        <v>0.0</v>
      </c>
      <c r="C29" s="1">
        <v>0.0</v>
      </c>
      <c r="D29" s="1">
        <v>0.0</v>
      </c>
      <c r="E29" s="1" t="s">
        <v>209</v>
      </c>
      <c r="F29" s="1">
        <v>0.0</v>
      </c>
      <c r="G29" s="1" t="s">
        <v>210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211</v>
      </c>
      <c r="B30" s="1">
        <v>0.0</v>
      </c>
      <c r="C30" s="1">
        <v>0.0</v>
      </c>
      <c r="D30" s="1">
        <v>0.0</v>
      </c>
      <c r="E30" s="1" t="s">
        <v>212</v>
      </c>
      <c r="F30" s="1">
        <v>0.0</v>
      </c>
      <c r="G30" s="1" t="s">
        <v>213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214</v>
      </c>
      <c r="B31" s="1">
        <v>0.0</v>
      </c>
      <c r="C31" s="1">
        <v>0.0</v>
      </c>
      <c r="D31" s="1">
        <v>0.0</v>
      </c>
      <c r="E31" s="1" t="s">
        <v>215</v>
      </c>
      <c r="F31" s="1" t="s">
        <v>216</v>
      </c>
      <c r="G31" s="1" t="s">
        <v>217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218</v>
      </c>
      <c r="B32" s="1" t="s">
        <v>219</v>
      </c>
      <c r="C32" s="1" t="s">
        <v>220</v>
      </c>
      <c r="D32" s="1" t="s">
        <v>221</v>
      </c>
      <c r="E32" s="1" t="s">
        <v>222</v>
      </c>
      <c r="F32" s="1">
        <v>0.0</v>
      </c>
      <c r="G32" s="1" t="s">
        <v>223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224</v>
      </c>
      <c r="B33" s="1">
        <v>0.0</v>
      </c>
      <c r="C33" s="1">
        <v>0.0</v>
      </c>
      <c r="D33" s="1">
        <v>0.0</v>
      </c>
      <c r="E33" s="1" t="s">
        <v>222</v>
      </c>
      <c r="F33" s="1">
        <v>0.0</v>
      </c>
      <c r="G33" s="1" t="s">
        <v>225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226</v>
      </c>
      <c r="B34" s="1">
        <v>0.0</v>
      </c>
      <c r="C34" s="1">
        <v>0.0</v>
      </c>
      <c r="D34" s="1">
        <v>0.0</v>
      </c>
      <c r="E34" s="1" t="s">
        <v>227</v>
      </c>
      <c r="F34" s="1">
        <v>0.0</v>
      </c>
      <c r="G34" s="1" t="s">
        <v>228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229</v>
      </c>
      <c r="B35" s="1">
        <v>0.0</v>
      </c>
      <c r="C35" s="1">
        <v>0.0</v>
      </c>
      <c r="D35" s="1">
        <v>0.0</v>
      </c>
      <c r="E35" s="1" t="s">
        <v>79</v>
      </c>
      <c r="F35" s="1" t="s">
        <v>230</v>
      </c>
      <c r="G35" s="1" t="s">
        <v>231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232</v>
      </c>
      <c r="B36" s="1">
        <v>0.0</v>
      </c>
      <c r="C36" s="1">
        <v>0.0</v>
      </c>
      <c r="D36" s="1">
        <v>0.0</v>
      </c>
      <c r="E36" s="1" t="s">
        <v>233</v>
      </c>
      <c r="F36" s="1" t="s">
        <v>179</v>
      </c>
      <c r="G36" s="1" t="s">
        <v>234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235</v>
      </c>
      <c r="B37" s="1">
        <v>0.0</v>
      </c>
      <c r="C37" s="1">
        <v>0.0</v>
      </c>
      <c r="D37" s="1">
        <v>0.0</v>
      </c>
      <c r="E37" s="1" t="s">
        <v>79</v>
      </c>
      <c r="F37" s="1" t="s">
        <v>230</v>
      </c>
      <c r="G37" s="1" t="s">
        <v>231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236</v>
      </c>
      <c r="B38" s="1">
        <v>0.0</v>
      </c>
      <c r="C38" s="1">
        <v>0.0</v>
      </c>
      <c r="D38" s="1">
        <v>0.0</v>
      </c>
      <c r="E38" s="1" t="s">
        <v>233</v>
      </c>
      <c r="F38" s="1" t="s">
        <v>179</v>
      </c>
      <c r="G38" s="1" t="s">
        <v>234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237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238</v>
      </c>
      <c r="B40" s="1">
        <v>0.0</v>
      </c>
      <c r="C40" s="1">
        <v>0.0</v>
      </c>
      <c r="D40" s="1">
        <v>0.0</v>
      </c>
      <c r="E40" s="1">
        <v>0.0</v>
      </c>
      <c r="F40" s="1">
        <v>0.0</v>
      </c>
      <c r="G40" s="1" t="s">
        <v>239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240</v>
      </c>
      <c r="B41" s="1">
        <v>0.0</v>
      </c>
      <c r="C41" s="1">
        <v>0.0</v>
      </c>
      <c r="D41" s="1">
        <v>0.0</v>
      </c>
      <c r="E41" s="1">
        <v>0.0</v>
      </c>
      <c r="F41" s="1">
        <v>0.0</v>
      </c>
      <c r="G41" s="1" t="s">
        <v>239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241</v>
      </c>
      <c r="B42" s="1">
        <v>0.0</v>
      </c>
      <c r="C42" s="1">
        <v>0.0</v>
      </c>
      <c r="D42" s="1">
        <v>0.0</v>
      </c>
      <c r="E42" s="1">
        <v>0.0</v>
      </c>
      <c r="F42" s="1" t="s">
        <v>242</v>
      </c>
      <c r="G42" s="1" t="s">
        <v>243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244</v>
      </c>
      <c r="B43" s="1">
        <v>0.0</v>
      </c>
      <c r="C43" s="1" t="s">
        <v>245</v>
      </c>
      <c r="D43" s="1" t="s">
        <v>246</v>
      </c>
      <c r="E43" s="1" t="s">
        <v>247</v>
      </c>
      <c r="F43" s="1" t="s">
        <v>248</v>
      </c>
      <c r="G43" s="1" t="s">
        <v>249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250</v>
      </c>
      <c r="B44" s="1">
        <v>0.0</v>
      </c>
      <c r="C44" s="1" t="s">
        <v>245</v>
      </c>
      <c r="D44" s="1" t="s">
        <v>246</v>
      </c>
      <c r="E44" s="1" t="s">
        <v>247</v>
      </c>
      <c r="F44" s="1" t="s">
        <v>248</v>
      </c>
      <c r="G44" s="1" t="s">
        <v>249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251</v>
      </c>
      <c r="B45" s="1">
        <v>0.0</v>
      </c>
      <c r="C45" s="1" t="s">
        <v>252</v>
      </c>
      <c r="D45" s="1" t="s">
        <v>253</v>
      </c>
      <c r="E45" s="1" t="s">
        <v>254</v>
      </c>
      <c r="F45" s="1" t="s">
        <v>255</v>
      </c>
      <c r="G45" s="1" t="s">
        <v>256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257</v>
      </c>
      <c r="B46" s="1">
        <v>0.0</v>
      </c>
      <c r="C46" s="1" t="s">
        <v>252</v>
      </c>
      <c r="D46" s="1" t="s">
        <v>253</v>
      </c>
      <c r="E46" s="1" t="s">
        <v>254</v>
      </c>
      <c r="F46" s="1" t="s">
        <v>255</v>
      </c>
      <c r="G46" s="1" t="s">
        <v>256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258</v>
      </c>
      <c r="B47" s="1">
        <v>0.0</v>
      </c>
      <c r="C47" s="1" t="s">
        <v>259</v>
      </c>
      <c r="D47" s="1" t="s">
        <v>260</v>
      </c>
      <c r="E47" s="1" t="s">
        <v>261</v>
      </c>
      <c r="F47" s="1" t="s">
        <v>262</v>
      </c>
      <c r="G47" s="1" t="s">
        <v>256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263</v>
      </c>
      <c r="B48" s="1">
        <v>0.0</v>
      </c>
      <c r="C48" s="1" t="s">
        <v>264</v>
      </c>
      <c r="D48" s="1" t="s">
        <v>76</v>
      </c>
      <c r="E48" s="1" t="s">
        <v>265</v>
      </c>
      <c r="F48" s="1" t="s">
        <v>266</v>
      </c>
      <c r="G48" s="1" t="s">
        <v>267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268</v>
      </c>
      <c r="B49" s="1">
        <v>0.0</v>
      </c>
      <c r="C49" s="1">
        <v>0.0</v>
      </c>
      <c r="D49" s="1">
        <v>0.0</v>
      </c>
      <c r="E49" s="1">
        <v>0.0</v>
      </c>
      <c r="F49" s="1" t="s">
        <v>269</v>
      </c>
      <c r="G49" s="1" t="s">
        <v>270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271</v>
      </c>
      <c r="B50" s="1">
        <v>0.0</v>
      </c>
      <c r="C50" s="1" t="s">
        <v>272</v>
      </c>
      <c r="D50" s="1" t="s">
        <v>273</v>
      </c>
      <c r="E50" s="1">
        <v>0.0</v>
      </c>
      <c r="F50" s="1" t="s">
        <v>274</v>
      </c>
      <c r="G50" s="1" t="s">
        <v>275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276</v>
      </c>
      <c r="B51" s="1">
        <v>0.0</v>
      </c>
      <c r="C51" s="1" t="s">
        <v>277</v>
      </c>
      <c r="D51" s="1" t="s">
        <v>278</v>
      </c>
      <c r="E51" s="1" t="s">
        <v>279</v>
      </c>
      <c r="F51" s="1" t="s">
        <v>280</v>
      </c>
      <c r="G51" s="1" t="s">
        <v>281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282</v>
      </c>
      <c r="B52" s="1">
        <v>0.0</v>
      </c>
      <c r="C52" s="1" t="s">
        <v>277</v>
      </c>
      <c r="D52" s="1" t="s">
        <v>278</v>
      </c>
      <c r="E52" s="1" t="s">
        <v>279</v>
      </c>
      <c r="F52" s="1" t="s">
        <v>280</v>
      </c>
      <c r="G52" s="1" t="s">
        <v>281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283</v>
      </c>
      <c r="B53" s="1">
        <v>0.0</v>
      </c>
      <c r="C53" s="1" t="s">
        <v>284</v>
      </c>
      <c r="D53" s="1" t="s">
        <v>285</v>
      </c>
      <c r="E53" s="1" t="s">
        <v>286</v>
      </c>
      <c r="F53" s="1" t="s">
        <v>287</v>
      </c>
      <c r="G53" s="1" t="s">
        <v>288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289</v>
      </c>
      <c r="B54" s="1">
        <v>0.0</v>
      </c>
      <c r="C54" s="1">
        <v>0.0</v>
      </c>
      <c r="D54" s="1">
        <v>0.0</v>
      </c>
      <c r="E54" s="1">
        <v>0.0</v>
      </c>
      <c r="F54" s="1" t="s">
        <v>290</v>
      </c>
      <c r="G54" s="1">
        <v>500.0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291</v>
      </c>
      <c r="B55" s="1">
        <v>0.0</v>
      </c>
      <c r="C55" s="1">
        <v>0.0</v>
      </c>
      <c r="D55" s="1" t="s">
        <v>292</v>
      </c>
      <c r="E55" s="1" t="s">
        <v>293</v>
      </c>
      <c r="F55" s="1" t="s">
        <v>294</v>
      </c>
      <c r="G55" s="1" t="s">
        <v>295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296</v>
      </c>
      <c r="B56" s="1">
        <v>0.0</v>
      </c>
      <c r="C56" s="1">
        <v>0.0</v>
      </c>
      <c r="D56" s="1" t="s">
        <v>297</v>
      </c>
      <c r="E56" s="1" t="s">
        <v>298</v>
      </c>
      <c r="F56" s="1" t="s">
        <v>299</v>
      </c>
      <c r="G56" s="1" t="s">
        <v>300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301</v>
      </c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302</v>
      </c>
      <c r="B58" s="1">
        <v>0.0</v>
      </c>
      <c r="C58" s="1">
        <v>0.0</v>
      </c>
      <c r="D58" s="1">
        <v>0.0</v>
      </c>
      <c r="E58" s="1">
        <v>0.0</v>
      </c>
      <c r="F58" s="1">
        <v>0.0</v>
      </c>
      <c r="G58" s="1" t="s">
        <v>303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304</v>
      </c>
      <c r="B59" s="1">
        <v>0.0</v>
      </c>
      <c r="C59" s="1">
        <v>0.0</v>
      </c>
      <c r="D59" s="1" t="s">
        <v>305</v>
      </c>
      <c r="E59" s="1" t="s">
        <v>306</v>
      </c>
      <c r="F59" s="1" t="s">
        <v>307</v>
      </c>
      <c r="G59" s="1" t="s">
        <v>308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309</v>
      </c>
      <c r="B60" s="1">
        <v>0.0</v>
      </c>
      <c r="C60" s="1">
        <v>0.0</v>
      </c>
      <c r="D60" s="1" t="s">
        <v>305</v>
      </c>
      <c r="E60" s="1" t="s">
        <v>306</v>
      </c>
      <c r="F60" s="1" t="s">
        <v>307</v>
      </c>
      <c r="G60" s="1" t="s">
        <v>308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310</v>
      </c>
      <c r="B61" s="1">
        <v>0.0</v>
      </c>
      <c r="C61" s="1">
        <v>0.0</v>
      </c>
      <c r="D61" s="1" t="s">
        <v>311</v>
      </c>
      <c r="E61" s="1" t="s">
        <v>312</v>
      </c>
      <c r="F61" s="1" t="s">
        <v>313</v>
      </c>
      <c r="G61" s="1" t="s">
        <v>314</v>
      </c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315</v>
      </c>
      <c r="B62" s="1">
        <v>0.0</v>
      </c>
      <c r="C62" s="1">
        <v>0.0</v>
      </c>
      <c r="D62" s="1" t="s">
        <v>311</v>
      </c>
      <c r="E62" s="1" t="s">
        <v>312</v>
      </c>
      <c r="F62" s="1" t="s">
        <v>313</v>
      </c>
      <c r="G62" s="1" t="s">
        <v>314</v>
      </c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316</v>
      </c>
      <c r="B63" s="1">
        <v>0.0</v>
      </c>
      <c r="C63" s="1">
        <v>0.0</v>
      </c>
      <c r="D63" s="1" t="s">
        <v>311</v>
      </c>
      <c r="E63" s="1" t="s">
        <v>317</v>
      </c>
      <c r="F63" s="1" t="s">
        <v>313</v>
      </c>
      <c r="G63" s="1" t="s">
        <v>318</v>
      </c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319</v>
      </c>
      <c r="B64" s="1">
        <v>0.0</v>
      </c>
      <c r="C64" s="1">
        <v>0.0</v>
      </c>
      <c r="D64" s="1" t="s">
        <v>320</v>
      </c>
      <c r="E64" s="1" t="s">
        <v>321</v>
      </c>
      <c r="F64" s="1" t="s">
        <v>322</v>
      </c>
      <c r="G64" s="1" t="s">
        <v>323</v>
      </c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324</v>
      </c>
      <c r="B65" s="1">
        <v>0.0</v>
      </c>
      <c r="C65" s="1">
        <v>0.0</v>
      </c>
      <c r="D65" s="1">
        <v>0.0</v>
      </c>
      <c r="E65" s="1">
        <v>0.0</v>
      </c>
      <c r="F65" s="1">
        <v>0.0</v>
      </c>
      <c r="G65" s="1" t="s">
        <v>325</v>
      </c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326</v>
      </c>
      <c r="B66" s="1">
        <v>0.0</v>
      </c>
      <c r="C66" s="1">
        <v>0.0</v>
      </c>
      <c r="D66" s="1" t="s">
        <v>327</v>
      </c>
      <c r="E66" s="1">
        <v>0.0</v>
      </c>
      <c r="F66" s="1" t="s">
        <v>328</v>
      </c>
      <c r="G66" s="1" t="s">
        <v>329</v>
      </c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330</v>
      </c>
      <c r="B67" s="1">
        <v>0.0</v>
      </c>
      <c r="C67" s="1">
        <v>0.0</v>
      </c>
      <c r="D67" s="1" t="s">
        <v>331</v>
      </c>
      <c r="E67" s="1" t="s">
        <v>332</v>
      </c>
      <c r="F67" s="1" t="s">
        <v>333</v>
      </c>
      <c r="G67" s="1" t="s">
        <v>334</v>
      </c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335</v>
      </c>
      <c r="B68" s="1">
        <v>0.0</v>
      </c>
      <c r="C68" s="1">
        <v>0.0</v>
      </c>
      <c r="D68" s="1" t="s">
        <v>331</v>
      </c>
      <c r="E68" s="1" t="s">
        <v>332</v>
      </c>
      <c r="F68" s="1" t="s">
        <v>333</v>
      </c>
      <c r="G68" s="1" t="s">
        <v>334</v>
      </c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336</v>
      </c>
      <c r="B69" s="1">
        <v>0.0</v>
      </c>
      <c r="C69" s="1">
        <v>0.0</v>
      </c>
      <c r="D69" s="1" t="s">
        <v>337</v>
      </c>
      <c r="E69" s="1" t="s">
        <v>338</v>
      </c>
      <c r="F69" s="1" t="s">
        <v>339</v>
      </c>
      <c r="G69" s="1" t="s">
        <v>340</v>
      </c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341</v>
      </c>
      <c r="B70" s="1">
        <v>0.0</v>
      </c>
      <c r="C70" s="1">
        <v>0.0</v>
      </c>
      <c r="D70" s="1">
        <v>0.0</v>
      </c>
      <c r="E70" s="1">
        <v>0.0</v>
      </c>
      <c r="F70" s="1">
        <v>0.0</v>
      </c>
      <c r="G70" s="1" t="s">
        <v>342</v>
      </c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343</v>
      </c>
      <c r="B71" s="1">
        <v>0.0</v>
      </c>
      <c r="C71" s="1">
        <v>0.0</v>
      </c>
      <c r="D71" s="1">
        <v>0.0</v>
      </c>
      <c r="E71" s="1" t="s">
        <v>344</v>
      </c>
      <c r="F71" s="1" t="s">
        <v>345</v>
      </c>
      <c r="G71" s="1" t="s">
        <v>346</v>
      </c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347</v>
      </c>
      <c r="B72" s="1">
        <v>0.0</v>
      </c>
      <c r="C72" s="1">
        <v>0.0</v>
      </c>
      <c r="D72" s="1">
        <v>0.0</v>
      </c>
      <c r="E72" s="1" t="s">
        <v>348</v>
      </c>
      <c r="F72" s="1" t="s">
        <v>349</v>
      </c>
      <c r="G72" s="1" t="s">
        <v>350</v>
      </c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351</v>
      </c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352</v>
      </c>
      <c r="B74" s="1">
        <v>0.0</v>
      </c>
      <c r="C74" s="1">
        <v>0.0</v>
      </c>
      <c r="D74" s="1">
        <v>0.0</v>
      </c>
      <c r="E74" s="1" t="s">
        <v>353</v>
      </c>
      <c r="F74" s="1" t="s">
        <v>354</v>
      </c>
      <c r="G74" s="1" t="s">
        <v>355</v>
      </c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356</v>
      </c>
      <c r="B75" s="1">
        <v>0.0</v>
      </c>
      <c r="C75" s="1">
        <v>0.0</v>
      </c>
      <c r="D75" s="1">
        <v>0.0</v>
      </c>
      <c r="E75" s="1" t="s">
        <v>353</v>
      </c>
      <c r="F75" s="1" t="s">
        <v>354</v>
      </c>
      <c r="G75" s="1" t="s">
        <v>355</v>
      </c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357</v>
      </c>
      <c r="B76" s="1">
        <v>0.0</v>
      </c>
      <c r="C76" s="1">
        <v>0.0</v>
      </c>
      <c r="D76" s="1">
        <v>0.0</v>
      </c>
      <c r="E76" s="1" t="s">
        <v>358</v>
      </c>
      <c r="F76" s="1" t="s">
        <v>359</v>
      </c>
      <c r="G76" s="1" t="s">
        <v>360</v>
      </c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361</v>
      </c>
      <c r="B77" s="1">
        <v>0.0</v>
      </c>
      <c r="C77" s="1">
        <v>0.0</v>
      </c>
      <c r="D77" s="1">
        <v>0.0</v>
      </c>
      <c r="E77" s="1" t="s">
        <v>358</v>
      </c>
      <c r="F77" s="1" t="s">
        <v>359</v>
      </c>
      <c r="G77" s="1" t="s">
        <v>360</v>
      </c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362</v>
      </c>
      <c r="B78" s="1">
        <v>0.0</v>
      </c>
      <c r="C78" s="1">
        <v>0.0</v>
      </c>
      <c r="D78" s="1">
        <v>0.0</v>
      </c>
      <c r="E78" s="1" t="s">
        <v>363</v>
      </c>
      <c r="F78" s="1" t="s">
        <v>364</v>
      </c>
      <c r="G78" s="1" t="s">
        <v>360</v>
      </c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365</v>
      </c>
      <c r="B79" s="1">
        <v>0.0</v>
      </c>
      <c r="C79" s="1">
        <v>0.0</v>
      </c>
      <c r="D79" s="1">
        <v>0.0</v>
      </c>
      <c r="E79" s="1" t="s">
        <v>366</v>
      </c>
      <c r="F79" s="1" t="s">
        <v>367</v>
      </c>
      <c r="G79" s="1" t="s">
        <v>368</v>
      </c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369</v>
      </c>
      <c r="B80" s="1">
        <v>0.0</v>
      </c>
      <c r="C80" s="1">
        <v>0.0</v>
      </c>
      <c r="D80" s="1">
        <v>0.0</v>
      </c>
      <c r="E80" s="1" t="s">
        <v>370</v>
      </c>
      <c r="F80" s="1" t="s">
        <v>371</v>
      </c>
      <c r="G80" s="1" t="s">
        <v>372</v>
      </c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373</v>
      </c>
      <c r="B81" s="1">
        <v>0.0</v>
      </c>
      <c r="C81" s="1">
        <v>0.0</v>
      </c>
      <c r="D81" s="1">
        <v>0.0</v>
      </c>
      <c r="E81" s="1" t="s">
        <v>374</v>
      </c>
      <c r="F81" s="1" t="s">
        <v>375</v>
      </c>
      <c r="G81" s="1" t="s">
        <v>376</v>
      </c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377</v>
      </c>
      <c r="B82" s="1">
        <v>0.0</v>
      </c>
      <c r="C82" s="1">
        <v>0.0</v>
      </c>
      <c r="D82" s="1">
        <v>0.0</v>
      </c>
      <c r="E82" s="1" t="s">
        <v>374</v>
      </c>
      <c r="F82" s="1" t="s">
        <v>375</v>
      </c>
      <c r="G82" s="1" t="s">
        <v>376</v>
      </c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378</v>
      </c>
      <c r="B83" s="1">
        <v>0.0</v>
      </c>
      <c r="C83" s="1">
        <v>0.0</v>
      </c>
      <c r="D83" s="1">
        <v>0.0</v>
      </c>
      <c r="E83" s="1" t="s">
        <v>379</v>
      </c>
      <c r="F83" s="1" t="s">
        <v>380</v>
      </c>
      <c r="G83" s="1" t="s">
        <v>381</v>
      </c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382</v>
      </c>
      <c r="B84" s="1">
        <v>0.0</v>
      </c>
      <c r="C84" s="1">
        <v>0.0</v>
      </c>
      <c r="D84" s="1">
        <v>0.0</v>
      </c>
      <c r="E84" s="1">
        <v>0.0</v>
      </c>
      <c r="F84" s="1" t="s">
        <v>383</v>
      </c>
      <c r="G84" s="1" t="s">
        <v>384</v>
      </c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385</v>
      </c>
      <c r="B85" s="1">
        <v>0.0</v>
      </c>
      <c r="C85" s="1">
        <v>0.0</v>
      </c>
      <c r="D85" s="1">
        <v>0.0</v>
      </c>
      <c r="E85" s="1">
        <v>0.0</v>
      </c>
      <c r="F85" s="1" t="s">
        <v>317</v>
      </c>
      <c r="G85" s="1" t="s">
        <v>386</v>
      </c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387</v>
      </c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388</v>
      </c>
      <c r="B87" s="1">
        <v>0.0</v>
      </c>
      <c r="C87" s="1">
        <v>0.0</v>
      </c>
      <c r="D87" s="1">
        <v>0.0</v>
      </c>
      <c r="E87" s="1">
        <v>0.0</v>
      </c>
      <c r="F87" s="1">
        <v>0.0</v>
      </c>
      <c r="G87" s="1" t="s">
        <v>389</v>
      </c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390</v>
      </c>
      <c r="B88" s="1">
        <v>0.0</v>
      </c>
      <c r="C88" s="1">
        <v>0.0</v>
      </c>
      <c r="D88" s="1">
        <v>0.0</v>
      </c>
      <c r="E88" s="1">
        <v>0.0</v>
      </c>
      <c r="F88" s="1">
        <v>0.0</v>
      </c>
      <c r="G88" s="1" t="s">
        <v>389</v>
      </c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391</v>
      </c>
      <c r="B89" s="1">
        <v>0.0</v>
      </c>
      <c r="C89" s="1">
        <v>0.0</v>
      </c>
      <c r="D89" s="1">
        <v>0.0</v>
      </c>
      <c r="E89" s="1">
        <v>0.0</v>
      </c>
      <c r="F89" s="1">
        <v>0.0</v>
      </c>
      <c r="G89" s="1" t="s">
        <v>392</v>
      </c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393</v>
      </c>
      <c r="B90" s="1">
        <v>0.0</v>
      </c>
      <c r="C90" s="1">
        <v>0.0</v>
      </c>
      <c r="D90" s="1">
        <v>0.0</v>
      </c>
      <c r="E90" s="1">
        <v>0.0</v>
      </c>
      <c r="F90" s="1">
        <v>0.0</v>
      </c>
      <c r="G90" s="1" t="s">
        <v>392</v>
      </c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394</v>
      </c>
      <c r="B91" s="1">
        <v>0.0</v>
      </c>
      <c r="C91" s="1">
        <v>0.0</v>
      </c>
      <c r="D91" s="1">
        <v>0.0</v>
      </c>
      <c r="E91" s="1">
        <v>0.0</v>
      </c>
      <c r="F91" s="1">
        <v>0.0</v>
      </c>
      <c r="G91" s="1" t="s">
        <v>392</v>
      </c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395</v>
      </c>
      <c r="B92" s="1">
        <v>0.0</v>
      </c>
      <c r="C92" s="1">
        <v>0.0</v>
      </c>
      <c r="D92" s="1">
        <v>0.0</v>
      </c>
      <c r="E92" s="1">
        <v>0.0</v>
      </c>
      <c r="F92" s="1">
        <v>0.0</v>
      </c>
      <c r="G92" s="1" t="s">
        <v>396</v>
      </c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397</v>
      </c>
      <c r="B93" s="1">
        <v>0.0</v>
      </c>
      <c r="C93" s="1">
        <v>0.0</v>
      </c>
      <c r="D93" s="1">
        <v>0.0</v>
      </c>
      <c r="E93" s="1">
        <v>0.0</v>
      </c>
      <c r="F93" s="1">
        <v>0.0</v>
      </c>
      <c r="G93" s="1" t="s">
        <v>398</v>
      </c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399</v>
      </c>
      <c r="B94" s="1">
        <v>0.0</v>
      </c>
      <c r="C94" s="1">
        <v>0.0</v>
      </c>
      <c r="D94" s="1">
        <v>0.0</v>
      </c>
      <c r="E94" s="1">
        <v>0.0</v>
      </c>
      <c r="F94" s="1">
        <v>0.0</v>
      </c>
      <c r="G94" s="1" t="s">
        <v>400</v>
      </c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401</v>
      </c>
      <c r="B95" s="1">
        <v>0.0</v>
      </c>
      <c r="C95" s="1">
        <v>0.0</v>
      </c>
      <c r="D95" s="1">
        <v>0.0</v>
      </c>
      <c r="E95" s="1">
        <v>0.0</v>
      </c>
      <c r="F95" s="1">
        <v>0.0</v>
      </c>
      <c r="G95" s="1" t="s">
        <v>400</v>
      </c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402</v>
      </c>
      <c r="B96" s="1">
        <v>0.0</v>
      </c>
      <c r="C96" s="1">
        <v>0.0</v>
      </c>
      <c r="D96" s="1">
        <v>0.0</v>
      </c>
      <c r="E96" s="1">
        <v>0.0</v>
      </c>
      <c r="F96" s="1">
        <v>0.0</v>
      </c>
      <c r="G96" s="1" t="s">
        <v>403</v>
      </c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 t="s">
        <v>404</v>
      </c>
      <c r="C1" s="1" t="s">
        <v>405</v>
      </c>
      <c r="D1" s="1" t="s">
        <v>406</v>
      </c>
      <c r="E1" s="1" t="s">
        <v>407</v>
      </c>
      <c r="F1" s="1" t="s">
        <v>408</v>
      </c>
      <c r="G1" s="1" t="s">
        <v>409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410</v>
      </c>
      <c r="B2" s="1" t="s">
        <v>411</v>
      </c>
      <c r="C2" s="1" t="s">
        <v>412</v>
      </c>
      <c r="D2" s="1" t="s">
        <v>413</v>
      </c>
      <c r="E2" s="1" t="s">
        <v>414</v>
      </c>
      <c r="F2" s="1" t="s">
        <v>414</v>
      </c>
      <c r="G2" s="1" t="s">
        <v>415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416</v>
      </c>
      <c r="B3" s="1" t="s">
        <v>415</v>
      </c>
      <c r="C3" s="1" t="s">
        <v>417</v>
      </c>
      <c r="D3" s="1" t="s">
        <v>418</v>
      </c>
      <c r="E3" s="1" t="s">
        <v>419</v>
      </c>
      <c r="F3" s="1" t="s">
        <v>420</v>
      </c>
      <c r="G3" s="1" t="s">
        <v>415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421</v>
      </c>
      <c r="B4" s="1" t="s">
        <v>411</v>
      </c>
      <c r="C4" s="1" t="s">
        <v>412</v>
      </c>
      <c r="D4" s="1" t="s">
        <v>413</v>
      </c>
      <c r="E4" s="1" t="s">
        <v>414</v>
      </c>
      <c r="F4" s="1" t="s">
        <v>414</v>
      </c>
      <c r="G4" s="1" t="s">
        <v>414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416</v>
      </c>
      <c r="B5" s="1" t="s">
        <v>415</v>
      </c>
      <c r="C5" s="1" t="s">
        <v>417</v>
      </c>
      <c r="D5" s="1" t="s">
        <v>418</v>
      </c>
      <c r="E5" s="1" t="s">
        <v>419</v>
      </c>
      <c r="F5" s="1" t="s">
        <v>420</v>
      </c>
      <c r="G5" s="1" t="s">
        <v>420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422</v>
      </c>
      <c r="B6" s="1" t="s">
        <v>423</v>
      </c>
      <c r="C6" s="1" t="s">
        <v>424</v>
      </c>
      <c r="D6" s="1" t="s">
        <v>425</v>
      </c>
      <c r="E6" s="1" t="s">
        <v>426</v>
      </c>
      <c r="F6" s="1" t="s">
        <v>427</v>
      </c>
      <c r="G6" s="1" t="s">
        <v>428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429</v>
      </c>
      <c r="B7" s="1" t="s">
        <v>415</v>
      </c>
      <c r="C7" s="1" t="s">
        <v>415</v>
      </c>
      <c r="D7" s="1" t="s">
        <v>415</v>
      </c>
      <c r="E7" s="1" t="s">
        <v>415</v>
      </c>
      <c r="F7" s="1" t="s">
        <v>415</v>
      </c>
      <c r="G7" s="1" t="s">
        <v>415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430</v>
      </c>
      <c r="B8" s="1" t="s">
        <v>431</v>
      </c>
      <c r="C8" s="1" t="s">
        <v>431</v>
      </c>
      <c r="D8" s="1" t="s">
        <v>432</v>
      </c>
      <c r="E8" s="1" t="s">
        <v>433</v>
      </c>
      <c r="F8" s="1" t="s">
        <v>434</v>
      </c>
      <c r="G8" s="1" t="s">
        <v>431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435</v>
      </c>
      <c r="B9" s="1" t="s">
        <v>415</v>
      </c>
      <c r="C9" s="1" t="s">
        <v>436</v>
      </c>
      <c r="D9" s="1" t="s">
        <v>437</v>
      </c>
      <c r="E9" s="1" t="s">
        <v>415</v>
      </c>
      <c r="F9" s="1" t="s">
        <v>438</v>
      </c>
      <c r="G9" s="1" t="s">
        <v>439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440</v>
      </c>
      <c r="B10" s="1" t="s">
        <v>415</v>
      </c>
      <c r="C10" s="1" t="s">
        <v>433</v>
      </c>
      <c r="D10" s="1" t="s">
        <v>433</v>
      </c>
      <c r="E10" s="1" t="s">
        <v>415</v>
      </c>
      <c r="F10" s="1" t="s">
        <v>438</v>
      </c>
      <c r="G10" s="1" t="s">
        <v>439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441</v>
      </c>
      <c r="B11" s="1" t="s">
        <v>415</v>
      </c>
      <c r="C11" s="1" t="s">
        <v>415</v>
      </c>
      <c r="D11" s="1" t="s">
        <v>415</v>
      </c>
      <c r="E11" s="1" t="s">
        <v>415</v>
      </c>
      <c r="F11" s="1" t="s">
        <v>415</v>
      </c>
      <c r="G11" s="1" t="s">
        <v>415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442</v>
      </c>
      <c r="B12" s="1" t="s">
        <v>431</v>
      </c>
      <c r="C12" s="1" t="s">
        <v>431</v>
      </c>
      <c r="D12" s="1" t="s">
        <v>431</v>
      </c>
      <c r="E12" s="1" t="s">
        <v>443</v>
      </c>
      <c r="F12" s="1" t="s">
        <v>444</v>
      </c>
      <c r="G12" s="1" t="s">
        <v>445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446</v>
      </c>
      <c r="B13" s="1" t="s">
        <v>431</v>
      </c>
      <c r="C13" s="1" t="s">
        <v>415</v>
      </c>
      <c r="D13" s="1" t="s">
        <v>431</v>
      </c>
      <c r="E13" s="1" t="s">
        <v>447</v>
      </c>
      <c r="F13" s="1" t="s">
        <v>448</v>
      </c>
      <c r="G13" s="1" t="s">
        <v>449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450</v>
      </c>
      <c r="B14" s="1" t="s">
        <v>451</v>
      </c>
      <c r="C14" s="1" t="s">
        <v>415</v>
      </c>
      <c r="D14" s="1" t="s">
        <v>452</v>
      </c>
      <c r="E14" s="1" t="s">
        <v>453</v>
      </c>
      <c r="F14" s="1" t="s">
        <v>454</v>
      </c>
      <c r="G14" s="1" t="s">
        <v>455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456</v>
      </c>
      <c r="B15" s="1" t="s">
        <v>415</v>
      </c>
      <c r="C15" s="1" t="s">
        <v>415</v>
      </c>
      <c r="D15" s="1" t="s">
        <v>415</v>
      </c>
      <c r="E15" s="1" t="s">
        <v>415</v>
      </c>
      <c r="F15" s="1" t="s">
        <v>415</v>
      </c>
      <c r="G15" s="1" t="s">
        <v>457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458</v>
      </c>
      <c r="B16" s="1" t="s">
        <v>415</v>
      </c>
      <c r="C16" s="1" t="s">
        <v>415</v>
      </c>
      <c r="D16" s="1" t="s">
        <v>415</v>
      </c>
      <c r="E16" s="1" t="s">
        <v>415</v>
      </c>
      <c r="F16" s="1" t="s">
        <v>415</v>
      </c>
      <c r="G16" s="1" t="s">
        <v>459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460</v>
      </c>
      <c r="B17" s="1" t="s">
        <v>112</v>
      </c>
      <c r="C17" s="1" t="s">
        <v>113</v>
      </c>
      <c r="D17" s="1" t="s">
        <v>114</v>
      </c>
      <c r="E17" s="1" t="s">
        <v>122</v>
      </c>
      <c r="F17" s="1" t="s">
        <v>461</v>
      </c>
      <c r="G17" s="1" t="s">
        <v>462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463</v>
      </c>
      <c r="B18" s="1" t="s">
        <v>415</v>
      </c>
      <c r="C18" s="1" t="s">
        <v>415</v>
      </c>
      <c r="D18" s="1" t="s">
        <v>415</v>
      </c>
      <c r="E18" s="1" t="s">
        <v>415</v>
      </c>
      <c r="F18" s="1" t="s">
        <v>415</v>
      </c>
      <c r="G18" s="1" t="s">
        <v>464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465</v>
      </c>
      <c r="B19" s="1" t="s">
        <v>415</v>
      </c>
      <c r="C19" s="1" t="s">
        <v>466</v>
      </c>
      <c r="D19" s="1" t="s">
        <v>467</v>
      </c>
      <c r="E19" s="1" t="s">
        <v>415</v>
      </c>
      <c r="F19" s="1" t="s">
        <v>468</v>
      </c>
      <c r="G19" s="1" t="s">
        <v>469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126</v>
      </c>
      <c r="B20" s="1" t="s">
        <v>415</v>
      </c>
      <c r="C20" s="1" t="s">
        <v>415</v>
      </c>
      <c r="D20" s="1" t="s">
        <v>415</v>
      </c>
      <c r="E20" s="1" t="s">
        <v>415</v>
      </c>
      <c r="F20" s="1" t="s">
        <v>415</v>
      </c>
      <c r="G20" s="1" t="s">
        <v>415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470</v>
      </c>
      <c r="B21" s="1" t="s">
        <v>471</v>
      </c>
      <c r="C21" s="1" t="s">
        <v>472</v>
      </c>
      <c r="D21" s="1" t="s">
        <v>473</v>
      </c>
      <c r="E21" s="1" t="s">
        <v>474</v>
      </c>
      <c r="F21" s="1" t="s">
        <v>475</v>
      </c>
      <c r="G21" s="1" t="s">
        <v>476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477</v>
      </c>
      <c r="B22" s="1" t="s">
        <v>478</v>
      </c>
      <c r="C22" s="1" t="s">
        <v>479</v>
      </c>
      <c r="D22" s="1" t="s">
        <v>480</v>
      </c>
      <c r="E22" s="1" t="s">
        <v>481</v>
      </c>
      <c r="F22" s="1" t="s">
        <v>482</v>
      </c>
      <c r="G22" s="1" t="s">
        <v>483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84</v>
      </c>
      <c r="B23" s="1" t="s">
        <v>415</v>
      </c>
      <c r="C23" s="1" t="s">
        <v>415</v>
      </c>
      <c r="D23" s="1" t="s">
        <v>415</v>
      </c>
      <c r="E23" s="1" t="s">
        <v>415</v>
      </c>
      <c r="F23" s="1" t="s">
        <v>415</v>
      </c>
      <c r="G23" s="1" t="s">
        <v>415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484</v>
      </c>
      <c r="B24" s="1" t="s">
        <v>485</v>
      </c>
      <c r="C24" s="1" t="s">
        <v>486</v>
      </c>
      <c r="D24" s="1" t="s">
        <v>487</v>
      </c>
      <c r="E24" s="1" t="s">
        <v>488</v>
      </c>
      <c r="F24" s="1" t="s">
        <v>488</v>
      </c>
      <c r="G24" s="1" t="s">
        <v>488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489</v>
      </c>
      <c r="B25" s="1" t="s">
        <v>490</v>
      </c>
      <c r="C25" s="1" t="s">
        <v>491</v>
      </c>
      <c r="D25" s="1" t="s">
        <v>492</v>
      </c>
      <c r="E25" s="1" t="s">
        <v>493</v>
      </c>
      <c r="F25" s="1" t="s">
        <v>493</v>
      </c>
      <c r="G25" s="1" t="s">
        <v>415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494</v>
      </c>
      <c r="B26" s="1" t="s">
        <v>495</v>
      </c>
      <c r="C26" s="1" t="s">
        <v>496</v>
      </c>
      <c r="D26" s="1" t="s">
        <v>497</v>
      </c>
      <c r="E26" s="1" t="s">
        <v>415</v>
      </c>
      <c r="F26" s="1" t="s">
        <v>415</v>
      </c>
      <c r="G26" s="1" t="s">
        <v>415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498</v>
      </c>
      <c r="B2" s="1" t="s">
        <v>499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500</v>
      </c>
      <c r="B3" s="1" t="s">
        <v>501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502</v>
      </c>
      <c r="B4" s="1" t="s">
        <v>503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504</v>
      </c>
      <c r="B5" s="1" t="s">
        <v>505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506</v>
      </c>
      <c r="B6" s="1" t="s">
        <v>507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508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509</v>
      </c>
      <c r="B8" s="1" t="s">
        <v>510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511</v>
      </c>
      <c r="B9" s="4" t="s">
        <v>512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513</v>
      </c>
      <c r="B10" s="1" t="s">
        <v>514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515</v>
      </c>
      <c r="B11" s="1" t="s">
        <v>516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517</v>
      </c>
      <c r="B12" s="1" t="s">
        <v>514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518</v>
      </c>
      <c r="B13" s="1" t="s">
        <v>519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520</v>
      </c>
      <c r="B14" s="1" t="s">
        <v>521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522</v>
      </c>
      <c r="B15" s="1" t="s">
        <v>519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523</v>
      </c>
      <c r="B16" s="1" t="s">
        <v>524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525</v>
      </c>
      <c r="B17" s="1">
        <v>14.0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526</v>
      </c>
      <c r="B18" s="1" t="s">
        <v>527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528</v>
      </c>
      <c r="B19" s="1">
        <v>1.7039808E9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529</v>
      </c>
      <c r="B20" s="1">
        <v>86400.0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530</v>
      </c>
      <c r="B21" s="1">
        <v>4.0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531</v>
      </c>
      <c r="B22" s="1">
        <v>0.7449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532</v>
      </c>
      <c r="B23" s="1">
        <v>0.7368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533</v>
      </c>
      <c r="B24" s="1">
        <v>0.645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534</v>
      </c>
      <c r="B25" s="1">
        <v>0.739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535</v>
      </c>
      <c r="B26" s="1">
        <v>0.7449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536</v>
      </c>
      <c r="B27" s="1">
        <v>0.7368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537</v>
      </c>
      <c r="B28" s="1">
        <v>0.645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538</v>
      </c>
      <c r="B29" s="1">
        <v>0.739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539</v>
      </c>
      <c r="B30" s="1">
        <v>2.286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540</v>
      </c>
      <c r="B31" s="1">
        <v>-1.9828488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541</v>
      </c>
      <c r="B32" s="1">
        <v>1621128.0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542</v>
      </c>
      <c r="B33" s="1">
        <v>1621128.0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543</v>
      </c>
      <c r="B34" s="1">
        <v>1571462.0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544</v>
      </c>
      <c r="B35" s="1">
        <v>1332900.0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545</v>
      </c>
      <c r="B36" s="1">
        <v>1332900.0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546</v>
      </c>
      <c r="B37" s="1">
        <v>0.61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547</v>
      </c>
      <c r="B38" s="1">
        <v>100.0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548</v>
      </c>
      <c r="B39" s="1">
        <v>7.0799248E7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549</v>
      </c>
      <c r="B40" s="1">
        <v>0.202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550</v>
      </c>
      <c r="B41" s="1">
        <v>1.818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551</v>
      </c>
      <c r="B42" s="1" t="s">
        <v>552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553</v>
      </c>
      <c r="B43" s="1">
        <v>0.63544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554</v>
      </c>
      <c r="B44" s="1">
        <v>0.663535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555</v>
      </c>
      <c r="B45" s="1" t="s">
        <v>556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557</v>
      </c>
      <c r="B46" s="1">
        <v>4.7312584E7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558</v>
      </c>
      <c r="B47" s="1">
        <v>6.1454201E7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559</v>
      </c>
      <c r="B48" s="1">
        <v>1.03796E8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560</v>
      </c>
      <c r="B49" s="1">
        <v>1054147.0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561</v>
      </c>
      <c r="B50" s="1">
        <v>993824.0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562</v>
      </c>
      <c r="B51" s="1">
        <v>1.7276544E9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563</v>
      </c>
      <c r="B52" s="1">
        <v>1.7303328E9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564</v>
      </c>
      <c r="B53" s="1">
        <v>0.0112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565</v>
      </c>
      <c r="B54" s="1">
        <v>0.06734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566</v>
      </c>
      <c r="B55" s="1">
        <v>0.3824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567</v>
      </c>
      <c r="B56" s="1">
        <v>0.74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568</v>
      </c>
      <c r="B57" s="1">
        <v>0.0121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569</v>
      </c>
      <c r="B58" s="1">
        <v>1.03796E8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570</v>
      </c>
      <c r="B59" s="1">
        <v>-0.11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571</v>
      </c>
      <c r="B60" s="1">
        <v>1.7039808E9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572</v>
      </c>
      <c r="B61" s="1">
        <v>1.7356032E9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573</v>
      </c>
      <c r="B62" s="1">
        <v>1.7197056E9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574</v>
      </c>
      <c r="B63" s="1">
        <v>-2.4406E7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575</v>
      </c>
      <c r="B64" s="1">
        <v>-0.46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576</v>
      </c>
      <c r="B65" s="1">
        <v>-0.2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577</v>
      </c>
      <c r="B66" s="1">
        <v>-1.64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578</v>
      </c>
      <c r="B67" s="1">
        <v>-0.113095224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579</v>
      </c>
      <c r="B68" s="1">
        <v>0.23713636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580</v>
      </c>
      <c r="B69" s="1" t="s">
        <v>581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582</v>
      </c>
      <c r="B70" s="1" t="s">
        <v>583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584</v>
      </c>
      <c r="B71" s="1" t="s">
        <v>1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585</v>
      </c>
      <c r="B72" s="1" t="s">
        <v>1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586</v>
      </c>
      <c r="B73" s="1" t="s">
        <v>587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588</v>
      </c>
      <c r="B74" s="1" t="s">
        <v>587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589</v>
      </c>
      <c r="B75" s="1">
        <v>1.6260966E9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590</v>
      </c>
      <c r="B76" s="1" t="s">
        <v>591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592</v>
      </c>
      <c r="B77" s="1" t="s">
        <v>593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594</v>
      </c>
      <c r="B78" s="1" t="s">
        <v>595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596</v>
      </c>
      <c r="B79" s="1" t="s">
        <v>597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598</v>
      </c>
      <c r="B80" s="1">
        <v>-1.8E7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599</v>
      </c>
      <c r="B81" s="1">
        <v>0.6821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600</v>
      </c>
      <c r="B82" s="1">
        <v>9.0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601</v>
      </c>
      <c r="B83" s="1">
        <v>2.0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602</v>
      </c>
      <c r="B84" s="1">
        <v>5.5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603</v>
      </c>
      <c r="B85" s="1">
        <v>5.5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604</v>
      </c>
      <c r="B86" s="1">
        <v>1.5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605</v>
      </c>
      <c r="B87" s="1" t="s">
        <v>606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607</v>
      </c>
      <c r="B88" s="1">
        <v>6.0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608</v>
      </c>
      <c r="B89" s="1">
        <v>4.178E7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609</v>
      </c>
      <c r="B90" s="1">
        <v>0.443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610</v>
      </c>
      <c r="B91" s="1">
        <v>-2.8842E7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611</v>
      </c>
      <c r="B92" s="1">
        <v>634000.0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612</v>
      </c>
      <c r="B93" s="1">
        <v>3.193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613</v>
      </c>
      <c r="B94" s="1">
        <v>3.366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614</v>
      </c>
      <c r="B95" s="1">
        <v>2.023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615</v>
      </c>
      <c r="B96" s="1">
        <v>-0.53371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616</v>
      </c>
      <c r="B97" s="1">
        <v>-1.21763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617</v>
      </c>
      <c r="B98" s="1">
        <v>-1.668525E7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618</v>
      </c>
      <c r="B99" s="1">
        <v>-2.1636E7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619</v>
      </c>
      <c r="B100" s="1" t="s">
        <v>556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620</v>
      </c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43</v>
      </c>
      <c r="B3" s="1">
        <v>0.0</v>
      </c>
      <c r="C3" s="1">
        <v>-94.0</v>
      </c>
      <c r="D3" s="1">
        <v>-1.0</v>
      </c>
      <c r="E3" s="1">
        <v>-4.0</v>
      </c>
      <c r="F3" s="1">
        <v>-9.0</v>
      </c>
      <c r="G3" s="1">
        <v>1.0</v>
      </c>
      <c r="H3" s="1">
        <f>IF(G3*FORECAST(H2,B3:G3,B2:G2)&gt;0,FORECAST(H2,B3:G3,B2:G2),G3)*$X$1</f>
        <v>7.866666667</v>
      </c>
      <c r="I3" s="1">
        <f>IF(H3*FORECAST(I2,B3:H3,B2:H2)&gt;0,FORECAST(I2,B3:H3,B2:H2),H3)*$X$1</f>
        <v>15.20952381</v>
      </c>
      <c r="J3" s="1">
        <f>IF(I3*FORECAST(J2,B3:I3,B2:I2)&gt;0,FORECAST(J2,B3:I3,B2:I2),I3)*$X$1</f>
        <v>22.55238095</v>
      </c>
      <c r="K3" s="1">
        <f>IF(J3*FORECAST(K2,B3:J3,B2:J2)&gt;0,FORECAST(K2,B3:J3,B2:J2),J3)*$X$1</f>
        <v>29.8952381</v>
      </c>
      <c r="L3" s="1">
        <f>IF(K3*FORECAST(L2,B3:K3,B2:K2)&gt;0,FORECAST(L2,B3:K3,B2:K2),K3)*$X$1</f>
        <v>37.23809524</v>
      </c>
      <c r="M3" s="1">
        <f>IF(L3*FORECAST(M2,B3:L3,B2:L2)&gt;0,FORECAST(M2,B3:L3,B2:L2),L3)*$X$1</f>
        <v>44.58095238</v>
      </c>
      <c r="N3" s="1">
        <f>IF(M3*FORECAST(N2,B3:M3,B2:M2)&gt;0,FORECAST(N2,B3:M3,B2:M2),M3)*$X$1</f>
        <v>51.92380952</v>
      </c>
      <c r="O3" s="5">
        <f>IF(N3*FORECAST(O2,B3:N3,B2:N2)&gt;0,FORECAST(O2,B3:N3,B2:N2),N3)*$X$1</f>
        <v>59.26666667</v>
      </c>
      <c r="P3" s="5">
        <f>IF(O3*FORECAST(P2,B3:O3,B2:O2)&gt;0,FORECAST(P2,B3:O3,B2:O2),O3)*$X$1</f>
        <v>66.60952381</v>
      </c>
      <c r="Q3" s="5">
        <f>IF(P3*FORECAST(Q2,B3:P3,B2:P2)&gt;0,FORECAST(Q2,B3:P3,B2:P2),P3)*$X$1</f>
        <v>73.95238095</v>
      </c>
      <c r="R3" s="5">
        <f>IF(Q3*FORECAST(R2,B3:Q3,B2:Q2)&gt;0,FORECAST(R2,B3:Q3,B2:Q2),Q3)*$X$1</f>
        <v>81.2952381</v>
      </c>
      <c r="S3" s="5">
        <f>IF(R3*FORECAST(S2,B3:R3,B2:R2)&gt;0,FORECAST(S2,B3:R3,B2:R2),R3)*$X$1</f>
        <v>88.63809524</v>
      </c>
      <c r="T3" s="2"/>
      <c r="U3" s="2"/>
      <c r="V3" s="2"/>
      <c r="W3" s="2"/>
      <c r="X3" s="2"/>
      <c r="Y3" s="2"/>
      <c r="Z3" s="2"/>
    </row>
    <row r="4">
      <c r="A4" s="3" t="s">
        <v>83</v>
      </c>
      <c r="B4" s="1">
        <v>1.0</v>
      </c>
      <c r="C4" s="1">
        <v>44.0</v>
      </c>
      <c r="D4" s="1">
        <v>2.0</v>
      </c>
      <c r="E4" s="1">
        <v>-16.0</v>
      </c>
      <c r="F4" s="1">
        <v>-30.0</v>
      </c>
      <c r="G4" s="1">
        <v>-8.0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621</v>
      </c>
      <c r="B5" s="1">
        <v>6.0</v>
      </c>
      <c r="C5" s="1">
        <v>8.0</v>
      </c>
      <c r="D5" s="1">
        <v>8.0</v>
      </c>
      <c r="E5" s="1">
        <v>11.0</v>
      </c>
      <c r="F5" s="1">
        <v>15.0</v>
      </c>
      <c r="G5" s="1">
        <v>24.0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622</v>
      </c>
      <c r="L7" s="1">
        <f>IF(S3*FORECAST(S2,B3:S3,B2:S2)&gt;0,FORECAST(S2,B3:S3,B2:S2),R3)*$X$1 * (1+0.02)/(0.0874-0.02)</f>
        <v>1341.407376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623</v>
      </c>
      <c r="L8" s="6">
        <f t="array" ref="L8">NPV(0.0874,I3:S3)</f>
        <v>315.9392358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624</v>
      </c>
      <c r="L9" s="6">
        <f t="array" ref="L9">NPV(0.0874,I16:S16)</f>
        <v>533.6764942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625</v>
      </c>
      <c r="L10" s="6">
        <f>L8 + L9</f>
        <v>849.61573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84</v>
      </c>
      <c r="L11" s="1">
        <v>-8.0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626</v>
      </c>
      <c r="L12" s="6">
        <f>L10 - L11</f>
        <v>857.61573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627</v>
      </c>
      <c r="L13" s="1">
        <v>24.0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35.73398875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(1+0.02)/(0.0874-0.02)</f>
        <v>1341.407376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18</v>
      </c>
      <c r="B3" s="1">
        <v>-1.0</v>
      </c>
      <c r="C3" s="1">
        <v>-2.0</v>
      </c>
      <c r="D3" s="1">
        <v>-2.0</v>
      </c>
      <c r="E3" s="1">
        <v>-10.0</v>
      </c>
      <c r="F3" s="1">
        <v>-18.0</v>
      </c>
      <c r="G3" s="1">
        <v>-30.0</v>
      </c>
      <c r="H3" s="1">
        <f>IF(G3*FORECAST(H2,B3:G3,B2:G2)&gt;0,FORECAST(H2,B3:G3,B2:G2),G3)*$X$1</f>
        <v>-30.6</v>
      </c>
      <c r="I3" s="1">
        <f>IF(H3*FORECAST(I2,B3:H3,B2:H2)&gt;0,FORECAST(I2,B3:H3,B2:H2),H3)*$X$1</f>
        <v>-36.34285714</v>
      </c>
      <c r="J3" s="1">
        <f>IF(I3*FORECAST(J2,B3:I3,B2:I2)&gt;0,FORECAST(J2,B3:I3,B2:I2),I3)*$X$1</f>
        <v>-42.08571429</v>
      </c>
      <c r="K3" s="1">
        <f>IF(J3*FORECAST(K2,B3:J3,B2:J2)&gt;0,FORECAST(K2,B3:J3,B2:J2),J3)*$X$1</f>
        <v>-47.82857143</v>
      </c>
      <c r="L3" s="1">
        <f>IF(K3*FORECAST(L2,B3:K3,B2:K2)&gt;0,FORECAST(L2,B3:K3,B2:K2),K3)*$X$1</f>
        <v>-53.57142857</v>
      </c>
      <c r="M3" s="1">
        <f>IF(L3*FORECAST(M2,B3:L3,B2:L2)&gt;0,FORECAST(M2,B3:L3,B2:L2),L3)*$X$1</f>
        <v>-59.31428571</v>
      </c>
      <c r="N3" s="1">
        <f>IF(M3*FORECAST(N2,B3:M3,B2:M2)&gt;0,FORECAST(N2,B3:M3,B2:M2),M3)*$X$1</f>
        <v>-65.05714286</v>
      </c>
      <c r="O3" s="5">
        <f>IF(N3*FORECAST(O2,B3:N3,B2:N2)&gt;0,FORECAST(O2,B3:N3,B2:N2),N3)*$X$1</f>
        <v>-70.8</v>
      </c>
      <c r="P3" s="5">
        <f>IF(O3*FORECAST(P2,B3:O3,B2:O2)&gt;0,FORECAST(P2,B3:O3,B2:O2),O3)*$X$1</f>
        <v>-76.54285714</v>
      </c>
      <c r="Q3" s="5">
        <f>IF(P3*FORECAST(Q2,B3:P3,B2:P2)&gt;0,FORECAST(Q2,B3:P3,B2:P2),P3)*$X$1</f>
        <v>-82.28571429</v>
      </c>
      <c r="R3" s="5">
        <f>IF(Q3*FORECAST(R2,B3:Q3,B2:Q2)&gt;0,FORECAST(R2,B3:Q3,B2:Q2),Q3)*$X$1</f>
        <v>-88.02857143</v>
      </c>
      <c r="S3" s="5">
        <f>IF(R3*FORECAST(S2,B3:R3,B2:R2)&gt;0,FORECAST(S2,B3:R3,B2:R2),R3)*$X$1</f>
        <v>-93.77142857</v>
      </c>
      <c r="T3" s="2"/>
      <c r="U3" s="2"/>
      <c r="V3" s="2"/>
      <c r="W3" s="2"/>
      <c r="X3" s="2"/>
      <c r="Y3" s="2"/>
      <c r="Z3" s="2"/>
    </row>
    <row r="4">
      <c r="A4" s="3" t="s">
        <v>83</v>
      </c>
      <c r="B4" s="1">
        <v>1.0</v>
      </c>
      <c r="C4" s="1">
        <v>44.0</v>
      </c>
      <c r="D4" s="1">
        <v>2.0</v>
      </c>
      <c r="E4" s="1">
        <v>-16.0</v>
      </c>
      <c r="F4" s="1">
        <v>-30.0</v>
      </c>
      <c r="G4" s="1">
        <v>-8.0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621</v>
      </c>
      <c r="B5" s="1">
        <v>6.0</v>
      </c>
      <c r="C5" s="1">
        <v>8.0</v>
      </c>
      <c r="D5" s="1">
        <v>8.0</v>
      </c>
      <c r="E5" s="1">
        <v>11.0</v>
      </c>
      <c r="F5" s="1">
        <v>15.0</v>
      </c>
      <c r="G5" s="1">
        <v>24.0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622</v>
      </c>
      <c r="L7" s="1">
        <f>IF(S3*FORECAST(S2,B3:S3,B2:S2)&gt;0,FORECAST(S2,B3:S3,B2:S2),R3)*$X$1 * (1+0.02)/(0.0874-0.02)</f>
        <v>-1419.092836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623</v>
      </c>
      <c r="L8" s="6">
        <f t="array" ref="L8">NPV(0.0874,I3:S3)</f>
        <v>-415.5299559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624</v>
      </c>
      <c r="L9" s="6">
        <f t="array" ref="L9">NPV(0.0874,I16:S16)</f>
        <v>-564.5835137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625</v>
      </c>
      <c r="L10" s="6">
        <f>L8 + L9</f>
        <v>-980.1134697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84</v>
      </c>
      <c r="L11" s="1">
        <v>-8.0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626</v>
      </c>
      <c r="L12" s="6">
        <f>L10 - L11</f>
        <v>-972.1134697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627</v>
      </c>
      <c r="L13" s="1">
        <v>24.0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-40.5047279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(1+0.02)/(0.0874-0.02)</f>
        <v>-1419.092836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