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<sst xmlns="http://schemas.openxmlformats.org/spreadsheetml/2006/main" count="1898" uniqueCount="1599">
  <si>
    <t>ticker</t>
  </si>
  <si>
    <t>UNH</t>
  </si>
  <si>
    <t>nombre</t>
  </si>
  <si>
    <t>UNITEDHEALTH GROUP INC</t>
  </si>
  <si>
    <t>empresa</t>
  </si>
  <si>
    <t>Managed Healthcare</t>
  </si>
  <si>
    <t>Open</t>
  </si>
  <si>
    <t>Target Price</t>
  </si>
  <si>
    <t>Upside</t>
  </si>
  <si>
    <t>19080.61%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</si>
  <si>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</si>
  <si>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</si>
  <si>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</si>
  <si>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</si>
  <si>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</si>
  <si>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</si>
  <si>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</si>
  <si>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</si>
  <si>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</si>
  <si>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</si>
  <si>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</si>
  <si>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</si>
  <si>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</si>
  <si>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Stock-Based Compensation (CF)</t>
  </si>
  <si>
    <t>Change in Accounts Receivable</t>
  </si>
  <si>
    <t>Change in Accounts Payable</t>
  </si>
  <si>
    <t>Change in Unearned Revenues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</si>
  <si>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</si>
  <si>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</si>
  <si>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</si>
  <si>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</si>
  <si>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</si>
  <si>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</si>
  <si>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</si>
  <si>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</si>
  <si>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</si>
  <si>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</si>
  <si>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</si>
  <si>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</si>
  <si>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</si>
  <si>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</si>
  <si>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</si>
  <si>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</si>
  <si>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</si>
  <si>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</si>
  <si>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</si>
  <si>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</si>
  <si>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</si>
  <si>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</si>
  <si>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</si>
  <si>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</si>
  <si>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</si>
  <si>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</si>
  <si>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</si>
  <si>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</si>
  <si>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</si>
  <si>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</si>
  <si>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</si>
  <si>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</si>
  <si>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</si>
  <si>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</si>
  <si>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</si>
  <si>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</si>
  <si>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</si>
  <si>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Separate Account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</si>
  <si>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</si>
  <si>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</si>
  <si>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</si>
  <si>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</si>
  <si>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</si>
  <si>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Current</t>
  </si>
  <si>
    <t>Other Current Assets, Total</t>
  </si>
  <si>
    <t>Other Long-Term Assets, Total</t>
  </si>
  <si>
    <t>Total Assets</t>
  </si>
  <si>
    <t>Liabilities</t>
  </si>
  <si>
    <t>Accounts Payable, Total</t>
  </si>
  <si>
    <t>Accrued Expenses, Total</t>
  </si>
  <si>
    <t>Insurance And Annuity Liabilities</t>
  </si>
  <si>
    <t>Unpaid Claims</t>
  </si>
  <si>
    <t>Unearned Premiums</t>
  </si>
  <si>
    <t>Current Portion of Long-Term Debt</t>
  </si>
  <si>
    <t>Current Portion of Leases</t>
  </si>
  <si>
    <t>Short-Term Borrowings</t>
  </si>
  <si>
    <t>Long-Term Debt</t>
  </si>
  <si>
    <t>Long-Term Leases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</si>
  <si>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</si>
  <si>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</si>
  <si>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</si>
  <si>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</si>
  <si>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</si>
  <si>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</si>
  <si>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</si>
  <si>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</si>
  <si>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</si>
  <si>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</si>
  <si>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</si>
  <si>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</si>
  <si>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</si>
  <si>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</si>
  <si>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</si>
  <si>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34.02</t>
  </si>
  <si>
    <t>35.5</t>
  </si>
  <si>
    <t>40.2</t>
  </si>
  <si>
    <t>49.3</t>
  </si>
  <si>
    <t>53.85</t>
  </si>
  <si>
    <t>60.78</t>
  </si>
  <si>
    <t>69.23</t>
  </si>
  <si>
    <t>76.26</t>
  </si>
  <si>
    <t>83.27</t>
  </si>
  <si>
    <t>96.06</t>
  </si>
  <si>
    <t>Tangible Book Value</t>
  </si>
  <si>
    <t>Tangible Book Value Per Share</t>
  </si>
  <si>
    <t>-5.85</t>
  </si>
  <si>
    <t>-21.66</t>
  </si>
  <si>
    <t>-20.88</t>
  </si>
  <si>
    <t>-18.23</t>
  </si>
  <si>
    <t>-20.04</t>
  </si>
  <si>
    <t>-22.53</t>
  </si>
  <si>
    <t>-20.98</t>
  </si>
  <si>
    <t>-18.76</t>
  </si>
  <si>
    <t>-36.6</t>
  </si>
  <si>
    <t>-38.06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</si>
  <si>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</si>
  <si>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</si>
  <si>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</si>
  <si>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</si>
  <si>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</si>
  <si>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</si>
  <si>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</si>
  <si>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</si>
  <si>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</si>
  <si>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Premiums and Annuity Revenues</t>
  </si>
  <si>
    <t>Total Interest And Dividend Income</t>
  </si>
  <si>
    <t>Gain (Loss) on Sale of Investments, Total (Rev)</t>
  </si>
  <si>
    <t>Non-Insurance Activities Revenues</t>
  </si>
  <si>
    <t>Other Revenues, Total</t>
  </si>
  <si>
    <t>Total Revenues</t>
  </si>
  <si>
    <t>Policy Benefits</t>
  </si>
  <si>
    <t>Depreciation &amp; Amortization - (IS) - (Collected)</t>
  </si>
  <si>
    <t>Selling General &amp; Admin Expenses, Total</t>
  </si>
  <si>
    <t>Non-Insurance Activities Expenses</t>
  </si>
  <si>
    <t>Total Operating Expenses</t>
  </si>
  <si>
    <t>Operating Income</t>
  </si>
  <si>
    <t>Interest Expense, Total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</si>
  <si>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</si>
  <si>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</si>
  <si>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</si>
  <si>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</si>
  <si>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</si>
  <si>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</si>
  <si>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</si>
  <si>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</si>
  <si>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</si>
  <si>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</si>
  <si>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5.78</t>
  </si>
  <si>
    <t>6.1</t>
  </si>
  <si>
    <t>7.37</t>
  </si>
  <si>
    <t>10.95</t>
  </si>
  <si>
    <t>12.45</t>
  </si>
  <si>
    <t>14.55</t>
  </si>
  <si>
    <t>16.23</t>
  </si>
  <si>
    <t>18.33</t>
  </si>
  <si>
    <t>21.47</t>
  </si>
  <si>
    <t>24.12</t>
  </si>
  <si>
    <t>Basic EPS - Continuing Operations</t>
  </si>
  <si>
    <t>Basic Weighted Average Shares Outstanding</t>
  </si>
  <si>
    <t>Net EPS - Diluted</t>
  </si>
  <si>
    <t>5.7</t>
  </si>
  <si>
    <t>6.01</t>
  </si>
  <si>
    <t>7.25</t>
  </si>
  <si>
    <t>10.72</t>
  </si>
  <si>
    <t>12.19</t>
  </si>
  <si>
    <t>14.33</t>
  </si>
  <si>
    <t>16.03</t>
  </si>
  <si>
    <t>18.08</t>
  </si>
  <si>
    <t>21.18</t>
  </si>
  <si>
    <t>23.86</t>
  </si>
  <si>
    <t>Diluted EPS - Continuing Operations</t>
  </si>
  <si>
    <t>Diluted Weighted Average Shares Outstanding</t>
  </si>
  <si>
    <t>Normalized Basic EPS</t>
  </si>
  <si>
    <t>6.21</t>
  </si>
  <si>
    <t>6.65</t>
  </si>
  <si>
    <t>7.73</t>
  </si>
  <si>
    <t>8.82</t>
  </si>
  <si>
    <t>9.94</t>
  </si>
  <si>
    <t>11.4</t>
  </si>
  <si>
    <t>13.27</t>
  </si>
  <si>
    <t>14.31</t>
  </si>
  <si>
    <t>17.02</t>
  </si>
  <si>
    <t>18.78</t>
  </si>
  <si>
    <t>Normalized Diluted EPS</t>
  </si>
  <si>
    <t>6.12</t>
  </si>
  <si>
    <t>6.56</t>
  </si>
  <si>
    <t>7.6</t>
  </si>
  <si>
    <t>8.63</t>
  </si>
  <si>
    <t>9.73</t>
  </si>
  <si>
    <t>11.22</t>
  </si>
  <si>
    <t>13.11</t>
  </si>
  <si>
    <t>14.12</t>
  </si>
  <si>
    <t>16.78</t>
  </si>
  <si>
    <t>18.58</t>
  </si>
  <si>
    <t>Dividend Per Share</t>
  </si>
  <si>
    <t>1.4</t>
  </si>
  <si>
    <t>1.88</t>
  </si>
  <si>
    <t>2.38</t>
  </si>
  <si>
    <t>2.88</t>
  </si>
  <si>
    <t>3.45</t>
  </si>
  <si>
    <t>4.14</t>
  </si>
  <si>
    <t>4.83</t>
  </si>
  <si>
    <t>5.6</t>
  </si>
  <si>
    <t>6.4</t>
  </si>
  <si>
    <t>7.29</t>
  </si>
  <si>
    <t>Payout Ratio</t>
  </si>
  <si>
    <t>24.24</t>
  </si>
  <si>
    <t>30.72</t>
  </si>
  <si>
    <t>32.22</t>
  </si>
  <si>
    <t>26.26</t>
  </si>
  <si>
    <t>27.7</t>
  </si>
  <si>
    <t>28.41</t>
  </si>
  <si>
    <t>29.76</t>
  </si>
  <si>
    <t>30.55</t>
  </si>
  <si>
    <t>29.78</t>
  </si>
  <si>
    <t>30.21</t>
  </si>
  <si>
    <t>American Depositary Receipts Ratio (ADR)</t>
  </si>
  <si>
    <t>0.01</t>
  </si>
  <si>
    <t>EBITDA</t>
  </si>
  <si>
    <t>EBITA</t>
  </si>
  <si>
    <t>EBIT</t>
  </si>
  <si>
    <t>EBITDAR</t>
  </si>
  <si>
    <t>Total Revenues (As Reported)</t>
  </si>
  <si>
    <t>Effective Tax Rate - (Ratio)</t>
  </si>
  <si>
    <t>41.81</t>
  </si>
  <si>
    <t>42.64</t>
  </si>
  <si>
    <t>40.38</t>
  </si>
  <si>
    <t>22.82</t>
  </si>
  <si>
    <t>22.34</t>
  </si>
  <si>
    <t>20.81</t>
  </si>
  <si>
    <t>23.98</t>
  </si>
  <si>
    <t>20.52</t>
  </si>
  <si>
    <t>21.65</t>
  </si>
  <si>
    <t>20.5</t>
  </si>
  <si>
    <t>Current Domestic Taxes</t>
  </si>
  <si>
    <t>Current Foreign Taxes</t>
  </si>
  <si>
    <t>Total Current Taxes</t>
  </si>
  <si>
    <t>Total Deferred Taxes</t>
  </si>
  <si>
    <t>Normalized Net Income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</si>
  <si>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</si>
  <si>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</si>
  <si>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</si>
  <si>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</si>
  <si>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</si>
  <si>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</si>
  <si>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</si>
  <si>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</si>
  <si>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</si>
  <si>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7.63</t>
  </si>
  <si>
    <t>6.97</t>
  </si>
  <si>
    <t>6.91</t>
  </si>
  <si>
    <t>7.26</t>
  </si>
  <si>
    <t>7.44</t>
  </si>
  <si>
    <t>7.55</t>
  </si>
  <si>
    <t>7.32</t>
  </si>
  <si>
    <t>7.76</t>
  </si>
  <si>
    <t>7.79</t>
  </si>
  <si>
    <t>Return on Total Capital</t>
  </si>
  <si>
    <t>12.63</t>
  </si>
  <si>
    <t>11.59</t>
  </si>
  <si>
    <t>11.49</t>
  </si>
  <si>
    <t>12.12</t>
  </si>
  <si>
    <t>12.28</t>
  </si>
  <si>
    <t>12.33</t>
  </si>
  <si>
    <t>12.66</t>
  </si>
  <si>
    <t>12.44</t>
  </si>
  <si>
    <t>13.1</t>
  </si>
  <si>
    <t>13.03</t>
  </si>
  <si>
    <t>Return On Equity %</t>
  </si>
  <si>
    <t>16.73</t>
  </si>
  <si>
    <t>16.93</t>
  </si>
  <si>
    <t>18.7</t>
  </si>
  <si>
    <t>23.47</t>
  </si>
  <si>
    <t>22.88</t>
  </si>
  <si>
    <t>24.05</t>
  </si>
  <si>
    <t>23.77</t>
  </si>
  <si>
    <t>25.35</t>
  </si>
  <si>
    <t>24.98</t>
  </si>
  <si>
    <t>Return on Common Equity</t>
  </si>
  <si>
    <t>17.4</t>
  </si>
  <si>
    <t>17.54</t>
  </si>
  <si>
    <t>19.46</t>
  </si>
  <si>
    <t>24.54</t>
  </si>
  <si>
    <t>24.1</t>
  </si>
  <si>
    <t>25.32</t>
  </si>
  <si>
    <t>25.02</t>
  </si>
  <si>
    <t>25.19</t>
  </si>
  <si>
    <t>26.91</t>
  </si>
  <si>
    <t>26.88</t>
  </si>
  <si>
    <t>Margin Analysis</t>
  </si>
  <si>
    <t>Gross Profit Margin %</t>
  </si>
  <si>
    <t>25.62</t>
  </si>
  <si>
    <t>23.57</t>
  </si>
  <si>
    <t>23.37</t>
  </si>
  <si>
    <t>23.8</t>
  </si>
  <si>
    <t>23.79</t>
  </si>
  <si>
    <t>26.06</t>
  </si>
  <si>
    <t>24.22</t>
  </si>
  <si>
    <t>24.56</t>
  </si>
  <si>
    <t>24.48</t>
  </si>
  <si>
    <t>SG&amp;A Margin</t>
  </si>
  <si>
    <t>16.62</t>
  </si>
  <si>
    <t>15.47</t>
  </si>
  <si>
    <t>15.37</t>
  </si>
  <si>
    <t>14.69</t>
  </si>
  <si>
    <t>15.06</t>
  </si>
  <si>
    <t>14.53</t>
  </si>
  <si>
    <t>16.22</t>
  </si>
  <si>
    <t>14.8</t>
  </si>
  <si>
    <t>14.74</t>
  </si>
  <si>
    <t>14.7</t>
  </si>
  <si>
    <t>EBITDA Margin %</t>
  </si>
  <si>
    <t>8.68</t>
  </si>
  <si>
    <t>7.82</t>
  </si>
  <si>
    <t>7.85</t>
  </si>
  <si>
    <t>8.4</t>
  </si>
  <si>
    <t>8.47</t>
  </si>
  <si>
    <t>8.95</t>
  </si>
  <si>
    <t>9.52</t>
  </si>
  <si>
    <t>9.09</t>
  </si>
  <si>
    <t>9.51</t>
  </si>
  <si>
    <t>9.45</t>
  </si>
  <si>
    <t>EBITA Margin %</t>
  </si>
  <si>
    <t>8.28</t>
  </si>
  <si>
    <t>7.43</t>
  </si>
  <si>
    <t>7.47</t>
  </si>
  <si>
    <t>8.01</t>
  </si>
  <si>
    <t>8.06</t>
  </si>
  <si>
    <t>8.54</t>
  </si>
  <si>
    <t>9.14</t>
  </si>
  <si>
    <t>8.75</t>
  </si>
  <si>
    <t>9.17</t>
  </si>
  <si>
    <t>EBIT Margin %</t>
  </si>
  <si>
    <t>7.87</t>
  </si>
  <si>
    <t>7.01</t>
  </si>
  <si>
    <t>7.56</t>
  </si>
  <si>
    <t>7.67</t>
  </si>
  <si>
    <t>8.13</t>
  </si>
  <si>
    <t>8.71</t>
  </si>
  <si>
    <t>8.33</t>
  </si>
  <si>
    <t>8.77</t>
  </si>
  <si>
    <t>Income From Continuing Operations Margin %</t>
  </si>
  <si>
    <t>4.31</t>
  </si>
  <si>
    <t>3.74</t>
  </si>
  <si>
    <t>3.83</t>
  </si>
  <si>
    <t>5.38</t>
  </si>
  <si>
    <t>5.47</t>
  </si>
  <si>
    <t>5.88</t>
  </si>
  <si>
    <t>6.13</t>
  </si>
  <si>
    <t>6.17</t>
  </si>
  <si>
    <t>6.37</t>
  </si>
  <si>
    <t>6.23</t>
  </si>
  <si>
    <t>Net Income Margin %</t>
  </si>
  <si>
    <t>3.7</t>
  </si>
  <si>
    <t>3.8</t>
  </si>
  <si>
    <t>5.25</t>
  </si>
  <si>
    <t>5.3</t>
  </si>
  <si>
    <t>5.71</t>
  </si>
  <si>
    <t>5.99</t>
  </si>
  <si>
    <t>6.02</t>
  </si>
  <si>
    <t>Net Avail. For Common Margin %</t>
  </si>
  <si>
    <t>Normalized Net Income Margin</t>
  </si>
  <si>
    <t>4.63</t>
  </si>
  <si>
    <t>4.04</t>
  </si>
  <si>
    <t>3.98</t>
  </si>
  <si>
    <t>4.23</t>
  </si>
  <si>
    <t>4.48</t>
  </si>
  <si>
    <t>4.9</t>
  </si>
  <si>
    <t>4.69</t>
  </si>
  <si>
    <t>4.92</t>
  </si>
  <si>
    <t>Levered Free Cash Flow Margin</t>
  </si>
  <si>
    <t>5.96</t>
  </si>
  <si>
    <t>6.18</t>
  </si>
  <si>
    <t>6.7</t>
  </si>
  <si>
    <t>5.22</t>
  </si>
  <si>
    <t>6.06</t>
  </si>
  <si>
    <t>7.45</t>
  </si>
  <si>
    <t>6.39</t>
  </si>
  <si>
    <t>7.02</t>
  </si>
  <si>
    <t>5.33</t>
  </si>
  <si>
    <t>Unlevered Free Cash Flow Margin</t>
  </si>
  <si>
    <t>5.59</t>
  </si>
  <si>
    <t>6.27</t>
  </si>
  <si>
    <t>6.54</t>
  </si>
  <si>
    <t>7.07</t>
  </si>
  <si>
    <t>6.5</t>
  </si>
  <si>
    <t>6.75</t>
  </si>
  <si>
    <t>Asset Turnover</t>
  </si>
  <si>
    <t>1.55</t>
  </si>
  <si>
    <t>1.59</t>
  </si>
  <si>
    <t>1.58</t>
  </si>
  <si>
    <t>1.54</t>
  </si>
  <si>
    <t>1.49</t>
  </si>
  <si>
    <t>1.39</t>
  </si>
  <si>
    <t>1.42</t>
  </si>
  <si>
    <t>1.43</t>
  </si>
  <si>
    <t>Fixed Assets Turnover</t>
  </si>
  <si>
    <t>45.92</t>
  </si>
  <si>
    <t>50.52</t>
  </si>
  <si>
    <t>52.07</t>
  </si>
  <si>
    <t>47.39</t>
  </si>
  <si>
    <t>43.61</t>
  </si>
  <si>
    <t>42.15</t>
  </si>
  <si>
    <t>45.86</t>
  </si>
  <si>
    <t>52.9</t>
  </si>
  <si>
    <t>57.3</t>
  </si>
  <si>
    <t>60.04</t>
  </si>
  <si>
    <t>Receivables Turnover (Average Receivables)</t>
  </si>
  <si>
    <t>32.89</t>
  </si>
  <si>
    <t>26.92</t>
  </si>
  <si>
    <t>23.36</t>
  </si>
  <si>
    <t>20.97</t>
  </si>
  <si>
    <t>19.95</t>
  </si>
  <si>
    <t>19.23</t>
  </si>
  <si>
    <t>19.21</t>
  </si>
  <si>
    <t>19.42</t>
  </si>
  <si>
    <t>18.6</t>
  </si>
  <si>
    <t>17.31</t>
  </si>
  <si>
    <t>Inventory Turnover (Average Inventory)</t>
  </si>
  <si>
    <t>89.1</t>
  </si>
  <si>
    <t>Short Term Liquidity</t>
  </si>
  <si>
    <t>Current Ratio</t>
  </si>
  <si>
    <t>0.67</t>
  </si>
  <si>
    <t>0.62</t>
  </si>
  <si>
    <t>0.64</t>
  </si>
  <si>
    <t>0.69</t>
  </si>
  <si>
    <t>0.73</t>
  </si>
  <si>
    <t>0.75</t>
  </si>
  <si>
    <t>Quick Ratio</t>
  </si>
  <si>
    <t>0.61</t>
  </si>
  <si>
    <t>0.59</t>
  </si>
  <si>
    <t>0.58</t>
  </si>
  <si>
    <t>0.66</t>
  </si>
  <si>
    <t>0.65</t>
  </si>
  <si>
    <t>Operating Cash Flow to Current Liabilities</t>
  </si>
  <si>
    <t>0.26</t>
  </si>
  <si>
    <t>0.23</t>
  </si>
  <si>
    <t>0.2</t>
  </si>
  <si>
    <t>0.27</t>
  </si>
  <si>
    <t>0.3</t>
  </si>
  <si>
    <t>0.31</t>
  </si>
  <si>
    <t>0.29</t>
  </si>
  <si>
    <t>Days Sales Outstanding (Average Receivables)</t>
  </si>
  <si>
    <t>11.1</t>
  </si>
  <si>
    <t>13.56</t>
  </si>
  <si>
    <t>15.66</t>
  </si>
  <si>
    <t>17.41</t>
  </si>
  <si>
    <t>18.29</t>
  </si>
  <si>
    <t>18.98</t>
  </si>
  <si>
    <t>19.06</t>
  </si>
  <si>
    <t>18.8</t>
  </si>
  <si>
    <t>19.63</t>
  </si>
  <si>
    <t>21.08</t>
  </si>
  <si>
    <t>Days Outstanding Inventory (Average Inventory)</t>
  </si>
  <si>
    <t>4.1</t>
  </si>
  <si>
    <t>Average Days Payable Outstanding</t>
  </si>
  <si>
    <t>86.82</t>
  </si>
  <si>
    <t>84.16</t>
  </si>
  <si>
    <t>68.54</t>
  </si>
  <si>
    <t>74.35</t>
  </si>
  <si>
    <t>73.73</t>
  </si>
  <si>
    <t>76.43</t>
  </si>
  <si>
    <t>81.87</t>
  </si>
  <si>
    <t>78.29</t>
  </si>
  <si>
    <t>79.03</t>
  </si>
  <si>
    <t>78.96</t>
  </si>
  <si>
    <t>Cash Conversion Cycle (Average Days)</t>
  </si>
  <si>
    <t>-53.78</t>
  </si>
  <si>
    <t>Long Term Solvency</t>
  </si>
  <si>
    <t>Total Debt/Equity</t>
  </si>
  <si>
    <t>51.6</t>
  </si>
  <si>
    <t>90.54</t>
  </si>
  <si>
    <t>82.07</t>
  </si>
  <si>
    <t>60.92</t>
  </si>
  <si>
    <t>65.01</t>
  </si>
  <si>
    <t>71.81</t>
  </si>
  <si>
    <t>67.93</t>
  </si>
  <si>
    <t>65.74</t>
  </si>
  <si>
    <t>72.33</t>
  </si>
  <si>
    <t>68.17</t>
  </si>
  <si>
    <t>Total Debt / Total Capital</t>
  </si>
  <si>
    <t>34.04</t>
  </si>
  <si>
    <t>47.52</t>
  </si>
  <si>
    <t>45.08</t>
  </si>
  <si>
    <t>37.86</t>
  </si>
  <si>
    <t>39.4</t>
  </si>
  <si>
    <t>41.8</t>
  </si>
  <si>
    <t>40.45</t>
  </si>
  <si>
    <t>39.66</t>
  </si>
  <si>
    <t>41.97</t>
  </si>
  <si>
    <t>40.54</t>
  </si>
  <si>
    <t>LT Debt/Equity</t>
  </si>
  <si>
    <t>47.46</t>
  </si>
  <si>
    <t>71.83</t>
  </si>
  <si>
    <t>64.17</t>
  </si>
  <si>
    <t>55.43</t>
  </si>
  <si>
    <t>61.5</t>
  </si>
  <si>
    <t>64.29</t>
  </si>
  <si>
    <t>59.87</t>
  </si>
  <si>
    <t>67.57</t>
  </si>
  <si>
    <t>62.8</t>
  </si>
  <si>
    <t>Long-Term Debt / Total Capital</t>
  </si>
  <si>
    <t>31.31</t>
  </si>
  <si>
    <t>37.7</t>
  </si>
  <si>
    <t>35.25</t>
  </si>
  <si>
    <t>34.44</t>
  </si>
  <si>
    <t>37.27</t>
  </si>
  <si>
    <t>37.42</t>
  </si>
  <si>
    <t>35.65</t>
  </si>
  <si>
    <t>36.12</t>
  </si>
  <si>
    <t>39.21</t>
  </si>
  <si>
    <t>37.34</t>
  </si>
  <si>
    <t>Total Liabilities / Total Assets</t>
  </si>
  <si>
    <t>60.82</t>
  </si>
  <si>
    <t>68.16</t>
  </si>
  <si>
    <t>67.28</t>
  </si>
  <si>
    <t>62.59</t>
  </si>
  <si>
    <t>63.06</t>
  </si>
  <si>
    <t>64.25</t>
  </si>
  <si>
    <t>63.96</t>
  </si>
  <si>
    <t>64.86</t>
  </si>
  <si>
    <t>63.86</t>
  </si>
  <si>
    <t>EBIT / Interest Expense</t>
  </si>
  <si>
    <t>13.95</t>
  </si>
  <si>
    <t>12.82</t>
  </si>
  <si>
    <t>12.39</t>
  </si>
  <si>
    <t>11.55</t>
  </si>
  <si>
    <t>13.47</t>
  </si>
  <si>
    <t>14.44</t>
  </si>
  <si>
    <t>13.59</t>
  </si>
  <si>
    <t>9.97</t>
  </si>
  <si>
    <t>EBITDA / Interest Expense</t>
  </si>
  <si>
    <t>15.55</t>
  </si>
  <si>
    <t>13.6</t>
  </si>
  <si>
    <t>14.25</t>
  </si>
  <si>
    <t>13.69</t>
  </si>
  <si>
    <t>13.31</t>
  </si>
  <si>
    <t>15.38</t>
  </si>
  <si>
    <t>16.48</t>
  </si>
  <si>
    <t>15.36</t>
  </si>
  <si>
    <t>11.25</t>
  </si>
  <si>
    <t>(EBITDA - Capex) / Interest Expense</t>
  </si>
  <si>
    <t>15.87</t>
  </si>
  <si>
    <t>13.58</t>
  </si>
  <si>
    <t>12.55</t>
  </si>
  <si>
    <t>12.22</t>
  </si>
  <si>
    <t>12.1</t>
  </si>
  <si>
    <t>14.15</t>
  </si>
  <si>
    <t>14.02</t>
  </si>
  <si>
    <t>10.21</t>
  </si>
  <si>
    <t>Total Debt / EBITDA</t>
  </si>
  <si>
    <t>2.61</t>
  </si>
  <si>
    <t>2.27</t>
  </si>
  <si>
    <t>1.87</t>
  </si>
  <si>
    <t>1.91</t>
  </si>
  <si>
    <t>1.97</t>
  </si>
  <si>
    <t>1.84</t>
  </si>
  <si>
    <t>1.94</t>
  </si>
  <si>
    <t>1.85</t>
  </si>
  <si>
    <t>Net Debt / EBITDA</t>
  </si>
  <si>
    <t>0.88</t>
  </si>
  <si>
    <t>1.72</t>
  </si>
  <si>
    <t>1.17</t>
  </si>
  <si>
    <t>1.34</t>
  </si>
  <si>
    <t>1.48</t>
  </si>
  <si>
    <t>1.21</t>
  </si>
  <si>
    <t>1.06</t>
  </si>
  <si>
    <t>1.22</t>
  </si>
  <si>
    <t>1.15</t>
  </si>
  <si>
    <t>Total Debt / (EBITDA - Capex)</t>
  </si>
  <si>
    <t>1.78</t>
  </si>
  <si>
    <t>2.99</t>
  </si>
  <si>
    <t>2.58</t>
  </si>
  <si>
    <t>2.13</t>
  </si>
  <si>
    <t>2.14</t>
  </si>
  <si>
    <t>2.17</t>
  </si>
  <si>
    <t>2.04</t>
  </si>
  <si>
    <t>2.02</t>
  </si>
  <si>
    <t>2.03</t>
  </si>
  <si>
    <t>Net Debt / (EBITDA - Capex)</t>
  </si>
  <si>
    <t>1.02</t>
  </si>
  <si>
    <t>1.76</t>
  </si>
  <si>
    <t>1.32</t>
  </si>
  <si>
    <t>1.5</t>
  </si>
  <si>
    <t>1.63</t>
  </si>
  <si>
    <t>1.16</t>
  </si>
  <si>
    <t>1.33</t>
  </si>
  <si>
    <t>1.27</t>
  </si>
  <si>
    <t>Growth Over Prior Year</t>
  </si>
  <si>
    <t>Total Revenues, 1 Yr. Growth %</t>
  </si>
  <si>
    <t>6.52</t>
  </si>
  <si>
    <t>20.41</t>
  </si>
  <si>
    <t>17.65</t>
  </si>
  <si>
    <t>8.83</t>
  </si>
  <si>
    <t>12.47</t>
  </si>
  <si>
    <t>7.03</t>
  </si>
  <si>
    <t>6.19</t>
  </si>
  <si>
    <t>11.84</t>
  </si>
  <si>
    <t>12.71</t>
  </si>
  <si>
    <t>14.64</t>
  </si>
  <si>
    <t>Gross Profit, 1 Yr. Growth %</t>
  </si>
  <si>
    <t>10.12</t>
  </si>
  <si>
    <t>12.15</t>
  </si>
  <si>
    <t>17.18</t>
  </si>
  <si>
    <t>8.36</t>
  </si>
  <si>
    <t>14.54</t>
  </si>
  <si>
    <t>16.32</t>
  </si>
  <si>
    <t>3.96</t>
  </si>
  <si>
    <t>14.24</t>
  </si>
  <si>
    <t>EBITDA, 1 Yr. Growth %</t>
  </si>
  <si>
    <t>8.42</t>
  </si>
  <si>
    <t>18.12</t>
  </si>
  <si>
    <t>16.5</t>
  </si>
  <si>
    <t>13.38</t>
  </si>
  <si>
    <t>13.14</t>
  </si>
  <si>
    <t>12.9</t>
  </si>
  <si>
    <t>6.81</t>
  </si>
  <si>
    <t>17.81</t>
  </si>
  <si>
    <t>13.93</t>
  </si>
  <si>
    <t>EBITA, 1 Yr. Growth %</t>
  </si>
  <si>
    <t>6.47</t>
  </si>
  <si>
    <t>8.08</t>
  </si>
  <si>
    <t>18.34</t>
  </si>
  <si>
    <t>16.6</t>
  </si>
  <si>
    <t>13.39</t>
  </si>
  <si>
    <t>13.63</t>
  </si>
  <si>
    <t>7.08</t>
  </si>
  <si>
    <t>18.14</t>
  </si>
  <si>
    <t>14.2</t>
  </si>
  <si>
    <t>EBIT, 1 Yr. Growth %</t>
  </si>
  <si>
    <t>6.76</t>
  </si>
  <si>
    <t>7.27</t>
  </si>
  <si>
    <t>17.32</t>
  </si>
  <si>
    <t>17.63</t>
  </si>
  <si>
    <t>14.04</t>
  </si>
  <si>
    <t>13.5</t>
  </si>
  <si>
    <t>13.82</t>
  </si>
  <si>
    <t>6.98</t>
  </si>
  <si>
    <t>18.63</t>
  </si>
  <si>
    <t>13.8</t>
  </si>
  <si>
    <t>Earnings From Cont. Operations, 1 Yr. Growth %</t>
  </si>
  <si>
    <t>-0.95</t>
  </si>
  <si>
    <t>4.43</t>
  </si>
  <si>
    <t>20.54</t>
  </si>
  <si>
    <t>53.02</t>
  </si>
  <si>
    <t>14.4</t>
  </si>
  <si>
    <t>10.75</t>
  </si>
  <si>
    <t>16.39</t>
  </si>
  <si>
    <t>12.14</t>
  </si>
  <si>
    <t>Net Income, 1 Yr. Growth %</t>
  </si>
  <si>
    <t>-0.11</t>
  </si>
  <si>
    <t>20.71</t>
  </si>
  <si>
    <t>50.46</t>
  </si>
  <si>
    <t>13.53</t>
  </si>
  <si>
    <t>15.46</t>
  </si>
  <si>
    <t>11.3</t>
  </si>
  <si>
    <t>16.4</t>
  </si>
  <si>
    <t>11.24</t>
  </si>
  <si>
    <t>Normalized Net Income, 1 Yr. Growth %</t>
  </si>
  <si>
    <t>9.25</t>
  </si>
  <si>
    <t>5.04</t>
  </si>
  <si>
    <t>16.07</t>
  </si>
  <si>
    <t>15.51</t>
  </si>
  <si>
    <t>12.58</t>
  </si>
  <si>
    <t>13.26</t>
  </si>
  <si>
    <t>16.24</t>
  </si>
  <si>
    <t>7.14</t>
  </si>
  <si>
    <t>9.32</t>
  </si>
  <si>
    <t>Diluted EPS Before Extra, 1 Yr. Growth %</t>
  </si>
  <si>
    <t>3.64</t>
  </si>
  <si>
    <t>5.44</t>
  </si>
  <si>
    <t>20.63</t>
  </si>
  <si>
    <t>47.86</t>
  </si>
  <si>
    <t>13.71</t>
  </si>
  <si>
    <t>17.56</t>
  </si>
  <si>
    <t>11.86</t>
  </si>
  <si>
    <t>12.79</t>
  </si>
  <si>
    <t>17.15</t>
  </si>
  <si>
    <t>12.65</t>
  </si>
  <si>
    <t>Net Property, Plant and Equip., 1 Yr. Growth %</t>
  </si>
  <si>
    <t>11.11</t>
  </si>
  <si>
    <t>7.96</t>
  </si>
  <si>
    <t>19.88</t>
  </si>
  <si>
    <t>19.3</t>
  </si>
  <si>
    <t>24.69</t>
  </si>
  <si>
    <t>-0.43</t>
  </si>
  <si>
    <t>-4.38</t>
  </si>
  <si>
    <t>-1.64</t>
  </si>
  <si>
    <t>9.85</t>
  </si>
  <si>
    <t>9.02</t>
  </si>
  <si>
    <t>Inventory, 1 Yr. Growth %</t>
  </si>
  <si>
    <t>Accounts Receivable, 1 Yr. Growth %</t>
  </si>
  <si>
    <t>39.32</t>
  </si>
  <si>
    <t>53.41</t>
  </si>
  <si>
    <t>24.97</t>
  </si>
  <si>
    <t>17.37</t>
  </si>
  <si>
    <t>19.02</t>
  </si>
  <si>
    <t>3.81</t>
  </si>
  <si>
    <t>8.86</t>
  </si>
  <si>
    <t>10.46</t>
  </si>
  <si>
    <t>24.37</t>
  </si>
  <si>
    <t>20.33</t>
  </si>
  <si>
    <t>Total Assets, 1 Yr. Growth %</t>
  </si>
  <si>
    <t>5.5</t>
  </si>
  <si>
    <t>28.94</t>
  </si>
  <si>
    <t>10.39</t>
  </si>
  <si>
    <t>13.23</t>
  </si>
  <si>
    <t>9.47</t>
  </si>
  <si>
    <t>14.23</t>
  </si>
  <si>
    <t>13.46</t>
  </si>
  <si>
    <t>15.79</t>
  </si>
  <si>
    <t>Common Equity, 1 Yr. Growth %</t>
  </si>
  <si>
    <t>0.95</t>
  </si>
  <si>
    <t>4.24</t>
  </si>
  <si>
    <t>24.83</t>
  </si>
  <si>
    <t>8.2</t>
  </si>
  <si>
    <t>11.45</t>
  </si>
  <si>
    <t>13.67</t>
  </si>
  <si>
    <t>9.57</t>
  </si>
  <si>
    <t>8.38</t>
  </si>
  <si>
    <t>Tangible Book Value, 1 Yr. Growth %</t>
  </si>
  <si>
    <t>20.9</t>
  </si>
  <si>
    <t>269.87</t>
  </si>
  <si>
    <t>-3.71</t>
  </si>
  <si>
    <t>-11.15</t>
  </si>
  <si>
    <t>8.92</t>
  </si>
  <si>
    <t>11.04</t>
  </si>
  <si>
    <t>-7.1</t>
  </si>
  <si>
    <t>-11.04</t>
  </si>
  <si>
    <t>93.62</t>
  </si>
  <si>
    <t>2.86</t>
  </si>
  <si>
    <t>Cash From Operations, 1 Yr. Growth %</t>
  </si>
  <si>
    <t>15.16</t>
  </si>
  <si>
    <t>20.98</t>
  </si>
  <si>
    <t>0.56</t>
  </si>
  <si>
    <t>38.81</t>
  </si>
  <si>
    <t>15.57</t>
  </si>
  <si>
    <t>17.5</t>
  </si>
  <si>
    <t>20.1</t>
  </si>
  <si>
    <t>0.76</t>
  </si>
  <si>
    <t>17.29</t>
  </si>
  <si>
    <t>10.92</t>
  </si>
  <si>
    <t>Capital Expenditures, 1 Yr. Growth %</t>
  </si>
  <si>
    <t>16.68</t>
  </si>
  <si>
    <t>9.58</t>
  </si>
  <si>
    <t>18.65</t>
  </si>
  <si>
    <t>1.98</t>
  </si>
  <si>
    <t>0.39</t>
  </si>
  <si>
    <t>-0.97</t>
  </si>
  <si>
    <t>19.65</t>
  </si>
  <si>
    <t>14.18</t>
  </si>
  <si>
    <t>20.84</t>
  </si>
  <si>
    <t>Levered Free Cash Flow, 1 Yr. Growth %</t>
  </si>
  <si>
    <t>-1.34</t>
  </si>
  <si>
    <t>35.39</t>
  </si>
  <si>
    <t>22.01</t>
  </si>
  <si>
    <t>17.99</t>
  </si>
  <si>
    <t>-12.37</t>
  </si>
  <si>
    <t>24.32</t>
  </si>
  <si>
    <t>23.76</t>
  </si>
  <si>
    <t>-8.21</t>
  </si>
  <si>
    <t>18.24</t>
  </si>
  <si>
    <t>-16.59</t>
  </si>
  <si>
    <t>Unlevered Free Cash Flow, 1 Yr. Growth %</t>
  </si>
  <si>
    <t>-2.02</t>
  </si>
  <si>
    <t>34.99</t>
  </si>
  <si>
    <t>22.67</t>
  </si>
  <si>
    <t>17.61</t>
  </si>
  <si>
    <t>-10.78</t>
  </si>
  <si>
    <t>24.14</t>
  </si>
  <si>
    <t>22.07</t>
  </si>
  <si>
    <t>-7.81</t>
  </si>
  <si>
    <t>18.64</t>
  </si>
  <si>
    <t>-12.85</t>
  </si>
  <si>
    <t>Dividend Per Share, 1 Yr. Growth %</t>
  </si>
  <si>
    <t>33.49</t>
  </si>
  <si>
    <t>33.45</t>
  </si>
  <si>
    <t>26.67</t>
  </si>
  <si>
    <t>21.05</t>
  </si>
  <si>
    <t>16.67</t>
  </si>
  <si>
    <t>15.94</t>
  </si>
  <si>
    <t>14.29</t>
  </si>
  <si>
    <t>13.91</t>
  </si>
  <si>
    <t>Compound Annual Growth Rate Over Two Years</t>
  </si>
  <si>
    <t>Total Revenues, 2 Yr. CAGR %</t>
  </si>
  <si>
    <t>8.6</t>
  </si>
  <si>
    <t>13.25</t>
  </si>
  <si>
    <t>13.15</t>
  </si>
  <si>
    <t>10.64</t>
  </si>
  <si>
    <t>9.72</t>
  </si>
  <si>
    <t>6.61</t>
  </si>
  <si>
    <t>8.98</t>
  </si>
  <si>
    <t>Gross Profit, 2 Yr. CAGR %</t>
  </si>
  <si>
    <t>9.53</t>
  </si>
  <si>
    <t>11.21</t>
  </si>
  <si>
    <t>12.68</t>
  </si>
  <si>
    <t>10.69</t>
  </si>
  <si>
    <t>9.01</t>
  </si>
  <si>
    <t>14.28</t>
  </si>
  <si>
    <t>EBITDA, 2 Yr. CAGR %</t>
  </si>
  <si>
    <t>5.65</t>
  </si>
  <si>
    <t>7.72</t>
  </si>
  <si>
    <t>13.17</t>
  </si>
  <si>
    <t>14.93</t>
  </si>
  <si>
    <t>13.02</t>
  </si>
  <si>
    <t>9.82</t>
  </si>
  <si>
    <t>12.2</t>
  </si>
  <si>
    <t>15.85</t>
  </si>
  <si>
    <t>EBITA, 2 Yr. CAGR %</t>
  </si>
  <si>
    <t>17.47</t>
  </si>
  <si>
    <t>14.92</t>
  </si>
  <si>
    <t>13.33</t>
  </si>
  <si>
    <t>13.51</t>
  </si>
  <si>
    <t>10.31</t>
  </si>
  <si>
    <t>16.15</t>
  </si>
  <si>
    <t>EBIT, 2 Yr. CAGR %</t>
  </si>
  <si>
    <t>5.37</t>
  </si>
  <si>
    <t>12.18</t>
  </si>
  <si>
    <t>15.82</t>
  </si>
  <si>
    <t>13.77</t>
  </si>
  <si>
    <t>13.66</t>
  </si>
  <si>
    <t>10.35</t>
  </si>
  <si>
    <t>16.19</t>
  </si>
  <si>
    <t>Earnings From Cont. Operations, 2 Yr. CAGR %</t>
  </si>
  <si>
    <t>0.84</t>
  </si>
  <si>
    <t>1.7</t>
  </si>
  <si>
    <t>35.81</t>
  </si>
  <si>
    <t>32.31</t>
  </si>
  <si>
    <t>12.85</t>
  </si>
  <si>
    <t>Net Income, 2 Yr. CAGR %</t>
  </si>
  <si>
    <t>1.66</t>
  </si>
  <si>
    <t>11.75</t>
  </si>
  <si>
    <t>34.77</t>
  </si>
  <si>
    <t>30.7</t>
  </si>
  <si>
    <t>14.49</t>
  </si>
  <si>
    <t>13.36</t>
  </si>
  <si>
    <t>11.76</t>
  </si>
  <si>
    <t>13.79</t>
  </si>
  <si>
    <t>Normalized Net Income, 2 Yr. CAGR %</t>
  </si>
  <si>
    <t>5.83</t>
  </si>
  <si>
    <t>7.13</t>
  </si>
  <si>
    <t>10.42</t>
  </si>
  <si>
    <t>12.92</t>
  </si>
  <si>
    <t>12.5</t>
  </si>
  <si>
    <t>13.65</t>
  </si>
  <si>
    <t>Diluted EPS Before Extra, 2 Yr. CAGR %</t>
  </si>
  <si>
    <t>3.9</t>
  </si>
  <si>
    <t>4.53</t>
  </si>
  <si>
    <t>12.78</t>
  </si>
  <si>
    <t>33.56</t>
  </si>
  <si>
    <t>29.67</t>
  </si>
  <si>
    <t>15.62</t>
  </si>
  <si>
    <t>14.67</t>
  </si>
  <si>
    <t>12.32</t>
  </si>
  <si>
    <t>14.95</t>
  </si>
  <si>
    <t>14.88</t>
  </si>
  <si>
    <t>Net Property, Plant and Equip., 2 Yr. CAGR %</t>
  </si>
  <si>
    <t>13.76</t>
  </si>
  <si>
    <t>19.59</t>
  </si>
  <si>
    <t>21.96</t>
  </si>
  <si>
    <t>11.42</t>
  </si>
  <si>
    <t>-2.43</t>
  </si>
  <si>
    <t>-3.02</t>
  </si>
  <si>
    <t>3.94</t>
  </si>
  <si>
    <t>9.43</t>
  </si>
  <si>
    <t>Accounts Receivable, 2 Yr. CAGR %</t>
  </si>
  <si>
    <t>25.28</t>
  </si>
  <si>
    <t>46.19</t>
  </si>
  <si>
    <t>38.46</t>
  </si>
  <si>
    <t>21.11</t>
  </si>
  <si>
    <t>18.19</t>
  </si>
  <si>
    <t>11.16</t>
  </si>
  <si>
    <t>6.31</t>
  </si>
  <si>
    <t>9.66</t>
  </si>
  <si>
    <t>17.21</t>
  </si>
  <si>
    <t>Total Assets, 2 Yr. CAGR %</t>
  </si>
  <si>
    <t>3.34</t>
  </si>
  <si>
    <t>16.63</t>
  </si>
  <si>
    <t>19.24</t>
  </si>
  <si>
    <t>11.8</t>
  </si>
  <si>
    <t>11.33</t>
  </si>
  <si>
    <t>11.82</t>
  </si>
  <si>
    <t>13.84</t>
  </si>
  <si>
    <t>10.47</t>
  </si>
  <si>
    <t>11.6</t>
  </si>
  <si>
    <t>13.57</t>
  </si>
  <si>
    <t>Common Equity, 2 Yr. CAGR %</t>
  </si>
  <si>
    <t>18.84</t>
  </si>
  <si>
    <t>8.97</t>
  </si>
  <si>
    <t>Tangible Book Value, 2 Yr. CAGR %</t>
  </si>
  <si>
    <t>-4.09</t>
  </si>
  <si>
    <t>111.46</t>
  </si>
  <si>
    <t>88.72</t>
  </si>
  <si>
    <t>-7.5</t>
  </si>
  <si>
    <t>-1.63</t>
  </si>
  <si>
    <t>1.57</t>
  </si>
  <si>
    <t>-9.09</t>
  </si>
  <si>
    <t>31.25</t>
  </si>
  <si>
    <t>41.12</t>
  </si>
  <si>
    <t>Cash From Operations, 2 Yr. CAGR %</t>
  </si>
  <si>
    <t>6.08</t>
  </si>
  <si>
    <t>18.03</t>
  </si>
  <si>
    <t>10.3</t>
  </si>
  <si>
    <t>18.15</t>
  </si>
  <si>
    <t>26.66</t>
  </si>
  <si>
    <t>16.53</t>
  </si>
  <si>
    <t>18.79</t>
  </si>
  <si>
    <t>10.01</t>
  </si>
  <si>
    <t>14.06</t>
  </si>
  <si>
    <t>Capital Expenditures, 2 Yr. CAGR %</t>
  </si>
  <si>
    <t>19.38</t>
  </si>
  <si>
    <t>9.11</t>
  </si>
  <si>
    <t>5.74</t>
  </si>
  <si>
    <t>1.18</t>
  </si>
  <si>
    <t>-0.29</t>
  </si>
  <si>
    <t>8.85</t>
  </si>
  <si>
    <t>16.88</t>
  </si>
  <si>
    <t>17.46</t>
  </si>
  <si>
    <t>Levered Free Cash Flow, 2 Yr. CAGR %</t>
  </si>
  <si>
    <t>15.58</t>
  </si>
  <si>
    <t>28.53</t>
  </si>
  <si>
    <t>19.98</t>
  </si>
  <si>
    <t>1.68</t>
  </si>
  <si>
    <t>4.38</t>
  </si>
  <si>
    <t>27.39</t>
  </si>
  <si>
    <t>8.96</t>
  </si>
  <si>
    <t>6.62</t>
  </si>
  <si>
    <t>1.46</t>
  </si>
  <si>
    <t>Unlevered Free Cash Flow, 2 Yr. CAGR %</t>
  </si>
  <si>
    <t>8.09</t>
  </si>
  <si>
    <t>15.01</t>
  </si>
  <si>
    <t>28.68</t>
  </si>
  <si>
    <t>20.11</t>
  </si>
  <si>
    <t>2.44</t>
  </si>
  <si>
    <t>5.24</t>
  </si>
  <si>
    <t>26.21</t>
  </si>
  <si>
    <t>6.9</t>
  </si>
  <si>
    <t>3.77</t>
  </si>
  <si>
    <t>Dividend Per Share, 2 Yr. CAGR %</t>
  </si>
  <si>
    <t>32.52</t>
  </si>
  <si>
    <t>33.47</t>
  </si>
  <si>
    <t>30.02</t>
  </si>
  <si>
    <t>23.83</t>
  </si>
  <si>
    <t>20.53</t>
  </si>
  <si>
    <t>18.32</t>
  </si>
  <si>
    <t>16.3</t>
  </si>
  <si>
    <t>15.11</t>
  </si>
  <si>
    <t>14.1</t>
  </si>
  <si>
    <t>Compound Annual Growth Rate Over Three Years</t>
  </si>
  <si>
    <t>Total Revenues, 3 Yr. CAGR %</t>
  </si>
  <si>
    <t>12.41</t>
  </si>
  <si>
    <t>15.52</t>
  </si>
  <si>
    <t>12.93</t>
  </si>
  <si>
    <t>9.42</t>
  </si>
  <si>
    <t>8.53</t>
  </si>
  <si>
    <t>13.06</t>
  </si>
  <si>
    <t>Gross Profit, 3 Yr. CAGR %</t>
  </si>
  <si>
    <t>9.96</t>
  </si>
  <si>
    <t>9.93</t>
  </si>
  <si>
    <t>13.16</t>
  </si>
  <si>
    <t>13.3</t>
  </si>
  <si>
    <t>9.91</t>
  </si>
  <si>
    <t>12.54</t>
  </si>
  <si>
    <t>10.73</t>
  </si>
  <si>
    <t>EBITDA, 3 Yr. CAGR %</t>
  </si>
  <si>
    <t>7.15</t>
  </si>
  <si>
    <t>11.08</t>
  </si>
  <si>
    <t>14.27</t>
  </si>
  <si>
    <t>15.98</t>
  </si>
  <si>
    <t>10.91</t>
  </si>
  <si>
    <t>12.77</t>
  </si>
  <si>
    <t>EBITA, 3 Yr. CAGR %</t>
  </si>
  <si>
    <t>6.96</t>
  </si>
  <si>
    <t>6.35</t>
  </si>
  <si>
    <t>10.84</t>
  </si>
  <si>
    <t>16.05</t>
  </si>
  <si>
    <t>14.41</t>
  </si>
  <si>
    <t>13.43</t>
  </si>
  <si>
    <t>12.86</t>
  </si>
  <si>
    <t>13.05</t>
  </si>
  <si>
    <t>EBIT, 3 Yr. CAGR %</t>
  </si>
  <si>
    <t>6.67</t>
  </si>
  <si>
    <t>13.97</t>
  </si>
  <si>
    <t>15.04</t>
  </si>
  <si>
    <t>13.78</t>
  </si>
  <si>
    <t>11.39</t>
  </si>
  <si>
    <t>13.04</t>
  </si>
  <si>
    <t>Earnings From Cont. Operations, 3 Yr. CAGR %</t>
  </si>
  <si>
    <t>24.42</t>
  </si>
  <si>
    <t>28.26</t>
  </si>
  <si>
    <t>26.27</t>
  </si>
  <si>
    <t>13.37</t>
  </si>
  <si>
    <t>12.72</t>
  </si>
  <si>
    <t>13.64</t>
  </si>
  <si>
    <t>Net Income, 3 Yr. CAGR %</t>
  </si>
  <si>
    <t>7.65</t>
  </si>
  <si>
    <t>23.4</t>
  </si>
  <si>
    <t>27.28</t>
  </si>
  <si>
    <t>25.41</t>
  </si>
  <si>
    <t>13.42</t>
  </si>
  <si>
    <t>12.98</t>
  </si>
  <si>
    <t>13.29</t>
  </si>
  <si>
    <t>Normalized Net Income, 3 Yr. CAGR %</t>
  </si>
  <si>
    <t>5.56</t>
  </si>
  <si>
    <t>10.03</t>
  </si>
  <si>
    <t>12.09</t>
  </si>
  <si>
    <t>14.71</t>
  </si>
  <si>
    <t>13.73</t>
  </si>
  <si>
    <t>11.43</t>
  </si>
  <si>
    <t>Diluted EPS Before Extra, 3 Yr. CAGR %</t>
  </si>
  <si>
    <t>6.42</t>
  </si>
  <si>
    <t>4.41</t>
  </si>
  <si>
    <t>9.65</t>
  </si>
  <si>
    <t>23.44</t>
  </si>
  <si>
    <t>26.58</t>
  </si>
  <si>
    <t>25.5</t>
  </si>
  <si>
    <t>14.35</t>
  </si>
  <si>
    <t>Net Property, Plant and Equip., 3 Yr. CAGR %</t>
  </si>
  <si>
    <t>32.29</t>
  </si>
  <si>
    <t>6.66</t>
  </si>
  <si>
    <t>12.87</t>
  </si>
  <si>
    <t>21.26</t>
  </si>
  <si>
    <t>13.99</t>
  </si>
  <si>
    <t>-2.17</t>
  </si>
  <si>
    <t>1.09</t>
  </si>
  <si>
    <t>5.61</t>
  </si>
  <si>
    <t>Accounts Receivable, 3 Yr. CAGR %</t>
  </si>
  <si>
    <t>22.84</t>
  </si>
  <si>
    <t>34.03</t>
  </si>
  <si>
    <t>38.75</t>
  </si>
  <si>
    <t>31.04</t>
  </si>
  <si>
    <t>13.19</t>
  </si>
  <si>
    <t>14.36</t>
  </si>
  <si>
    <t>Total Assets, 3 Yr. CAGR %</t>
  </si>
  <si>
    <t>14.47</t>
  </si>
  <si>
    <t>17.2</t>
  </si>
  <si>
    <t>11.02</t>
  </si>
  <si>
    <t>12.29</t>
  </si>
  <si>
    <t>12.37</t>
  </si>
  <si>
    <t>11.71</t>
  </si>
  <si>
    <t>12.21</t>
  </si>
  <si>
    <t>11.53</t>
  </si>
  <si>
    <t>Common Equity, 3 Yr. CAGR %</t>
  </si>
  <si>
    <t>4.68</t>
  </si>
  <si>
    <t>2.76</t>
  </si>
  <si>
    <t>15.18</t>
  </si>
  <si>
    <t>14.61</t>
  </si>
  <si>
    <t>11.09</t>
  </si>
  <si>
    <t>10.52</t>
  </si>
  <si>
    <t>10.66</t>
  </si>
  <si>
    <t>Tangible Book Value, 3 Yr. CAGR %</t>
  </si>
  <si>
    <t>165.28</t>
  </si>
  <si>
    <t>50.41</t>
  </si>
  <si>
    <t>62.69</t>
  </si>
  <si>
    <t>46.81</t>
  </si>
  <si>
    <t>-2.33</t>
  </si>
  <si>
    <t>2.43</t>
  </si>
  <si>
    <t>-2.82</t>
  </si>
  <si>
    <t>16.97</t>
  </si>
  <si>
    <t>21.01</t>
  </si>
  <si>
    <t>Cash From Operations, 3 Yr. CAGR %</t>
  </si>
  <si>
    <t>4.93</t>
  </si>
  <si>
    <t>10.83</t>
  </si>
  <si>
    <t>11.9</t>
  </si>
  <si>
    <t>19.08</t>
  </si>
  <si>
    <t>17.28</t>
  </si>
  <si>
    <t>23.53</t>
  </si>
  <si>
    <t>17.71</t>
  </si>
  <si>
    <t>12.38</t>
  </si>
  <si>
    <t>9.44</t>
  </si>
  <si>
    <t>Capital Expenditures, 3 Yr. CAGR %</t>
  </si>
  <si>
    <t>12.64</t>
  </si>
  <si>
    <t>9.27</t>
  </si>
  <si>
    <t>9.88</t>
  </si>
  <si>
    <t>9.86</t>
  </si>
  <si>
    <t>0.46</t>
  </si>
  <si>
    <t>10.6</t>
  </si>
  <si>
    <t>Levered Free Cash Flow, 3 Yr. CAGR %</t>
  </si>
  <si>
    <t>6.89</t>
  </si>
  <si>
    <t>16.94</t>
  </si>
  <si>
    <t>17.68</t>
  </si>
  <si>
    <t>24.91</t>
  </si>
  <si>
    <t>8.05</t>
  </si>
  <si>
    <t>8.73</t>
  </si>
  <si>
    <t>15.9</t>
  </si>
  <si>
    <t>-0.35</t>
  </si>
  <si>
    <t>Unlevered Free Cash Flow, 3 Yr. CAGR %</t>
  </si>
  <si>
    <t>17.51</t>
  </si>
  <si>
    <t>24.88</t>
  </si>
  <si>
    <t>8.78</t>
  </si>
  <si>
    <t>9.21</t>
  </si>
  <si>
    <t>12.43</t>
  </si>
  <si>
    <t>15.26</t>
  </si>
  <si>
    <t>Dividend Per Share, 3 Yr. CAGR %</t>
  </si>
  <si>
    <t>31.88</t>
  </si>
  <si>
    <t>32.83</t>
  </si>
  <si>
    <t>31.16</t>
  </si>
  <si>
    <t>26.96</t>
  </si>
  <si>
    <t>22.54</t>
  </si>
  <si>
    <t>20.35</t>
  </si>
  <si>
    <t>18.88</t>
  </si>
  <si>
    <t>17.52</t>
  </si>
  <si>
    <t>15.63</t>
  </si>
  <si>
    <t>Compound Annual Growth Rate Over Five Years</t>
  </si>
  <si>
    <t>Total Revenues, 5 Yr. CAGR %</t>
  </si>
  <si>
    <t>8.41</t>
  </si>
  <si>
    <t>10.78</t>
  </si>
  <si>
    <t>12.7</t>
  </si>
  <si>
    <t>10.36</t>
  </si>
  <si>
    <t>9.24</t>
  </si>
  <si>
    <t>10.43</t>
  </si>
  <si>
    <t>Gross Profit, 5 Yr. CAGR %</t>
  </si>
  <si>
    <t>8.88</t>
  </si>
  <si>
    <t>7.9</t>
  </si>
  <si>
    <t>12.46</t>
  </si>
  <si>
    <t>11.77</t>
  </si>
  <si>
    <t>12.59</t>
  </si>
  <si>
    <t>11.05</t>
  </si>
  <si>
    <t>EBITDA, 5 Yr. CAGR %</t>
  </si>
  <si>
    <t>10.74</t>
  </si>
  <si>
    <t>12.6</t>
  </si>
  <si>
    <t>13.86</t>
  </si>
  <si>
    <t>14.79</t>
  </si>
  <si>
    <t>12.88</t>
  </si>
  <si>
    <t>EBITA, 5 Yr. CAGR %</t>
  </si>
  <si>
    <t>6.92</t>
  </si>
  <si>
    <t>9.37</t>
  </si>
  <si>
    <t>10.67</t>
  </si>
  <si>
    <t>13.88</t>
  </si>
  <si>
    <t>15.03</t>
  </si>
  <si>
    <t>12.75</t>
  </si>
  <si>
    <t>EBIT, 5 Yr. CAGR %</t>
  </si>
  <si>
    <t>10.07</t>
  </si>
  <si>
    <t>8.84</t>
  </si>
  <si>
    <t>10.45</t>
  </si>
  <si>
    <t>13.89</t>
  </si>
  <si>
    <t>15.25</t>
  </si>
  <si>
    <t>13.28</t>
  </si>
  <si>
    <t>Earnings From Cont. Operations, 5 Yr. CAGR %</t>
  </si>
  <si>
    <t>4.84</t>
  </si>
  <si>
    <t>6.58</t>
  </si>
  <si>
    <t>14.39</t>
  </si>
  <si>
    <t>16.89</t>
  </si>
  <si>
    <t>20.44</t>
  </si>
  <si>
    <t>21.86</t>
  </si>
  <si>
    <t>20.18</t>
  </si>
  <si>
    <t>Net Income, 5 Yr. CAGR %</t>
  </si>
  <si>
    <t>4.64</t>
  </si>
  <si>
    <t>16.34</t>
  </si>
  <si>
    <t>19.75</t>
  </si>
  <si>
    <t>21.52</t>
  </si>
  <si>
    <t>19.76</t>
  </si>
  <si>
    <t>Normalized Net Income, 5 Yr. CAGR %</t>
  </si>
  <si>
    <t>10.7</t>
  </si>
  <si>
    <t>6.07</t>
  </si>
  <si>
    <t>8.15</t>
  </si>
  <si>
    <t>9.54</t>
  </si>
  <si>
    <t>11.62</t>
  </si>
  <si>
    <t>12.42</t>
  </si>
  <si>
    <t>14.72</t>
  </si>
  <si>
    <t>13.41</t>
  </si>
  <si>
    <t>12.74</t>
  </si>
  <si>
    <t>Diluted EPS Before Extra, 5 Yr. CAGR %</t>
  </si>
  <si>
    <t>11.96</t>
  </si>
  <si>
    <t>7.95</t>
  </si>
  <si>
    <t>15.22</t>
  </si>
  <si>
    <t>17.25</t>
  </si>
  <si>
    <t>20.25</t>
  </si>
  <si>
    <t>21.68</t>
  </si>
  <si>
    <t>20.05</t>
  </si>
  <si>
    <t>14.59</t>
  </si>
  <si>
    <t>14.38</t>
  </si>
  <si>
    <t>Net Property, Plant and Equip., 5 Yr. CAGR %</t>
  </si>
  <si>
    <t>25.89</t>
  </si>
  <si>
    <t>25.75</t>
  </si>
  <si>
    <t>11.66</t>
  </si>
  <si>
    <t>16.42</t>
  </si>
  <si>
    <t>13.9</t>
  </si>
  <si>
    <t>11.17</t>
  </si>
  <si>
    <t>6.85</t>
  </si>
  <si>
    <t>5.1</t>
  </si>
  <si>
    <t>2.32</t>
  </si>
  <si>
    <t>Accounts Receivable, 5 Yr. CAGR %</t>
  </si>
  <si>
    <t>16.82</t>
  </si>
  <si>
    <t>25.91</t>
  </si>
  <si>
    <t>28.86</t>
  </si>
  <si>
    <t>28.71</t>
  </si>
  <si>
    <t>30.13</t>
  </si>
  <si>
    <t>22.69</t>
  </si>
  <si>
    <t>14.56</t>
  </si>
  <si>
    <t>13.07</t>
  </si>
  <si>
    <t>13.32</t>
  </si>
  <si>
    <t>Total Assets, 5 Yr. CAGR %</t>
  </si>
  <si>
    <t>7.91</t>
  </si>
  <si>
    <t>12.05</t>
  </si>
  <si>
    <t>13.2</t>
  </si>
  <si>
    <t>15.02</t>
  </si>
  <si>
    <t>11.56</t>
  </si>
  <si>
    <t>12.06</t>
  </si>
  <si>
    <t>Common Equity, 5 Yr. CAGR %</t>
  </si>
  <si>
    <t>6.57</t>
  </si>
  <si>
    <t>5.55</t>
  </si>
  <si>
    <t>8.91</t>
  </si>
  <si>
    <t>12.16</t>
  </si>
  <si>
    <t>13.4</t>
  </si>
  <si>
    <t>10.24</t>
  </si>
  <si>
    <t>Tangible Book Value, 5 Yr. CAGR %</t>
  </si>
  <si>
    <t>51.65</t>
  </si>
  <si>
    <t>83.11</t>
  </si>
  <si>
    <t>131.5</t>
  </si>
  <si>
    <t>33.03</t>
  </si>
  <si>
    <t>30.79</t>
  </si>
  <si>
    <t>-0.79</t>
  </si>
  <si>
    <t>-2.35</t>
  </si>
  <si>
    <t>Cash From Operations, 5 Yr. CAGR %</t>
  </si>
  <si>
    <t>9.2</t>
  </si>
  <si>
    <t>7.05</t>
  </si>
  <si>
    <t>13.7</t>
  </si>
  <si>
    <t>17.58</t>
  </si>
  <si>
    <t>18.06</t>
  </si>
  <si>
    <t>17.88</t>
  </si>
  <si>
    <t>17.93</t>
  </si>
  <si>
    <t>13.09</t>
  </si>
  <si>
    <t>Capital Expenditures, 5 Yr. CAGR %</t>
  </si>
  <si>
    <t>15.59</t>
  </si>
  <si>
    <t>12.13</t>
  </si>
  <si>
    <t>9.83</t>
  </si>
  <si>
    <t>9.56</t>
  </si>
  <si>
    <t>5.68</t>
  </si>
  <si>
    <t>6.73</t>
  </si>
  <si>
    <t>Levered Free Cash Flow, 5 Yr. CAGR %</t>
  </si>
  <si>
    <t>5.62</t>
  </si>
  <si>
    <t>10.22</t>
  </si>
  <si>
    <t>15.07</t>
  </si>
  <si>
    <t>16.25</t>
  </si>
  <si>
    <t>15.41</t>
  </si>
  <si>
    <t>9.99</t>
  </si>
  <si>
    <t>11.06</t>
  </si>
  <si>
    <t>Unlevered Free Cash Flow, 5 Yr. CAGR %</t>
  </si>
  <si>
    <t>5.43</t>
  </si>
  <si>
    <t>10.23</t>
  </si>
  <si>
    <t>15.13</t>
  </si>
  <si>
    <t>17.87</t>
  </si>
  <si>
    <t>11.23</t>
  </si>
  <si>
    <t>15.44</t>
  </si>
  <si>
    <t>9.95</t>
  </si>
  <si>
    <t>Dividend Per Share, 5 Yr. CAGR %</t>
  </si>
  <si>
    <t>115.83</t>
  </si>
  <si>
    <t>35.87</t>
  </si>
  <si>
    <t>31.13</t>
  </si>
  <si>
    <t>29.15</t>
  </si>
  <si>
    <t>26.8</t>
  </si>
  <si>
    <t>24.13</t>
  </si>
  <si>
    <t>20.83</t>
  </si>
  <si>
    <t>18.71</t>
  </si>
  <si>
    <t>17.36</t>
  </si>
  <si>
    <t>16.14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</si>
  <si>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</si>
  <si>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</si>
  <si>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</si>
  <si>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</si>
  <si>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</si>
  <si>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</si>
  <si>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</si>
  <si>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</si>
  <si>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</si>
  <si>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278,521</t>
  </si>
  <si>
    <t>332,732</t>
  </si>
  <si>
    <t>472,941</t>
  </si>
  <si>
    <t>495,373</t>
  </si>
  <si>
    <t>486,945</t>
  </si>
  <si>
    <t>482,708</t>
  </si>
  <si>
    <t>-</t>
  </si>
  <si>
    <t>Change</t>
  </si>
  <si>
    <t>19.46%</t>
  </si>
  <si>
    <t>42.14%</t>
  </si>
  <si>
    <t>4.74%</t>
  </si>
  <si>
    <t>-1.7%</t>
  </si>
  <si>
    <t>-0.87%</t>
  </si>
  <si>
    <t>0%</t>
  </si>
  <si>
    <t>Enterprise Value (EV)
                                    1</t>
  </si>
  <si>
    <t>308,214</t>
  </si>
  <si>
    <t>359,278</t>
  </si>
  <si>
    <t>495,037</t>
  </si>
  <si>
    <t>514,300</t>
  </si>
  <si>
    <t>519,854</t>
  </si>
  <si>
    <t>521,973</t>
  </si>
  <si>
    <t>513,365</t>
  </si>
  <si>
    <t>504,589</t>
  </si>
  <si>
    <t>16.57%</t>
  </si>
  <si>
    <t>37.79%</t>
  </si>
  <si>
    <t>3.89%</t>
  </si>
  <si>
    <t>1.08%</t>
  </si>
  <si>
    <t>0.41%</t>
  </si>
  <si>
    <t>-1.65%</t>
  </si>
  <si>
    <t>-1.71%</t>
  </si>
  <si>
    <t>P/E ratio</t>
  </si>
  <si>
    <t>20.5x</t>
  </si>
  <si>
    <t>21.9x</t>
  </si>
  <si>
    <t>27.8x</t>
  </si>
  <si>
    <t>25x</t>
  </si>
  <si>
    <t>22.1x</t>
  </si>
  <si>
    <t>33.1x</t>
  </si>
  <si>
    <t>18.4x</t>
  </si>
  <si>
    <t>16.3x</t>
  </si>
  <si>
    <t>PBR</t>
  </si>
  <si>
    <t>4.84x</t>
  </si>
  <si>
    <t>5.1x</t>
  </si>
  <si>
    <t>6.28x</t>
  </si>
  <si>
    <t>6.18x</t>
  </si>
  <si>
    <t>5.48x</t>
  </si>
  <si>
    <t>4.89x</t>
  </si>
  <si>
    <t>4.38x</t>
  </si>
  <si>
    <t>3.84x</t>
  </si>
  <si>
    <t>PEG</t>
  </si>
  <si>
    <t>1.8x</t>
  </si>
  <si>
    <t>2.2x</t>
  </si>
  <si>
    <t>1.5x</t>
  </si>
  <si>
    <t>1.7x</t>
  </si>
  <si>
    <t>-1x</t>
  </si>
  <si>
    <t>0.2x</t>
  </si>
  <si>
    <t>1.2x</t>
  </si>
  <si>
    <t>Capitalization / Revenue</t>
  </si>
  <si>
    <t>1.15x</t>
  </si>
  <si>
    <t>1.29x</t>
  </si>
  <si>
    <t>1.64x</t>
  </si>
  <si>
    <t>1.53x</t>
  </si>
  <si>
    <t>1.31x</t>
  </si>
  <si>
    <t>1.09x</t>
  </si>
  <si>
    <t>1.01x</t>
  </si>
  <si>
    <t>EV / Revenue</t>
  </si>
  <si>
    <t>1.27x</t>
  </si>
  <si>
    <t>1.4x</t>
  </si>
  <si>
    <t>1.72x</t>
  </si>
  <si>
    <t>1.59x</t>
  </si>
  <si>
    <t>1.3x</t>
  </si>
  <si>
    <t>1.16x</t>
  </si>
  <si>
    <t>1.06x</t>
  </si>
  <si>
    <t>EV / EBITDA</t>
  </si>
  <si>
    <t>13.8x</t>
  </si>
  <si>
    <t>14.2x</t>
  </si>
  <si>
    <t>18.3x</t>
  </si>
  <si>
    <t>16.2x</t>
  </si>
  <si>
    <t>14.3x</t>
  </si>
  <si>
    <t>13.6x</t>
  </si>
  <si>
    <t>12.1x</t>
  </si>
  <si>
    <t>10.8x</t>
  </si>
  <si>
    <t>EV / EBIT</t>
  </si>
  <si>
    <t>15.7x</t>
  </si>
  <si>
    <t>16x</t>
  </si>
  <si>
    <t>20.7x</t>
  </si>
  <si>
    <t>18.1x</t>
  </si>
  <si>
    <t>16.1x</t>
  </si>
  <si>
    <t>15.3x</t>
  </si>
  <si>
    <t>13.5x</t>
  </si>
  <si>
    <t>11.9x</t>
  </si>
  <si>
    <t>EV / FCF</t>
  </si>
  <si>
    <t>18.8x</t>
  </si>
  <si>
    <t>17.9x</t>
  </si>
  <si>
    <t>24.9x</t>
  </si>
  <si>
    <t>22x</t>
  </si>
  <si>
    <t>20.2x</t>
  </si>
  <si>
    <t>16.6x</t>
  </si>
  <si>
    <t>15.4x</t>
  </si>
  <si>
    <t>FCF Yield</t>
  </si>
  <si>
    <t>5.32%</t>
  </si>
  <si>
    <t>5.6%</t>
  </si>
  <si>
    <t>4.02%</t>
  </si>
  <si>
    <t>4.55%</t>
  </si>
  <si>
    <t>4.94%</t>
  </si>
  <si>
    <t>5.58%</t>
  </si>
  <si>
    <t>6.04%</t>
  </si>
  <si>
    <t>6.48%</t>
  </si>
  <si>
    <t>Dividend per Share
                                    2</t>
  </si>
  <si>
    <t>7.924</t>
  </si>
  <si>
    <t>8.842</t>
  </si>
  <si>
    <t>10.09</t>
  </si>
  <si>
    <t>Rate of return</t>
  </si>
  <si>
    <t>1.41%</t>
  </si>
  <si>
    <t>1.38%</t>
  </si>
  <si>
    <t>1.12%</t>
  </si>
  <si>
    <t>1.21%</t>
  </si>
  <si>
    <t>1.51%</t>
  </si>
  <si>
    <t>1.69%</t>
  </si>
  <si>
    <t>1.92%</t>
  </si>
  <si>
    <t>EPS
                                    2</t>
  </si>
  <si>
    <t>15.83</t>
  </si>
  <si>
    <t>28.52</t>
  </si>
  <si>
    <t>32.28</t>
  </si>
  <si>
    <t>Distribution rate</t>
  </si>
  <si>
    <t>28.9%</t>
  </si>
  <si>
    <t>30.1%</t>
  </si>
  <si>
    <t>31%</t>
  </si>
  <si>
    <t>30.2%</t>
  </si>
  <si>
    <t>30.6%</t>
  </si>
  <si>
    <t>50%</t>
  </si>
  <si>
    <t>31.3%</t>
  </si>
  <si>
    <t>Net sales
                                    1</t>
  </si>
  <si>
    <t>242,155</t>
  </si>
  <si>
    <t>257,141</t>
  </si>
  <si>
    <t>287,597</t>
  </si>
  <si>
    <t>324,162</t>
  </si>
  <si>
    <t>371,622</t>
  </si>
  <si>
    <t>401,229</t>
  </si>
  <si>
    <t>443,664</t>
  </si>
  <si>
    <t>477,302</t>
  </si>
  <si>
    <t>EBITDA
                                    1</t>
  </si>
  <si>
    <t>22,405</t>
  </si>
  <si>
    <t>25,296</t>
  </si>
  <si>
    <t>27,073</t>
  </si>
  <si>
    <t>31,835</t>
  </si>
  <si>
    <t>36,330</t>
  </si>
  <si>
    <t>38,372</t>
  </si>
  <si>
    <t>42,370</t>
  </si>
  <si>
    <t>46,802</t>
  </si>
  <si>
    <t>EBIT
                                    1</t>
  </si>
  <si>
    <t>19,685</t>
  </si>
  <si>
    <t>23,970</t>
  </si>
  <si>
    <t>28,435</t>
  </si>
  <si>
    <t>32,358</t>
  </si>
  <si>
    <t>34,096</t>
  </si>
  <si>
    <t>38,033</t>
  </si>
  <si>
    <t>42,460</t>
  </si>
  <si>
    <t>Net income
                                    1</t>
  </si>
  <si>
    <t>13,839</t>
  </si>
  <si>
    <t>15,403</t>
  </si>
  <si>
    <t>17,285</t>
  </si>
  <si>
    <t>20,120</t>
  </si>
  <si>
    <t>22,381</t>
  </si>
  <si>
    <t>14,710</t>
  </si>
  <si>
    <t>26,189</t>
  </si>
  <si>
    <t>29,326</t>
  </si>
  <si>
    <t>Net Debt
                                    1</t>
  </si>
  <si>
    <t>29,693</t>
  </si>
  <si>
    <t>26,546</t>
  </si>
  <si>
    <t>22,096</t>
  </si>
  <si>
    <t>18,927</t>
  </si>
  <si>
    <t>32,909</t>
  </si>
  <si>
    <t>39,266</t>
  </si>
  <si>
    <t>30,658</t>
  </si>
  <si>
    <t>21,881</t>
  </si>
  <si>
    <t>Reference price
                                    2</t>
  </si>
  <si>
    <t>293.98</t>
  </si>
  <si>
    <t>350.68</t>
  </si>
  <si>
    <t>502.14</t>
  </si>
  <si>
    <t>530.18</t>
  </si>
  <si>
    <t>526.47</t>
  </si>
  <si>
    <t>524.52</t>
  </si>
  <si>
    <t>Nbr of stocks (in thousands)</t>
  </si>
  <si>
    <t>947,415</t>
  </si>
  <si>
    <t>948,821</t>
  </si>
  <si>
    <t>941,851</t>
  </si>
  <si>
    <t>934,349</t>
  </si>
  <si>
    <t>924,925</t>
  </si>
  <si>
    <t>920,284</t>
  </si>
  <si>
    <t>Announcement Date</t>
  </si>
  <si>
    <t>1/15/20</t>
  </si>
  <si>
    <t>1/20/21</t>
  </si>
  <si>
    <t>1/19/22</t>
  </si>
  <si>
    <t>1/13/23</t>
  </si>
  <si>
    <t>1/12/24</t>
  </si>
  <si>
    <t>address1</t>
  </si>
  <si>
    <t>917 Chapin Road</t>
  </si>
  <si>
    <t>city</t>
  </si>
  <si>
    <t>Chapin</t>
  </si>
  <si>
    <t>state</t>
  </si>
  <si>
    <t>SC</t>
  </si>
  <si>
    <t>zip</t>
  </si>
  <si>
    <t>29036</t>
  </si>
  <si>
    <t>country</t>
  </si>
  <si>
    <t>phone</t>
  </si>
  <si>
    <t>844 766 4663</t>
  </si>
  <si>
    <t>website</t>
  </si>
  <si>
    <t>https://www.unitedhomesgroup.com</t>
  </si>
  <si>
    <t>industry</t>
  </si>
  <si>
    <t>Residential Construction</t>
  </si>
  <si>
    <t>industryKey</t>
  </si>
  <si>
    <t>residential-construction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</si>
  <si>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</si>
  <si>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</si>
  <si>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</si>
  <si>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</si>
  <si>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</si>
  <si>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</si>
  <si>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</si>
  <si>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United Homes Group, Inc., a homebuilding company, engages in the design, building, and sale of homes in South Carolina, North Carolina, and Georgia. It provides detached single-family houses, as well as attached single-family houses, including duplex and town houses for entry-level buyers, first time move-ups, second time move-ups, third time move-ups, and custom builds. The company was founded in 2004 and is headquartered in Chapin, South Carolina.</t>
  </si>
  <si>
    <t>companyOfficers</t>
  </si>
  <si>
    <t>[{'maxAge': 1, 'name': 'Mr. Michael P. Nieri', 'age': 59, 'title': 'Executive Chairman', 'yearBorn': 1965, 'fiscalYear': 2023, 'totalPay': 1556329, 'exercisedValue': 0, 'unexercisedValue': 0}, {'maxAge': 1, 'name': 'Mr. John Gregory Micenko Jr.', 'title': 'President', 'fiscalYear': 2023, 'totalPay': 730375, 'exercisedValue': 0, 'unexercisedValue': 0}, {'maxAge': 1, 'name': "Mr. Clive R.G. O'Grady", 'age': 69, 'title': 'Chief Administrative Officer &amp; Director', 'yearBorn': 1955, 'fiscalYear': 2023, 'totalPay': 1224563, 'exercisedValue': 0, 'unexercisedValue': 0}, {'maxAge': 1, 'name': 'Mr. James M. Pirrello', 'age': 66, 'title': 'Interim CEO &amp; Director', 'yearBorn': 1958, 'fiscalYear': 2023, 'exercisedValue': 0, 'unexercisedValue': 0}, {'maxAge': 1, 'name': 'Mr. Keith A. Feldman C.F.A.', 'age': 47, 'title': 'Chief Financial Officer', 'yearBorn': 1977, 'fiscalYear': 2023, 'exercisedValue': 0, 'unexercisedValue': 0}, {'maxAge': 1, 'name': 'Mr. Shelton  Twine', 'age': 50, 'title': 'Chief Operating Officer', 'yearBorn': 1974, 'fiscalYear': 2023, 'totalPay': 509586, 'exercisedValue': 0, 'unexercisedValue': 0}, {'maxAge': 1, 'name': 'Mr. Allen  Hutto', 'age': 52, 'title': 'VP of Investor Relations &amp; Governmental Affairs', 'yearBorn': 1972, 'fiscalYear': 2023, 'exercisedValue': 0, 'unexercisedValue': 0}, {'maxAge': 1, 'name': 'Ms. Erin Reeves McGinnis', 'title': 'General Counsel &amp; Corporate Secretary', 'fiscalYear': 2023, 'exercisedValue': 0, 'unexercisedValue': 0}, {'maxAge': 1, 'name': 'Mr. Robert  Penny', 'age': 49, 'title': 'Executive Vice President of Sales', 'yearBorn': 1975, 'fiscalYear': 2023, 'exercisedValue': 0, 'unexercisedValue': 0}, {'maxAge': 1, 'name': 'Mr. Pennington W. Nieri', 'age': 31, 'title': 'Co-Executive Vice President of Construction Services', 'yearBorn': 1993, 'fiscalYear': 2023, 'totalPay': 516975,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</si>
  <si>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</si>
  <si>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</si>
  <si>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</si>
  <si>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</si>
  <si>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</si>
  <si>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</si>
  <si>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</si>
  <si>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</si>
  <si>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</si>
  <si>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</si>
  <si>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</si>
  <si>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</si>
  <si>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</si>
  <si>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</si>
  <si>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</si>
  <si>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</si>
  <si>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</si>
  <si>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</si>
  <si>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</si>
  <si>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</si>
  <si>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</si>
  <si>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</si>
  <si>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</si>
  <si>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</si>
  <si>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</si>
  <si>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</si>
  <si>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</si>
  <si>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</si>
  <si>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</si>
  <si>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</si>
  <si>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</si>
  <si>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</si>
  <si>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</si>
  <si>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</si>
  <si>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</si>
  <si>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</si>
  <si>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</si>
  <si>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</si>
  <si>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</si>
  <si>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</si>
  <si>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</si>
  <si>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</si>
  <si>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</si>
  <si>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</si>
  <si>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</si>
  <si>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</si>
  <si>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</si>
  <si>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</si>
  <si>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</si>
  <si>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</si>
  <si>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</si>
  <si>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</si>
  <si>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</si>
  <si>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</si>
  <si>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</si>
  <si>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</si>
  <si>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</si>
  <si>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</si>
  <si>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</si>
  <si>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</si>
  <si>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UHG</t>
  </si>
  <si>
    <t>underlyingSymbol</t>
  </si>
  <si>
    <t>shortName</t>
  </si>
  <si>
    <t>United Homes Group, Inc</t>
  </si>
  <si>
    <t>longName</t>
  </si>
  <si>
    <t>United Homes Group, Inc.</t>
  </si>
  <si>
    <t>firstTradeDateEpochUtc</t>
  </si>
  <si>
    <t>timeZoneFullName</t>
  </si>
  <si>
    <t>America/New_York</t>
  </si>
  <si>
    <t>timeZoneShortName</t>
  </si>
  <si>
    <t>EST</t>
  </si>
  <si>
    <t>uuid</t>
  </si>
  <si>
    <t>f48f60fc-cc2f-3932-afee-fe8414e471c9</t>
  </si>
  <si>
    <t>messageBoardId</t>
  </si>
  <si>
    <t>finmb_133020680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</si>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</sst>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tedhomes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4.0799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782.5498884316474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2.41353296E8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5620.0</v>
      </c>
      <c r="C2" s="1">
        <v>5810.0</v>
      </c>
      <c r="D2" s="1">
        <v>7020.0</v>
      </c>
      <c r="E2" s="1">
        <v>10560.0</v>
      </c>
      <c r="F2" s="1">
        <v>11990.0</v>
      </c>
      <c r="G2" s="1">
        <v>13840.0</v>
      </c>
      <c r="H2" s="1">
        <v>15400.0</v>
      </c>
      <c r="I2" s="1">
        <v>17280.0</v>
      </c>
      <c r="J2" s="1">
        <v>20120.0</v>
      </c>
      <c r="K2" s="1">
        <v>22380.0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532.0</v>
      </c>
      <c r="C3" s="1">
        <v>613.0</v>
      </c>
      <c r="D3" s="1">
        <v>698.0</v>
      </c>
      <c r="E3" s="1">
        <v>799.0</v>
      </c>
      <c r="F3" s="1">
        <v>924.0</v>
      </c>
      <c r="G3" s="1">
        <v>999.0</v>
      </c>
      <c r="H3" s="1">
        <v>977.0</v>
      </c>
      <c r="I3" s="1">
        <v>980.0</v>
      </c>
      <c r="J3" s="1">
        <v>1100.0</v>
      </c>
      <c r="K3" s="1">
        <v>1170.0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524.0</v>
      </c>
      <c r="C4" s="1">
        <v>650.0</v>
      </c>
      <c r="D4" s="1">
        <v>882.0</v>
      </c>
      <c r="E4" s="1">
        <v>896.0</v>
      </c>
      <c r="F4" s="1">
        <v>898.0</v>
      </c>
      <c r="G4" s="1">
        <v>1000.0</v>
      </c>
      <c r="H4" s="1">
        <v>1100.0</v>
      </c>
      <c r="I4" s="1">
        <v>1200.0</v>
      </c>
      <c r="J4" s="1">
        <v>1300.0</v>
      </c>
      <c r="K4" s="1">
        <v>1600.0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1060.0</v>
      </c>
      <c r="C5" s="1">
        <v>1260.0</v>
      </c>
      <c r="D5" s="1">
        <v>1580.0</v>
      </c>
      <c r="E5" s="1">
        <v>1700.0</v>
      </c>
      <c r="F5" s="1">
        <v>1820.0</v>
      </c>
      <c r="G5" s="1">
        <v>2000.0</v>
      </c>
      <c r="H5" s="1">
        <v>2080.0</v>
      </c>
      <c r="I5" s="1">
        <v>2180.0</v>
      </c>
      <c r="J5" s="1">
        <v>2400.0</v>
      </c>
      <c r="K5" s="1">
        <v>2770.0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422.0</v>
      </c>
      <c r="C6" s="1">
        <v>430.0</v>
      </c>
      <c r="D6" s="1">
        <v>475.0</v>
      </c>
      <c r="E6" s="1">
        <v>550.0</v>
      </c>
      <c r="F6" s="1">
        <v>606.0</v>
      </c>
      <c r="G6" s="1">
        <v>721.0</v>
      </c>
      <c r="H6" s="1">
        <v>814.0</v>
      </c>
      <c r="I6" s="1">
        <v>923.0</v>
      </c>
      <c r="J6" s="1">
        <v>1000.0</v>
      </c>
      <c r="K6" s="1">
        <v>1200.0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364.0</v>
      </c>
      <c r="C7" s="1">
        <v>406.0</v>
      </c>
      <c r="D7" s="1">
        <v>485.0</v>
      </c>
      <c r="E7" s="1">
        <v>597.0</v>
      </c>
      <c r="F7" s="1">
        <v>638.0</v>
      </c>
      <c r="G7" s="1">
        <v>697.0</v>
      </c>
      <c r="H7" s="1">
        <v>679.0</v>
      </c>
      <c r="I7" s="1">
        <v>800.0</v>
      </c>
      <c r="J7" s="1">
        <v>925.0</v>
      </c>
      <c r="K7" s="1">
        <v>1060.0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-911.0</v>
      </c>
      <c r="C8" s="1">
        <v>-591.0</v>
      </c>
      <c r="D8" s="1">
        <v>-1360.0</v>
      </c>
      <c r="E8" s="1">
        <v>-1060.0</v>
      </c>
      <c r="F8" s="1">
        <v>-1350.0</v>
      </c>
      <c r="G8" s="1">
        <v>162.0</v>
      </c>
      <c r="H8" s="1">
        <v>-688.0</v>
      </c>
      <c r="I8" s="1">
        <v>-1000.0</v>
      </c>
      <c r="J8" s="1">
        <v>-2520.0</v>
      </c>
      <c r="K8" s="1">
        <v>-3110.0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1640.0</v>
      </c>
      <c r="C9" s="1">
        <v>643.0</v>
      </c>
      <c r="D9" s="1">
        <v>1490.0</v>
      </c>
      <c r="E9" s="1">
        <v>930.0</v>
      </c>
      <c r="F9" s="1">
        <v>526.0</v>
      </c>
      <c r="G9" s="1">
        <v>733.0</v>
      </c>
      <c r="H9" s="1">
        <v>5350.0</v>
      </c>
      <c r="I9" s="1">
        <v>1160.0</v>
      </c>
      <c r="J9" s="1">
        <v>1960.0</v>
      </c>
      <c r="K9" s="1">
        <v>3520.0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385.0</v>
      </c>
      <c r="C10" s="1">
        <v>237.0</v>
      </c>
      <c r="D10" s="1">
        <v>-202.0</v>
      </c>
      <c r="E10" s="1">
        <v>157.0</v>
      </c>
      <c r="F10" s="1">
        <v>38.0</v>
      </c>
      <c r="G10" s="1">
        <v>130.0</v>
      </c>
      <c r="H10" s="1">
        <v>278.0</v>
      </c>
      <c r="I10" s="1">
        <v>-310.0</v>
      </c>
      <c r="J10" s="1">
        <v>126.0</v>
      </c>
      <c r="K10" s="1">
        <v>203.0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479.0</v>
      </c>
      <c r="C11" s="1">
        <v>3220.0</v>
      </c>
      <c r="D11" s="1">
        <v>1850.0</v>
      </c>
      <c r="E11" s="1">
        <v>1280.0</v>
      </c>
      <c r="F11" s="1">
        <v>1830.0</v>
      </c>
      <c r="G11" s="1">
        <v>1220.0</v>
      </c>
      <c r="H11" s="1">
        <v>152.0</v>
      </c>
      <c r="I11" s="1">
        <v>2700.0</v>
      </c>
      <c r="J11" s="1">
        <v>4050.0</v>
      </c>
      <c r="K11" s="1">
        <v>3480.0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-590.0</v>
      </c>
      <c r="C12" s="1">
        <v>-1430.0</v>
      </c>
      <c r="D12" s="1">
        <v>-1600.0</v>
      </c>
      <c r="E12" s="1">
        <v>-630.0</v>
      </c>
      <c r="F12" s="1">
        <v>-750.0</v>
      </c>
      <c r="G12" s="1">
        <v>-1560.0</v>
      </c>
      <c r="H12" s="1">
        <v>-2200.0</v>
      </c>
      <c r="I12" s="1">
        <v>-1030.0</v>
      </c>
      <c r="J12" s="1">
        <v>-1370.0</v>
      </c>
      <c r="K12" s="1">
        <v>-2440.0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-415.0</v>
      </c>
      <c r="C13" s="1">
        <v>-253.0</v>
      </c>
      <c r="D13" s="1">
        <v>55.0</v>
      </c>
      <c r="E13" s="1">
        <v>-483.0</v>
      </c>
      <c r="F13" s="1">
        <v>367.0</v>
      </c>
      <c r="G13" s="1">
        <v>524.0</v>
      </c>
      <c r="H13" s="1">
        <v>306.0</v>
      </c>
      <c r="I13" s="1">
        <v>-367.0</v>
      </c>
      <c r="J13" s="1">
        <v>-485.0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8050.0</v>
      </c>
      <c r="C14" s="1">
        <v>9740.0</v>
      </c>
      <c r="D14" s="1">
        <v>9800.0</v>
      </c>
      <c r="E14" s="1">
        <v>13600.0</v>
      </c>
      <c r="F14" s="1">
        <v>15710.0</v>
      </c>
      <c r="G14" s="1">
        <v>18460.0</v>
      </c>
      <c r="H14" s="1">
        <v>22170.0</v>
      </c>
      <c r="I14" s="1">
        <v>22340.0</v>
      </c>
      <c r="J14" s="1">
        <v>26210.0</v>
      </c>
      <c r="K14" s="1">
        <v>29070.0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-1520.0</v>
      </c>
      <c r="C15" s="1">
        <v>-1560.0</v>
      </c>
      <c r="D15" s="1">
        <v>-1700.0</v>
      </c>
      <c r="E15" s="1">
        <v>-2020.0</v>
      </c>
      <c r="F15" s="1">
        <v>-2060.0</v>
      </c>
      <c r="G15" s="1">
        <v>-2070.0</v>
      </c>
      <c r="H15" s="1">
        <v>-2050.0</v>
      </c>
      <c r="I15" s="1">
        <v>-2450.0</v>
      </c>
      <c r="J15" s="1">
        <v>-2800.0</v>
      </c>
      <c r="K15" s="1">
        <v>-3390.0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78.0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3410.0</v>
      </c>
      <c r="K16" s="1">
        <v>685.0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-1920.0</v>
      </c>
      <c r="C17" s="1">
        <v>-16160.0</v>
      </c>
      <c r="D17" s="1">
        <v>-1760.0</v>
      </c>
      <c r="E17" s="1">
        <v>-2130.0</v>
      </c>
      <c r="F17" s="1">
        <v>-6000.0</v>
      </c>
      <c r="G17" s="1">
        <v>-8340.0</v>
      </c>
      <c r="H17" s="1">
        <v>-7140.0</v>
      </c>
      <c r="I17" s="1">
        <v>-4820.0</v>
      </c>
      <c r="J17" s="1">
        <v>-21460.0</v>
      </c>
      <c r="K17" s="1">
        <v>-10140.0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799.0</v>
      </c>
      <c r="C18" s="1">
        <v>-531.0</v>
      </c>
      <c r="D18" s="1">
        <v>-5930.0</v>
      </c>
      <c r="E18" s="1">
        <v>-4320.0</v>
      </c>
      <c r="F18" s="1">
        <v>-4100.0</v>
      </c>
      <c r="G18" s="1">
        <v>-2500.0</v>
      </c>
      <c r="H18" s="1">
        <v>-2840.0</v>
      </c>
      <c r="I18" s="1">
        <v>-1840.0</v>
      </c>
      <c r="J18" s="1">
        <v>-6840.0</v>
      </c>
      <c r="K18" s="1">
        <v>-1780.0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37.0</v>
      </c>
      <c r="C19" s="1">
        <v>-144.0</v>
      </c>
      <c r="D19" s="1">
        <v>37.0</v>
      </c>
      <c r="E19" s="1">
        <v>-126.0</v>
      </c>
      <c r="F19" s="1">
        <v>-226.0</v>
      </c>
      <c r="G19" s="1">
        <v>219.0</v>
      </c>
      <c r="H19" s="1">
        <v>-506.0</v>
      </c>
      <c r="I19" s="1">
        <v>-1250.0</v>
      </c>
      <c r="J19" s="1">
        <v>-793.0</v>
      </c>
      <c r="K19" s="1">
        <v>-960.0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-2530.0</v>
      </c>
      <c r="C20" s="1">
        <v>-18400.0</v>
      </c>
      <c r="D20" s="1">
        <v>-9360.0</v>
      </c>
      <c r="E20" s="1">
        <v>-8600.0</v>
      </c>
      <c r="F20" s="1">
        <v>-12380.0</v>
      </c>
      <c r="G20" s="1">
        <v>-12700.0</v>
      </c>
      <c r="H20" s="1">
        <v>-12530.0</v>
      </c>
      <c r="I20" s="1">
        <v>-10370.0</v>
      </c>
      <c r="J20" s="1">
        <v>-28480.0</v>
      </c>
      <c r="K20" s="1">
        <v>-15570.0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3670.0</v>
      </c>
      <c r="D21" s="1">
        <v>0.0</v>
      </c>
      <c r="E21" s="1">
        <v>0.0</v>
      </c>
      <c r="F21" s="1">
        <v>0.0</v>
      </c>
      <c r="G21" s="1">
        <v>300.0</v>
      </c>
      <c r="H21" s="1">
        <v>872.0</v>
      </c>
      <c r="I21" s="1">
        <v>0.0</v>
      </c>
      <c r="J21" s="1">
        <v>732.0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2000.0</v>
      </c>
      <c r="C22" s="1">
        <v>11980.0</v>
      </c>
      <c r="D22" s="1">
        <v>3970.0</v>
      </c>
      <c r="E22" s="1">
        <v>5290.0</v>
      </c>
      <c r="F22" s="1">
        <v>6940.0</v>
      </c>
      <c r="G22" s="1">
        <v>5440.0</v>
      </c>
      <c r="H22" s="1">
        <v>4860.0</v>
      </c>
      <c r="I22" s="1">
        <v>6930.0</v>
      </c>
      <c r="J22" s="1">
        <v>14820.0</v>
      </c>
      <c r="K22" s="1">
        <v>6390.0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2000.0</v>
      </c>
      <c r="C23" s="1">
        <v>15650.0</v>
      </c>
      <c r="D23" s="1">
        <v>3970.0</v>
      </c>
      <c r="E23" s="1">
        <v>5290.0</v>
      </c>
      <c r="F23" s="1">
        <v>6940.0</v>
      </c>
      <c r="G23" s="1">
        <v>5740.0</v>
      </c>
      <c r="H23" s="1">
        <v>5740.0</v>
      </c>
      <c r="I23" s="1">
        <v>6930.0</v>
      </c>
      <c r="J23" s="1">
        <v>15550.0</v>
      </c>
      <c r="K23" s="1">
        <v>6400.0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-794.0</v>
      </c>
      <c r="C24" s="1">
        <v>0.0</v>
      </c>
      <c r="D24" s="1">
        <v>-382.0</v>
      </c>
      <c r="E24" s="1">
        <v>-3510.0</v>
      </c>
      <c r="F24" s="1">
        <v>-201.0</v>
      </c>
      <c r="G24" s="1">
        <v>0.0</v>
      </c>
      <c r="H24" s="1">
        <v>0.0</v>
      </c>
      <c r="I24" s="1">
        <v>-1300.0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-812.0</v>
      </c>
      <c r="C25" s="1">
        <v>-1040.0</v>
      </c>
      <c r="D25" s="1">
        <v>-2600.0</v>
      </c>
      <c r="E25" s="1">
        <v>-4400.0</v>
      </c>
      <c r="F25" s="1">
        <v>-2600.0</v>
      </c>
      <c r="G25" s="1">
        <v>-1750.0</v>
      </c>
      <c r="H25" s="1">
        <v>-3150.0</v>
      </c>
      <c r="I25" s="1">
        <v>-3150.0</v>
      </c>
      <c r="J25" s="1">
        <v>-3020.0</v>
      </c>
      <c r="K25" s="1">
        <v>-2120.0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-1610.0</v>
      </c>
      <c r="C26" s="1">
        <v>-1040.0</v>
      </c>
      <c r="D26" s="1">
        <v>-2980.0</v>
      </c>
      <c r="E26" s="1">
        <v>-7910.0</v>
      </c>
      <c r="F26" s="1">
        <v>-2800.0</v>
      </c>
      <c r="G26" s="1">
        <v>-1750.0</v>
      </c>
      <c r="H26" s="1">
        <v>-3150.0</v>
      </c>
      <c r="I26" s="1">
        <v>-4450.0</v>
      </c>
      <c r="J26" s="1">
        <v>-3020.0</v>
      </c>
      <c r="K26" s="1">
        <v>-2120.0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462.0</v>
      </c>
      <c r="C27" s="1">
        <v>402.0</v>
      </c>
      <c r="D27" s="1">
        <v>429.0</v>
      </c>
      <c r="E27" s="1">
        <v>688.0</v>
      </c>
      <c r="F27" s="1">
        <v>838.0</v>
      </c>
      <c r="G27" s="1">
        <v>1040.0</v>
      </c>
      <c r="H27" s="1">
        <v>1440.0</v>
      </c>
      <c r="I27" s="1">
        <v>1360.0</v>
      </c>
      <c r="J27" s="1">
        <v>1250.0</v>
      </c>
      <c r="K27" s="1">
        <v>1350.0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-4010.0</v>
      </c>
      <c r="C28" s="1">
        <v>-1200.0</v>
      </c>
      <c r="D28" s="1">
        <v>-1280.0</v>
      </c>
      <c r="E28" s="1">
        <v>-1500.0</v>
      </c>
      <c r="F28" s="1">
        <v>-4500.0</v>
      </c>
      <c r="G28" s="1">
        <v>-5500.0</v>
      </c>
      <c r="H28" s="1">
        <v>-4250.0</v>
      </c>
      <c r="I28" s="1">
        <v>-5000.0</v>
      </c>
      <c r="J28" s="1">
        <v>-7000.0</v>
      </c>
      <c r="K28" s="1">
        <v>-8000.0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-1360.0</v>
      </c>
      <c r="C29" s="1">
        <v>-1790.0</v>
      </c>
      <c r="D29" s="1">
        <v>-2260.0</v>
      </c>
      <c r="E29" s="1">
        <v>-2770.0</v>
      </c>
      <c r="F29" s="1">
        <v>-3320.0</v>
      </c>
      <c r="G29" s="1">
        <v>-3930.0</v>
      </c>
      <c r="H29" s="1">
        <v>-4580.0</v>
      </c>
      <c r="I29" s="1">
        <v>-5280.0</v>
      </c>
      <c r="J29" s="1">
        <v>-5990.0</v>
      </c>
      <c r="K29" s="1">
        <v>-6760.0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-1360.0</v>
      </c>
      <c r="C30" s="1">
        <v>-1790.0</v>
      </c>
      <c r="D30" s="1">
        <v>-2260.0</v>
      </c>
      <c r="E30" s="1">
        <v>-2770.0</v>
      </c>
      <c r="F30" s="1">
        <v>-3320.0</v>
      </c>
      <c r="G30" s="1">
        <v>-3930.0</v>
      </c>
      <c r="H30" s="1">
        <v>-4580.0</v>
      </c>
      <c r="I30" s="1">
        <v>-5280.0</v>
      </c>
      <c r="J30" s="1">
        <v>-5990.0</v>
      </c>
      <c r="K30" s="1">
        <v>-6760.0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-776.0</v>
      </c>
      <c r="C31" s="1">
        <v>216.0</v>
      </c>
      <c r="D31" s="1">
        <v>1110.0</v>
      </c>
      <c r="E31" s="1">
        <v>2760.0</v>
      </c>
      <c r="F31" s="1">
        <v>-1520.0</v>
      </c>
      <c r="G31" s="1">
        <v>-1220.0</v>
      </c>
      <c r="H31" s="1">
        <v>1220.0</v>
      </c>
      <c r="I31" s="1">
        <v>-1010.0</v>
      </c>
      <c r="J31" s="1">
        <v>3430.0</v>
      </c>
      <c r="K31" s="1">
        <v>-2400.0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-5290.0</v>
      </c>
      <c r="C32" s="1">
        <v>12240.0</v>
      </c>
      <c r="D32" s="1">
        <v>-1010.0</v>
      </c>
      <c r="E32" s="1">
        <v>-3440.0</v>
      </c>
      <c r="F32" s="1">
        <v>-4360.0</v>
      </c>
      <c r="G32" s="1">
        <v>-5620.0</v>
      </c>
      <c r="H32" s="1">
        <v>-3590.0</v>
      </c>
      <c r="I32" s="1">
        <v>-7460.0</v>
      </c>
      <c r="J32" s="1">
        <v>4230.0</v>
      </c>
      <c r="K32" s="1">
        <v>-11530.0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-5.0</v>
      </c>
      <c r="C33" s="1">
        <v>-156.0</v>
      </c>
      <c r="D33" s="1">
        <v>78.0</v>
      </c>
      <c r="E33" s="1">
        <v>-5.0</v>
      </c>
      <c r="F33" s="1">
        <v>-78.0</v>
      </c>
      <c r="G33" s="1">
        <v>-20.0</v>
      </c>
      <c r="H33" s="1">
        <v>-116.0</v>
      </c>
      <c r="I33" s="1">
        <v>-62.0</v>
      </c>
      <c r="J33" s="1">
        <v>34.0</v>
      </c>
      <c r="K33" s="1">
        <v>97.0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219.0</v>
      </c>
      <c r="C34" s="1">
        <v>3430.0</v>
      </c>
      <c r="D34" s="1">
        <v>-493.0</v>
      </c>
      <c r="E34" s="1">
        <v>1550.0</v>
      </c>
      <c r="F34" s="1">
        <v>-1120.0</v>
      </c>
      <c r="G34" s="1">
        <v>119.0</v>
      </c>
      <c r="H34" s="1">
        <v>5940.0</v>
      </c>
      <c r="I34" s="1">
        <v>4450.0</v>
      </c>
      <c r="J34" s="1">
        <v>1990.0</v>
      </c>
      <c r="K34" s="1">
        <v>2060.0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644.0</v>
      </c>
      <c r="C36" s="1">
        <v>639.0</v>
      </c>
      <c r="D36" s="1">
        <v>1060.0</v>
      </c>
      <c r="E36" s="1">
        <v>1130.0</v>
      </c>
      <c r="F36" s="1">
        <v>1410.0</v>
      </c>
      <c r="G36" s="1">
        <v>1630.0</v>
      </c>
      <c r="H36" s="1">
        <v>1700.0</v>
      </c>
      <c r="I36" s="1">
        <v>1650.0</v>
      </c>
      <c r="J36" s="1">
        <v>1940.0</v>
      </c>
      <c r="K36" s="1">
        <v>3040.0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4019.0</v>
      </c>
      <c r="C37" s="1">
        <v>4400.0</v>
      </c>
      <c r="D37" s="1">
        <v>4730.0</v>
      </c>
      <c r="E37" s="1">
        <v>4000.0</v>
      </c>
      <c r="F37" s="1">
        <v>3260.0</v>
      </c>
      <c r="G37" s="1">
        <v>3540.0</v>
      </c>
      <c r="H37" s="1">
        <v>4940.0</v>
      </c>
      <c r="I37" s="1">
        <v>3970.0</v>
      </c>
      <c r="J37" s="1">
        <v>5220.0</v>
      </c>
      <c r="K37" s="1">
        <v>6080.0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391.0</v>
      </c>
      <c r="C38" s="1">
        <v>14610.0</v>
      </c>
      <c r="D38" s="1">
        <v>990.0</v>
      </c>
      <c r="E38" s="1">
        <v>-2620.0</v>
      </c>
      <c r="F38" s="1">
        <v>4130.0</v>
      </c>
      <c r="G38" s="1">
        <v>3990.0</v>
      </c>
      <c r="H38" s="1">
        <v>2590.0</v>
      </c>
      <c r="I38" s="1">
        <v>2480.0</v>
      </c>
      <c r="J38" s="1">
        <v>12540.0</v>
      </c>
      <c r="K38" s="1">
        <v>4280.0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6910.0</v>
      </c>
      <c r="C39" s="1">
        <v>9360.0</v>
      </c>
      <c r="D39" s="1">
        <v>11420.0</v>
      </c>
      <c r="E39" s="1">
        <v>13470.0</v>
      </c>
      <c r="F39" s="1">
        <v>11810.0</v>
      </c>
      <c r="G39" s="1">
        <v>14680.0</v>
      </c>
      <c r="H39" s="1">
        <v>19160.0</v>
      </c>
      <c r="I39" s="1">
        <v>18380.0</v>
      </c>
      <c r="J39" s="1">
        <v>22760.0</v>
      </c>
      <c r="K39" s="1">
        <v>19820.0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7300.0</v>
      </c>
      <c r="C40" s="1">
        <v>9850.0</v>
      </c>
      <c r="D40" s="1">
        <v>12090.0</v>
      </c>
      <c r="E40" s="1">
        <v>14210.0</v>
      </c>
      <c r="F40" s="1">
        <v>12680.0</v>
      </c>
      <c r="G40" s="1">
        <v>15740.0</v>
      </c>
      <c r="H40" s="1">
        <v>20200.0</v>
      </c>
      <c r="I40" s="1">
        <v>19420.0</v>
      </c>
      <c r="J40" s="1">
        <v>24070.0</v>
      </c>
      <c r="K40" s="1">
        <v>21850.0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-560.0</v>
      </c>
      <c r="C41" s="1">
        <v>-2420.0</v>
      </c>
      <c r="D41" s="1">
        <v>-3170.0</v>
      </c>
      <c r="E41" s="1">
        <v>-3890.0</v>
      </c>
      <c r="F41" s="1">
        <v>-838.0</v>
      </c>
      <c r="G41" s="1">
        <v>-2090.0</v>
      </c>
      <c r="H41" s="1">
        <v>-4680.0</v>
      </c>
      <c r="I41" s="1">
        <v>-2990.0</v>
      </c>
      <c r="J41" s="1">
        <v>-4780.0</v>
      </c>
      <c r="K41" s="1">
        <v>23.0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20130.0</v>
      </c>
      <c r="C3" s="1">
        <v>20320.0</v>
      </c>
      <c r="D3" s="1">
        <v>26040.0</v>
      </c>
      <c r="E3" s="1">
        <v>30980.0</v>
      </c>
      <c r="F3" s="1">
        <v>34980.0</v>
      </c>
      <c r="G3" s="1">
        <v>39070.0</v>
      </c>
      <c r="H3" s="1">
        <v>42500.0</v>
      </c>
      <c r="I3" s="1">
        <v>43850.0</v>
      </c>
      <c r="J3" s="1">
        <v>46670.0</v>
      </c>
      <c r="K3" s="1">
        <v>49910.0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20130.0</v>
      </c>
      <c r="C4" s="1">
        <v>20320.0</v>
      </c>
      <c r="D4" s="1">
        <v>26040.0</v>
      </c>
      <c r="E4" s="1">
        <v>30980.0</v>
      </c>
      <c r="F4" s="1">
        <v>34980.0</v>
      </c>
      <c r="G4" s="1">
        <v>39070.0</v>
      </c>
      <c r="H4" s="1">
        <v>42500.0</v>
      </c>
      <c r="I4" s="1">
        <v>43850.0</v>
      </c>
      <c r="J4" s="1">
        <v>46670.0</v>
      </c>
      <c r="K4" s="1">
        <v>49910.0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7500.0</v>
      </c>
      <c r="C5" s="1">
        <v>10920.0</v>
      </c>
      <c r="D5" s="1">
        <v>10430.0</v>
      </c>
      <c r="E5" s="1">
        <v>11980.0</v>
      </c>
      <c r="F5" s="1">
        <v>10870.0</v>
      </c>
      <c r="G5" s="1">
        <v>10980.0</v>
      </c>
      <c r="H5" s="1">
        <v>16920.0</v>
      </c>
      <c r="I5" s="1">
        <v>21380.0</v>
      </c>
      <c r="J5" s="1">
        <v>23360.0</v>
      </c>
      <c r="K5" s="1">
        <v>25430.0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1830.0</v>
      </c>
      <c r="C6" s="1">
        <v>1740.0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9620.0</v>
      </c>
      <c r="C7" s="1">
        <v>13190.0</v>
      </c>
      <c r="D7" s="1">
        <v>15650.0</v>
      </c>
      <c r="E7" s="1">
        <v>15830.0</v>
      </c>
      <c r="F7" s="1">
        <v>18250.0</v>
      </c>
      <c r="G7" s="1">
        <v>21460.0</v>
      </c>
      <c r="H7" s="1">
        <v>25400.0</v>
      </c>
      <c r="I7" s="1">
        <v>28080.0</v>
      </c>
      <c r="J7" s="1">
        <v>30450.0</v>
      </c>
      <c r="K7" s="1">
        <v>38970.0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2960.0</v>
      </c>
      <c r="C8" s="1">
        <v>3000.0</v>
      </c>
      <c r="D8" s="1">
        <v>3100.0</v>
      </c>
      <c r="E8" s="1">
        <v>3100.0</v>
      </c>
      <c r="F8" s="1">
        <v>3030.0</v>
      </c>
      <c r="G8" s="1">
        <v>3080.0</v>
      </c>
      <c r="H8" s="1">
        <v>4080.0</v>
      </c>
      <c r="I8" s="1">
        <v>4450.0</v>
      </c>
      <c r="J8" s="1">
        <v>4090.0</v>
      </c>
      <c r="K8" s="1">
        <v>3760.0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4970.0</v>
      </c>
      <c r="C9" s="1">
        <v>5390.0</v>
      </c>
      <c r="D9" s="1">
        <v>6490.0</v>
      </c>
      <c r="E9" s="1">
        <v>7110.0</v>
      </c>
      <c r="F9" s="1">
        <v>8540.0</v>
      </c>
      <c r="G9" s="1">
        <v>9060.0</v>
      </c>
      <c r="H9" s="1">
        <v>8850.0</v>
      </c>
      <c r="I9" s="1">
        <v>9250.0</v>
      </c>
      <c r="J9" s="1">
        <v>10420.0</v>
      </c>
      <c r="K9" s="1">
        <v>10670.0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-1980.0</v>
      </c>
      <c r="C10" s="1">
        <v>-2160.0</v>
      </c>
      <c r="D10" s="1">
        <v>-2620.0</v>
      </c>
      <c r="E10" s="1">
        <v>-2490.0</v>
      </c>
      <c r="F10" s="1">
        <v>-2790.0</v>
      </c>
      <c r="G10" s="1">
        <v>-3330.0</v>
      </c>
      <c r="H10" s="1">
        <v>-3360.0</v>
      </c>
      <c r="I10" s="1">
        <v>-3860.0</v>
      </c>
      <c r="J10" s="1">
        <v>-4500.0</v>
      </c>
      <c r="K10" s="1">
        <v>-4210.0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2990.0</v>
      </c>
      <c r="C11" s="1">
        <v>3230.0</v>
      </c>
      <c r="D11" s="1">
        <v>3870.0</v>
      </c>
      <c r="E11" s="1">
        <v>4620.0</v>
      </c>
      <c r="F11" s="1">
        <v>5760.0</v>
      </c>
      <c r="G11" s="1">
        <v>5730.0</v>
      </c>
      <c r="H11" s="1">
        <v>5480.0</v>
      </c>
      <c r="I11" s="1">
        <v>5390.0</v>
      </c>
      <c r="J11" s="1">
        <v>5920.0</v>
      </c>
      <c r="K11" s="1">
        <v>6460.0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32940.0</v>
      </c>
      <c r="C12" s="1">
        <v>44450.0</v>
      </c>
      <c r="D12" s="1">
        <v>47580.0</v>
      </c>
      <c r="E12" s="1">
        <v>54560.0</v>
      </c>
      <c r="F12" s="1">
        <v>58910.0</v>
      </c>
      <c r="G12" s="1">
        <v>65660.0</v>
      </c>
      <c r="H12" s="1">
        <v>71340.0</v>
      </c>
      <c r="I12" s="1">
        <v>75800.0</v>
      </c>
      <c r="J12" s="1">
        <v>93350.0</v>
      </c>
      <c r="K12" s="1">
        <v>104000.0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5100.0</v>
      </c>
      <c r="C13" s="1">
        <v>10020.0</v>
      </c>
      <c r="D13" s="1">
        <v>10570.0</v>
      </c>
      <c r="E13" s="1">
        <v>10880.0</v>
      </c>
      <c r="F13" s="1">
        <v>12020.0</v>
      </c>
      <c r="G13" s="1">
        <v>13320.0</v>
      </c>
      <c r="H13" s="1">
        <v>14000.0</v>
      </c>
      <c r="I13" s="1">
        <v>13620.0</v>
      </c>
      <c r="J13" s="1">
        <v>18610.0</v>
      </c>
      <c r="K13" s="1">
        <v>20190.0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556.0</v>
      </c>
      <c r="C14" s="1">
        <v>860.0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1050.0</v>
      </c>
      <c r="C15" s="1">
        <v>1550.0</v>
      </c>
      <c r="D15" s="1">
        <v>1850.0</v>
      </c>
      <c r="E15" s="1">
        <v>2660.0</v>
      </c>
      <c r="F15" s="1">
        <v>3090.0</v>
      </c>
      <c r="G15" s="1">
        <v>3850.0</v>
      </c>
      <c r="H15" s="1">
        <v>4460.0</v>
      </c>
      <c r="I15" s="1">
        <v>5320.0</v>
      </c>
      <c r="J15" s="1">
        <v>6620.0</v>
      </c>
      <c r="K15" s="1">
        <v>6080.0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1710.0</v>
      </c>
      <c r="C16" s="1">
        <v>2100.0</v>
      </c>
      <c r="D16" s="1">
        <v>3710.0</v>
      </c>
      <c r="E16" s="1">
        <v>4440.0</v>
      </c>
      <c r="F16" s="1">
        <v>5310.0</v>
      </c>
      <c r="G16" s="1">
        <v>10730.0</v>
      </c>
      <c r="H16" s="1">
        <v>13110.0</v>
      </c>
      <c r="I16" s="1">
        <v>14330.0</v>
      </c>
      <c r="J16" s="1">
        <v>16630.0</v>
      </c>
      <c r="K16" s="1">
        <v>19200.0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86380.0</v>
      </c>
      <c r="C17" s="1">
        <v>111000.0</v>
      </c>
      <c r="D17" s="1">
        <v>123000.0</v>
      </c>
      <c r="E17" s="1">
        <v>139000.0</v>
      </c>
      <c r="F17" s="1">
        <v>152000.0</v>
      </c>
      <c r="G17" s="1">
        <v>174000.0</v>
      </c>
      <c r="H17" s="1">
        <v>197000.0</v>
      </c>
      <c r="I17" s="1">
        <v>212000.0</v>
      </c>
      <c r="J17" s="1">
        <v>246000.0</v>
      </c>
      <c r="K17" s="1">
        <v>274000.0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6350.0</v>
      </c>
      <c r="C19" s="1">
        <v>8890.0</v>
      </c>
      <c r="D19" s="1">
        <v>11860.0</v>
      </c>
      <c r="E19" s="1">
        <v>15180.0</v>
      </c>
      <c r="F19" s="1">
        <v>16700.0</v>
      </c>
      <c r="G19" s="1">
        <v>19000.0</v>
      </c>
      <c r="H19" s="1">
        <v>22500.0</v>
      </c>
      <c r="I19" s="1">
        <v>24640.0</v>
      </c>
      <c r="J19" s="1">
        <v>27720.0</v>
      </c>
      <c r="K19" s="1">
        <v>31960.0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1500.0</v>
      </c>
      <c r="C20" s="1">
        <v>1500.0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8450.0</v>
      </c>
      <c r="C21" s="1">
        <v>10290.0</v>
      </c>
      <c r="D21" s="1">
        <v>2520.0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12040.0</v>
      </c>
      <c r="C22" s="1">
        <v>14330.0</v>
      </c>
      <c r="D22" s="1">
        <v>16390.0</v>
      </c>
      <c r="E22" s="1">
        <v>17870.0</v>
      </c>
      <c r="F22" s="1">
        <v>19890.0</v>
      </c>
      <c r="G22" s="1">
        <v>21690.0</v>
      </c>
      <c r="H22" s="1">
        <v>21870.0</v>
      </c>
      <c r="I22" s="1">
        <v>24480.0</v>
      </c>
      <c r="J22" s="1">
        <v>29060.0</v>
      </c>
      <c r="K22" s="1">
        <v>32400.0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1970.0</v>
      </c>
      <c r="C23" s="1">
        <v>2140.0</v>
      </c>
      <c r="D23" s="1">
        <v>1970.0</v>
      </c>
      <c r="E23" s="1">
        <v>2270.0</v>
      </c>
      <c r="F23" s="1">
        <v>2400.0</v>
      </c>
      <c r="G23" s="1">
        <v>2620.0</v>
      </c>
      <c r="H23" s="1">
        <v>2840.0</v>
      </c>
      <c r="I23" s="1">
        <v>2570.0</v>
      </c>
      <c r="J23" s="1">
        <v>3080.0</v>
      </c>
      <c r="K23" s="1">
        <v>3360.0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1080.0</v>
      </c>
      <c r="C24" s="1">
        <v>2650.0</v>
      </c>
      <c r="D24" s="1">
        <v>3560.0</v>
      </c>
      <c r="E24" s="1">
        <v>2710.0</v>
      </c>
      <c r="F24" s="1">
        <v>1970.0</v>
      </c>
      <c r="G24" s="1">
        <v>3470.0</v>
      </c>
      <c r="H24" s="1">
        <v>3520.0</v>
      </c>
      <c r="I24" s="1">
        <v>3620.0</v>
      </c>
      <c r="J24" s="1">
        <v>2310.0</v>
      </c>
      <c r="K24" s="1">
        <v>3190.0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804.0</v>
      </c>
      <c r="H25" s="1">
        <v>865.0</v>
      </c>
      <c r="I25" s="1">
        <v>870.0</v>
      </c>
      <c r="J25" s="1">
        <v>997.0</v>
      </c>
      <c r="K25" s="1">
        <v>1040.0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321.0</v>
      </c>
      <c r="C26" s="1">
        <v>3990.0</v>
      </c>
      <c r="D26" s="1">
        <v>3630.0</v>
      </c>
      <c r="E26" s="1">
        <v>150.0</v>
      </c>
      <c r="F26" s="1">
        <v>0.0</v>
      </c>
      <c r="G26" s="1">
        <v>400.0</v>
      </c>
      <c r="H26" s="1">
        <v>1300.0</v>
      </c>
      <c r="I26" s="1">
        <v>0.0</v>
      </c>
      <c r="J26" s="1">
        <v>800.0</v>
      </c>
      <c r="K26" s="1">
        <v>1090.0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16059.0</v>
      </c>
      <c r="C27" s="1">
        <v>25470.0</v>
      </c>
      <c r="D27" s="1">
        <v>25790.0</v>
      </c>
      <c r="E27" s="1">
        <v>28840.0</v>
      </c>
      <c r="F27" s="1">
        <v>34580.0</v>
      </c>
      <c r="G27" s="1">
        <v>36810.0</v>
      </c>
      <c r="H27" s="1">
        <v>38650.0</v>
      </c>
      <c r="I27" s="1">
        <v>42380.0</v>
      </c>
      <c r="J27" s="1">
        <v>54510.0</v>
      </c>
      <c r="K27" s="1">
        <v>58260.0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3160.0</v>
      </c>
      <c r="H28" s="1">
        <v>3580.0</v>
      </c>
      <c r="I28" s="1">
        <v>3400.0</v>
      </c>
      <c r="J28" s="1">
        <v>3830.0</v>
      </c>
      <c r="K28" s="1">
        <v>3860.0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1400.0</v>
      </c>
      <c r="C29" s="1">
        <v>1600.0</v>
      </c>
      <c r="D29" s="1">
        <v>11840.0</v>
      </c>
      <c r="E29" s="1">
        <v>12290.0</v>
      </c>
      <c r="F29" s="1">
        <v>12240.0</v>
      </c>
      <c r="G29" s="1">
        <v>13790.0</v>
      </c>
      <c r="H29" s="1">
        <v>19530.0</v>
      </c>
      <c r="I29" s="1">
        <v>22100.0</v>
      </c>
      <c r="J29" s="1">
        <v>25280.0</v>
      </c>
      <c r="K29" s="1">
        <v>26030.0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2060.0</v>
      </c>
      <c r="C30" s="1">
        <v>3590.0</v>
      </c>
      <c r="D30" s="1">
        <v>2760.0</v>
      </c>
      <c r="E30" s="1">
        <v>2180.0</v>
      </c>
      <c r="F30" s="1">
        <v>2470.0</v>
      </c>
      <c r="G30" s="1">
        <v>2990.0</v>
      </c>
      <c r="H30" s="1">
        <v>3370.0</v>
      </c>
      <c r="I30" s="1">
        <v>3260.0</v>
      </c>
      <c r="J30" s="1">
        <v>2770.0</v>
      </c>
      <c r="K30" s="1">
        <v>3020.0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1300.0</v>
      </c>
      <c r="C31" s="1">
        <v>1470.0</v>
      </c>
      <c r="D31" s="1">
        <v>2290.0</v>
      </c>
      <c r="E31" s="1">
        <v>5560.0</v>
      </c>
      <c r="F31" s="1">
        <v>5730.0</v>
      </c>
      <c r="G31" s="1">
        <v>6990.0</v>
      </c>
      <c r="H31" s="1">
        <v>8730.0</v>
      </c>
      <c r="I31" s="1">
        <v>8380.0</v>
      </c>
      <c r="J31" s="1">
        <v>9010.0</v>
      </c>
      <c r="K31" s="1">
        <v>10600.0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52540.0</v>
      </c>
      <c r="C32" s="1">
        <v>75920.0</v>
      </c>
      <c r="D32" s="1">
        <v>82620.0</v>
      </c>
      <c r="E32" s="1">
        <v>87040.0</v>
      </c>
      <c r="F32" s="1">
        <v>95990.0</v>
      </c>
      <c r="G32" s="1">
        <v>112000.0</v>
      </c>
      <c r="H32" s="1">
        <v>127000.0</v>
      </c>
      <c r="I32" s="1">
        <v>136000.0</v>
      </c>
      <c r="J32" s="1">
        <v>159000.0</v>
      </c>
      <c r="K32" s="1">
        <v>175000.0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10.0</v>
      </c>
      <c r="C33" s="1">
        <v>10.0</v>
      </c>
      <c r="D33" s="1">
        <v>10.0</v>
      </c>
      <c r="E33" s="1">
        <v>10.0</v>
      </c>
      <c r="F33" s="1">
        <v>10.0</v>
      </c>
      <c r="G33" s="1">
        <v>9.0</v>
      </c>
      <c r="H33" s="1">
        <v>10.0</v>
      </c>
      <c r="I33" s="1">
        <v>10.0</v>
      </c>
      <c r="J33" s="1">
        <v>9.0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29.0</v>
      </c>
      <c r="D34" s="1">
        <v>0.0</v>
      </c>
      <c r="E34" s="1">
        <v>1700.0</v>
      </c>
      <c r="F34" s="1">
        <v>0.0</v>
      </c>
      <c r="G34" s="1">
        <v>7.0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33840.0</v>
      </c>
      <c r="C35" s="1">
        <v>37120.0</v>
      </c>
      <c r="D35" s="1">
        <v>40940.0</v>
      </c>
      <c r="E35" s="1">
        <v>48730.0</v>
      </c>
      <c r="F35" s="1">
        <v>55850.0</v>
      </c>
      <c r="G35" s="1">
        <v>61180.0</v>
      </c>
      <c r="H35" s="1">
        <v>69300.0</v>
      </c>
      <c r="I35" s="1">
        <v>77130.0</v>
      </c>
      <c r="J35" s="1">
        <v>86160.0</v>
      </c>
      <c r="K35" s="1">
        <v>95770.0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-1390.0</v>
      </c>
      <c r="C36" s="1">
        <v>-3330.0</v>
      </c>
      <c r="D36" s="1">
        <v>-2680.0</v>
      </c>
      <c r="E36" s="1">
        <v>-2670.0</v>
      </c>
      <c r="F36" s="1">
        <v>-4160.0</v>
      </c>
      <c r="G36" s="1">
        <v>-3580.0</v>
      </c>
      <c r="H36" s="1">
        <v>-3810.0</v>
      </c>
      <c r="I36" s="1">
        <v>-5380.0</v>
      </c>
      <c r="J36" s="1">
        <v>-8390.0</v>
      </c>
      <c r="K36" s="1">
        <v>-7030.0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32450.0</v>
      </c>
      <c r="C37" s="1">
        <v>33830.0</v>
      </c>
      <c r="D37" s="1">
        <v>38270.0</v>
      </c>
      <c r="E37" s="1">
        <v>47780.0</v>
      </c>
      <c r="F37" s="1">
        <v>51700.0</v>
      </c>
      <c r="G37" s="1">
        <v>57620.0</v>
      </c>
      <c r="H37" s="1">
        <v>65489.0</v>
      </c>
      <c r="I37" s="1">
        <v>71760.0</v>
      </c>
      <c r="J37" s="1">
        <v>77770.0</v>
      </c>
      <c r="K37" s="1">
        <v>88760.0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1390.0</v>
      </c>
      <c r="C38" s="1">
        <v>1630.0</v>
      </c>
      <c r="D38" s="1">
        <v>1920.0</v>
      </c>
      <c r="E38" s="1">
        <v>4250.0</v>
      </c>
      <c r="F38" s="1">
        <v>4530.0</v>
      </c>
      <c r="G38" s="1">
        <v>4550.0</v>
      </c>
      <c r="H38" s="1">
        <v>5050.0</v>
      </c>
      <c r="I38" s="1">
        <v>4720.0</v>
      </c>
      <c r="J38" s="1">
        <v>8580.0</v>
      </c>
      <c r="K38" s="1">
        <v>10160.0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33840.0</v>
      </c>
      <c r="C39" s="1">
        <v>35460.0</v>
      </c>
      <c r="D39" s="1">
        <v>40190.0</v>
      </c>
      <c r="E39" s="1">
        <v>52020.0</v>
      </c>
      <c r="F39" s="1">
        <v>56230.0</v>
      </c>
      <c r="G39" s="1">
        <v>62160.0</v>
      </c>
      <c r="H39" s="1">
        <v>70540.0</v>
      </c>
      <c r="I39" s="1">
        <v>76480.0</v>
      </c>
      <c r="J39" s="1">
        <v>86350.0</v>
      </c>
      <c r="K39" s="1">
        <v>98920.0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86380.0</v>
      </c>
      <c r="C40" s="1">
        <v>111000.0</v>
      </c>
      <c r="D40" s="1">
        <v>123000.0</v>
      </c>
      <c r="E40" s="1">
        <v>139000.0</v>
      </c>
      <c r="F40" s="1">
        <v>152000.0</v>
      </c>
      <c r="G40" s="1">
        <v>174000.0</v>
      </c>
      <c r="H40" s="1">
        <v>197000.0</v>
      </c>
      <c r="I40" s="1">
        <v>212000.0</v>
      </c>
      <c r="J40" s="1">
        <v>246000.0</v>
      </c>
      <c r="K40" s="1">
        <v>274000.0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954.0</v>
      </c>
      <c r="C42" s="1">
        <v>951.0</v>
      </c>
      <c r="D42" s="1">
        <v>951.0</v>
      </c>
      <c r="E42" s="1">
        <v>968.0</v>
      </c>
      <c r="F42" s="1">
        <v>960.0</v>
      </c>
      <c r="G42" s="1">
        <v>949.0</v>
      </c>
      <c r="H42" s="1">
        <v>945.0</v>
      </c>
      <c r="I42" s="1">
        <v>941.0</v>
      </c>
      <c r="J42" s="1">
        <v>933.0</v>
      </c>
      <c r="K42" s="1">
        <v>922.0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954.0</v>
      </c>
      <c r="C43" s="1">
        <v>953.0</v>
      </c>
      <c r="D43" s="1">
        <v>952.0</v>
      </c>
      <c r="E43" s="1">
        <v>969.0</v>
      </c>
      <c r="F43" s="1">
        <v>960.0</v>
      </c>
      <c r="G43" s="1">
        <v>948.0</v>
      </c>
      <c r="H43" s="1">
        <v>946.0</v>
      </c>
      <c r="I43" s="1">
        <v>941.0</v>
      </c>
      <c r="J43" s="1">
        <v>934.0</v>
      </c>
      <c r="K43" s="1">
        <v>924.0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-5580.0</v>
      </c>
      <c r="C45" s="1">
        <v>-20650.0</v>
      </c>
      <c r="D45" s="1">
        <v>-19880.0</v>
      </c>
      <c r="E45" s="1">
        <v>-17660.0</v>
      </c>
      <c r="F45" s="1">
        <v>-19240.0</v>
      </c>
      <c r="G45" s="1">
        <v>-21360.0</v>
      </c>
      <c r="H45" s="1">
        <v>-19850.0</v>
      </c>
      <c r="I45" s="1">
        <v>-17660.0</v>
      </c>
      <c r="J45" s="1">
        <v>-34190.0</v>
      </c>
      <c r="K45" s="1">
        <v>-35160.0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 t="s">
        <v>112</v>
      </c>
      <c r="C46" s="1" t="s">
        <v>113</v>
      </c>
      <c r="D46" s="1" t="s">
        <v>114</v>
      </c>
      <c r="E46" s="1" t="s">
        <v>115</v>
      </c>
      <c r="F46" s="1" t="s">
        <v>116</v>
      </c>
      <c r="G46" s="1" t="s">
        <v>117</v>
      </c>
      <c r="H46" s="1" t="s">
        <v>118</v>
      </c>
      <c r="I46" s="1" t="s">
        <v>119</v>
      </c>
      <c r="J46" s="1" t="s">
        <v>120</v>
      </c>
      <c r="K46" s="1" t="s">
        <v>121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17460.0</v>
      </c>
      <c r="C47" s="1">
        <v>32100.0</v>
      </c>
      <c r="D47" s="1">
        <v>32980.0</v>
      </c>
      <c r="E47" s="1">
        <v>31690.0</v>
      </c>
      <c r="F47" s="1">
        <v>36550.0</v>
      </c>
      <c r="G47" s="1">
        <v>44640.0</v>
      </c>
      <c r="H47" s="1">
        <v>47910.0</v>
      </c>
      <c r="I47" s="1">
        <v>50280.0</v>
      </c>
      <c r="J47" s="1">
        <v>62450.0</v>
      </c>
      <c r="K47" s="1">
        <v>67440.0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9970.0</v>
      </c>
      <c r="C48" s="1">
        <v>21180.0</v>
      </c>
      <c r="D48" s="1">
        <v>22550.0</v>
      </c>
      <c r="E48" s="1">
        <v>19710.0</v>
      </c>
      <c r="F48" s="1">
        <v>25690.0</v>
      </c>
      <c r="G48" s="1">
        <v>33650.0</v>
      </c>
      <c r="H48" s="1">
        <v>30990.0</v>
      </c>
      <c r="I48" s="1">
        <v>28900.0</v>
      </c>
      <c r="J48" s="1">
        <v>39090.0</v>
      </c>
      <c r="K48" s="1">
        <v>42010.0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3590.0</v>
      </c>
      <c r="C49" s="1">
        <v>4440.0</v>
      </c>
      <c r="D49" s="1">
        <v>4860.0</v>
      </c>
      <c r="E49" s="1">
        <v>5680.0</v>
      </c>
      <c r="F49" s="1">
        <v>6010.0</v>
      </c>
      <c r="G49" s="1">
        <v>8000.0</v>
      </c>
      <c r="H49" s="1">
        <v>8800.0</v>
      </c>
      <c r="I49" s="1">
        <v>9600.0</v>
      </c>
      <c r="J49" s="1">
        <v>10400.0</v>
      </c>
      <c r="K49" s="1">
        <v>11200.0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1390.0</v>
      </c>
      <c r="C50" s="1">
        <v>1630.0</v>
      </c>
      <c r="D50" s="1">
        <v>1920.0</v>
      </c>
      <c r="E50" s="1">
        <v>4250.0</v>
      </c>
      <c r="F50" s="1">
        <v>4530.0</v>
      </c>
      <c r="G50" s="1">
        <v>4550.0</v>
      </c>
      <c r="H50" s="1">
        <v>5050.0</v>
      </c>
      <c r="I50" s="1">
        <v>4720.0</v>
      </c>
      <c r="J50" s="1">
        <v>8580.0</v>
      </c>
      <c r="K50" s="1">
        <v>10160.0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310.0</v>
      </c>
      <c r="C52" s="1">
        <v>237.0</v>
      </c>
      <c r="D52" s="1">
        <v>324.0</v>
      </c>
      <c r="E52" s="1">
        <v>405.0</v>
      </c>
      <c r="F52" s="1">
        <v>566.0</v>
      </c>
      <c r="G52" s="1">
        <v>589.0</v>
      </c>
      <c r="H52" s="1">
        <v>533.0</v>
      </c>
      <c r="I52" s="1">
        <v>502.0</v>
      </c>
      <c r="J52" s="1">
        <v>697.0</v>
      </c>
      <c r="K52" s="1">
        <v>712.0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2300.0</v>
      </c>
      <c r="C53" s="1">
        <v>2420.0</v>
      </c>
      <c r="D53" s="1">
        <v>3150.0</v>
      </c>
      <c r="E53" s="1">
        <v>3660.0</v>
      </c>
      <c r="F53" s="1">
        <v>4470.0</v>
      </c>
      <c r="G53" s="1">
        <v>4700.0</v>
      </c>
      <c r="H53" s="1">
        <v>4760.0</v>
      </c>
      <c r="I53" s="1">
        <v>4880.0</v>
      </c>
      <c r="J53" s="1">
        <v>5520.0</v>
      </c>
      <c r="K53" s="1">
        <v>5570.0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2370.0</v>
      </c>
      <c r="C54" s="1">
        <v>2740.0</v>
      </c>
      <c r="D54" s="1">
        <v>3020.0</v>
      </c>
      <c r="E54" s="1">
        <v>3040.0</v>
      </c>
      <c r="F54" s="1">
        <v>3510.0</v>
      </c>
      <c r="G54" s="1">
        <v>3770.0</v>
      </c>
      <c r="H54" s="1">
        <v>3550.0</v>
      </c>
      <c r="I54" s="1">
        <v>3860.0</v>
      </c>
      <c r="J54" s="1">
        <v>4210.0</v>
      </c>
      <c r="K54" s="1">
        <v>4380.0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17.0</v>
      </c>
      <c r="C55" s="1">
        <v>20.0</v>
      </c>
      <c r="D55" s="1">
        <v>23.0</v>
      </c>
      <c r="E55" s="1">
        <v>26.0</v>
      </c>
      <c r="F55" s="1">
        <v>30.0</v>
      </c>
      <c r="G55" s="1">
        <v>32.0</v>
      </c>
      <c r="H55" s="1">
        <v>33.0</v>
      </c>
      <c r="I55" s="1">
        <v>35.0</v>
      </c>
      <c r="J55" s="1">
        <v>40.0</v>
      </c>
      <c r="K55" s="1">
        <v>44.0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115000.0</v>
      </c>
      <c r="C2" s="1">
        <v>127000.0</v>
      </c>
      <c r="D2" s="1">
        <v>144000.0</v>
      </c>
      <c r="E2" s="1">
        <v>158000.0</v>
      </c>
      <c r="F2" s="1">
        <v>178000.0</v>
      </c>
      <c r="G2" s="1">
        <v>190000.0</v>
      </c>
      <c r="H2" s="1">
        <v>201000.0</v>
      </c>
      <c r="I2" s="1">
        <v>226000.0</v>
      </c>
      <c r="J2" s="1">
        <v>257000.0</v>
      </c>
      <c r="K2" s="1">
        <v>291000.0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568.0</v>
      </c>
      <c r="C3" s="1">
        <v>569.0</v>
      </c>
      <c r="D3" s="1">
        <v>662.0</v>
      </c>
      <c r="E3" s="1">
        <v>940.0</v>
      </c>
      <c r="F3" s="1">
        <v>1380.0</v>
      </c>
      <c r="G3" s="1">
        <v>1890.0</v>
      </c>
      <c r="H3" s="1">
        <v>1500.0</v>
      </c>
      <c r="I3" s="1">
        <v>2320.0</v>
      </c>
      <c r="J3" s="1">
        <v>2029.0</v>
      </c>
      <c r="K3" s="1">
        <v>3810.0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211.0</v>
      </c>
      <c r="C4" s="1">
        <v>141.0</v>
      </c>
      <c r="D4" s="1">
        <v>166.0</v>
      </c>
      <c r="E4" s="1">
        <v>83.0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276.0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4240.0</v>
      </c>
      <c r="C5" s="1">
        <v>17310.0</v>
      </c>
      <c r="D5" s="1">
        <v>26660.0</v>
      </c>
      <c r="E5" s="1">
        <v>26370.0</v>
      </c>
      <c r="F5" s="1">
        <v>29600.0</v>
      </c>
      <c r="G5" s="1">
        <v>31600.0</v>
      </c>
      <c r="H5" s="1">
        <v>34140.0</v>
      </c>
      <c r="I5" s="1">
        <v>34440.0</v>
      </c>
      <c r="J5" s="1">
        <v>37420.0</v>
      </c>
      <c r="K5" s="1">
        <v>42580.0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10150.0</v>
      </c>
      <c r="C6" s="1">
        <v>11920.0</v>
      </c>
      <c r="D6" s="1">
        <v>13240.0</v>
      </c>
      <c r="E6" s="1">
        <v>15320.0</v>
      </c>
      <c r="F6" s="1">
        <v>17180.0</v>
      </c>
      <c r="G6" s="1">
        <v>18970.0</v>
      </c>
      <c r="H6" s="1">
        <v>20020.0</v>
      </c>
      <c r="I6" s="1">
        <v>24600.0</v>
      </c>
      <c r="J6" s="1">
        <v>27550.0</v>
      </c>
      <c r="K6" s="1">
        <v>34120.0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130000.0</v>
      </c>
      <c r="C7" s="1">
        <v>157000.0</v>
      </c>
      <c r="D7" s="1">
        <v>185000.0</v>
      </c>
      <c r="E7" s="1">
        <v>201000.0</v>
      </c>
      <c r="F7" s="1">
        <v>226000.0</v>
      </c>
      <c r="G7" s="1">
        <v>242000.0</v>
      </c>
      <c r="H7" s="1">
        <v>257000.0</v>
      </c>
      <c r="I7" s="1">
        <v>288000.0</v>
      </c>
      <c r="J7" s="1">
        <v>324000.0</v>
      </c>
      <c r="K7" s="1">
        <v>372000.0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93260.0</v>
      </c>
      <c r="C8" s="1">
        <v>104000.0</v>
      </c>
      <c r="D8" s="1">
        <v>117000.0</v>
      </c>
      <c r="E8" s="1">
        <v>130000.0</v>
      </c>
      <c r="F8" s="1">
        <v>145000.0</v>
      </c>
      <c r="G8" s="1">
        <v>156000.0</v>
      </c>
      <c r="H8" s="1">
        <v>159000.0</v>
      </c>
      <c r="I8" s="1">
        <v>187000.0</v>
      </c>
      <c r="J8" s="1">
        <v>211000.0</v>
      </c>
      <c r="K8" s="1">
        <v>242000.0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1480.0</v>
      </c>
      <c r="C9" s="1">
        <v>1690.0</v>
      </c>
      <c r="D9" s="1">
        <v>2060.0</v>
      </c>
      <c r="E9" s="1">
        <v>2240.0</v>
      </c>
      <c r="F9" s="1">
        <v>2430.0</v>
      </c>
      <c r="G9" s="1">
        <v>2720.0</v>
      </c>
      <c r="H9" s="1">
        <v>2890.0</v>
      </c>
      <c r="I9" s="1">
        <v>3100.0</v>
      </c>
      <c r="J9" s="1">
        <v>3400.0</v>
      </c>
      <c r="K9" s="1">
        <v>3970.0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21680.0</v>
      </c>
      <c r="C10" s="1">
        <v>24310.0</v>
      </c>
      <c r="D10" s="1">
        <v>28400.0</v>
      </c>
      <c r="E10" s="1">
        <v>29560.0</v>
      </c>
      <c r="F10" s="1">
        <v>34070.0</v>
      </c>
      <c r="G10" s="1">
        <v>35190.0</v>
      </c>
      <c r="H10" s="1">
        <v>41700.0</v>
      </c>
      <c r="I10" s="1">
        <v>42580.0</v>
      </c>
      <c r="J10" s="1">
        <v>47780.0</v>
      </c>
      <c r="K10" s="1">
        <v>54630.0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3780.0</v>
      </c>
      <c r="C11" s="1">
        <v>16210.0</v>
      </c>
      <c r="D11" s="1">
        <v>24420.0</v>
      </c>
      <c r="E11" s="1">
        <v>24110.0</v>
      </c>
      <c r="F11" s="1">
        <v>27000.0</v>
      </c>
      <c r="G11" s="1">
        <v>28120.0</v>
      </c>
      <c r="H11" s="1">
        <v>30740.0</v>
      </c>
      <c r="I11" s="1">
        <v>31030.0</v>
      </c>
      <c r="J11" s="1">
        <v>33700.0</v>
      </c>
      <c r="K11" s="1">
        <v>38770.0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120000.0</v>
      </c>
      <c r="C12" s="1">
        <v>146000.0</v>
      </c>
      <c r="D12" s="1">
        <v>172000.0</v>
      </c>
      <c r="E12" s="1">
        <v>186000.0</v>
      </c>
      <c r="F12" s="1">
        <v>209000.0</v>
      </c>
      <c r="G12" s="1">
        <v>222000.0</v>
      </c>
      <c r="H12" s="1">
        <v>235000.0</v>
      </c>
      <c r="I12" s="1">
        <v>264000.0</v>
      </c>
      <c r="J12" s="1">
        <v>296000.0</v>
      </c>
      <c r="K12" s="1">
        <v>339000.0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10270.0</v>
      </c>
      <c r="C13" s="1">
        <v>11020.0</v>
      </c>
      <c r="D13" s="1">
        <v>12930.0</v>
      </c>
      <c r="E13" s="1">
        <v>15210.0</v>
      </c>
      <c r="F13" s="1">
        <v>17340.0</v>
      </c>
      <c r="G13" s="1">
        <v>19680.0</v>
      </c>
      <c r="H13" s="1">
        <v>22400.0</v>
      </c>
      <c r="I13" s="1">
        <v>23970.0</v>
      </c>
      <c r="J13" s="1">
        <v>28440.0</v>
      </c>
      <c r="K13" s="1">
        <v>32360.0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-618.0</v>
      </c>
      <c r="C14" s="1">
        <v>-790.0</v>
      </c>
      <c r="D14" s="1">
        <v>-1070.0</v>
      </c>
      <c r="E14" s="1">
        <v>-1190.0</v>
      </c>
      <c r="F14" s="1">
        <v>-1400.0</v>
      </c>
      <c r="G14" s="1">
        <v>-1700.0</v>
      </c>
      <c r="H14" s="1">
        <v>-1660.0</v>
      </c>
      <c r="I14" s="1">
        <v>-1660.0</v>
      </c>
      <c r="J14" s="1">
        <v>-2090.0</v>
      </c>
      <c r="K14" s="1">
        <v>-3250.0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9660.0</v>
      </c>
      <c r="C15" s="1">
        <v>10230.0</v>
      </c>
      <c r="D15" s="1">
        <v>11860.0</v>
      </c>
      <c r="E15" s="1">
        <v>14020.0</v>
      </c>
      <c r="F15" s="1">
        <v>15940.0</v>
      </c>
      <c r="G15" s="1">
        <v>17980.0</v>
      </c>
      <c r="H15" s="1">
        <v>20740.0</v>
      </c>
      <c r="I15" s="1">
        <v>22310.0</v>
      </c>
      <c r="J15" s="1">
        <v>26340.0</v>
      </c>
      <c r="K15" s="1">
        <v>29110.0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9660.0</v>
      </c>
      <c r="C16" s="1">
        <v>10230.0</v>
      </c>
      <c r="D16" s="1">
        <v>11860.0</v>
      </c>
      <c r="E16" s="1">
        <v>14020.0</v>
      </c>
      <c r="F16" s="1">
        <v>15940.0</v>
      </c>
      <c r="G16" s="1">
        <v>17980.0</v>
      </c>
      <c r="H16" s="1">
        <v>20740.0</v>
      </c>
      <c r="I16" s="1">
        <v>22310.0</v>
      </c>
      <c r="J16" s="1">
        <v>26340.0</v>
      </c>
      <c r="K16" s="1">
        <v>29110.0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4040.0</v>
      </c>
      <c r="C17" s="1">
        <v>4360.0</v>
      </c>
      <c r="D17" s="1">
        <v>4790.0</v>
      </c>
      <c r="E17" s="1">
        <v>3200.0</v>
      </c>
      <c r="F17" s="1">
        <v>3560.0</v>
      </c>
      <c r="G17" s="1">
        <v>3740.0</v>
      </c>
      <c r="H17" s="1">
        <v>4970.0</v>
      </c>
      <c r="I17" s="1">
        <v>4580.0</v>
      </c>
      <c r="J17" s="1">
        <v>5700.0</v>
      </c>
      <c r="K17" s="1">
        <v>5970.0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5620.0</v>
      </c>
      <c r="C18" s="1">
        <v>5870.0</v>
      </c>
      <c r="D18" s="1">
        <v>7070.0</v>
      </c>
      <c r="E18" s="1">
        <v>10820.0</v>
      </c>
      <c r="F18" s="1">
        <v>12380.0</v>
      </c>
      <c r="G18" s="1">
        <v>14240.0</v>
      </c>
      <c r="H18" s="1">
        <v>15770.0</v>
      </c>
      <c r="I18" s="1">
        <v>17730.0</v>
      </c>
      <c r="J18" s="1">
        <v>20640.0</v>
      </c>
      <c r="K18" s="1">
        <v>23140.0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5620.0</v>
      </c>
      <c r="C19" s="1">
        <v>5870.0</v>
      </c>
      <c r="D19" s="1">
        <v>7070.0</v>
      </c>
      <c r="E19" s="1">
        <v>10820.0</v>
      </c>
      <c r="F19" s="1">
        <v>12380.0</v>
      </c>
      <c r="G19" s="1">
        <v>14240.0</v>
      </c>
      <c r="H19" s="1">
        <v>15770.0</v>
      </c>
      <c r="I19" s="1">
        <v>17730.0</v>
      </c>
      <c r="J19" s="1">
        <v>20640.0</v>
      </c>
      <c r="K19" s="1">
        <v>23140.0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</v>
      </c>
      <c r="B20" s="1">
        <v>0.0</v>
      </c>
      <c r="C20" s="1">
        <v>-55.0</v>
      </c>
      <c r="D20" s="1">
        <v>-56.0</v>
      </c>
      <c r="E20" s="1">
        <v>-265.0</v>
      </c>
      <c r="F20" s="1">
        <v>-396.0</v>
      </c>
      <c r="G20" s="1">
        <v>-400.0</v>
      </c>
      <c r="H20" s="1">
        <v>-366.0</v>
      </c>
      <c r="I20" s="1">
        <v>-447.0</v>
      </c>
      <c r="J20" s="1">
        <v>-519.0</v>
      </c>
      <c r="K20" s="1">
        <v>-763.0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5620.0</v>
      </c>
      <c r="C21" s="1">
        <v>5810.0</v>
      </c>
      <c r="D21" s="1">
        <v>7020.0</v>
      </c>
      <c r="E21" s="1">
        <v>10560.0</v>
      </c>
      <c r="F21" s="1">
        <v>11990.0</v>
      </c>
      <c r="G21" s="1">
        <v>13840.0</v>
      </c>
      <c r="H21" s="1">
        <v>15400.0</v>
      </c>
      <c r="I21" s="1">
        <v>17280.0</v>
      </c>
      <c r="J21" s="1">
        <v>20120.0</v>
      </c>
      <c r="K21" s="1">
        <v>22380.0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5620.0</v>
      </c>
      <c r="C22" s="1">
        <v>5810.0</v>
      </c>
      <c r="D22" s="1">
        <v>7020.0</v>
      </c>
      <c r="E22" s="1">
        <v>10560.0</v>
      </c>
      <c r="F22" s="1">
        <v>11990.0</v>
      </c>
      <c r="G22" s="1">
        <v>13840.0</v>
      </c>
      <c r="H22" s="1">
        <v>15400.0</v>
      </c>
      <c r="I22" s="1">
        <v>17280.0</v>
      </c>
      <c r="J22" s="1">
        <v>20120.0</v>
      </c>
      <c r="K22" s="1">
        <v>22380.0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5620.0</v>
      </c>
      <c r="C23" s="1">
        <v>5810.0</v>
      </c>
      <c r="D23" s="1">
        <v>7020.0</v>
      </c>
      <c r="E23" s="1">
        <v>10560.0</v>
      </c>
      <c r="F23" s="1">
        <v>11990.0</v>
      </c>
      <c r="G23" s="1">
        <v>13840.0</v>
      </c>
      <c r="H23" s="1">
        <v>15400.0</v>
      </c>
      <c r="I23" s="1">
        <v>17280.0</v>
      </c>
      <c r="J23" s="1">
        <v>20120.0</v>
      </c>
      <c r="K23" s="1">
        <v>22380.0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 t="s">
        <v>154</v>
      </c>
      <c r="C25" s="1" t="s">
        <v>155</v>
      </c>
      <c r="D25" s="1" t="s">
        <v>156</v>
      </c>
      <c r="E25" s="1" t="s">
        <v>157</v>
      </c>
      <c r="F25" s="1" t="s">
        <v>158</v>
      </c>
      <c r="G25" s="1" t="s">
        <v>159</v>
      </c>
      <c r="H25" s="1" t="s">
        <v>160</v>
      </c>
      <c r="I25" s="1" t="s">
        <v>161</v>
      </c>
      <c r="J25" s="1" t="s">
        <v>162</v>
      </c>
      <c r="K25" s="1" t="s">
        <v>163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 t="s">
        <v>154</v>
      </c>
      <c r="C26" s="1" t="s">
        <v>155</v>
      </c>
      <c r="D26" s="1" t="s">
        <v>156</v>
      </c>
      <c r="E26" s="1" t="s">
        <v>157</v>
      </c>
      <c r="F26" s="1" t="s">
        <v>158</v>
      </c>
      <c r="G26" s="1" t="s">
        <v>159</v>
      </c>
      <c r="H26" s="1" t="s">
        <v>160</v>
      </c>
      <c r="I26" s="1" t="s">
        <v>161</v>
      </c>
      <c r="J26" s="1" t="s">
        <v>162</v>
      </c>
      <c r="K26" s="1" t="s">
        <v>163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972.0</v>
      </c>
      <c r="C27" s="1">
        <v>953.0</v>
      </c>
      <c r="D27" s="1">
        <v>952.0</v>
      </c>
      <c r="E27" s="1">
        <v>964.0</v>
      </c>
      <c r="F27" s="1">
        <v>963.0</v>
      </c>
      <c r="G27" s="1">
        <v>951.0</v>
      </c>
      <c r="H27" s="1">
        <v>949.0</v>
      </c>
      <c r="I27" s="1">
        <v>943.0</v>
      </c>
      <c r="J27" s="1">
        <v>937.0</v>
      </c>
      <c r="K27" s="1">
        <v>928.0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 t="s">
        <v>167</v>
      </c>
      <c r="C28" s="1" t="s">
        <v>168</v>
      </c>
      <c r="D28" s="1" t="s">
        <v>169</v>
      </c>
      <c r="E28" s="1" t="s">
        <v>170</v>
      </c>
      <c r="F28" s="1" t="s">
        <v>171</v>
      </c>
      <c r="G28" s="1" t="s">
        <v>172</v>
      </c>
      <c r="H28" s="1" t="s">
        <v>173</v>
      </c>
      <c r="I28" s="1" t="s">
        <v>174</v>
      </c>
      <c r="J28" s="1" t="s">
        <v>175</v>
      </c>
      <c r="K28" s="1" t="s">
        <v>176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177</v>
      </c>
      <c r="B29" s="1" t="s">
        <v>167</v>
      </c>
      <c r="C29" s="1" t="s">
        <v>168</v>
      </c>
      <c r="D29" s="1" t="s">
        <v>169</v>
      </c>
      <c r="E29" s="1" t="s">
        <v>170</v>
      </c>
      <c r="F29" s="1" t="s">
        <v>171</v>
      </c>
      <c r="G29" s="1" t="s">
        <v>172</v>
      </c>
      <c r="H29" s="1" t="s">
        <v>173</v>
      </c>
      <c r="I29" s="1" t="s">
        <v>174</v>
      </c>
      <c r="J29" s="1" t="s">
        <v>175</v>
      </c>
      <c r="K29" s="1" t="s">
        <v>176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>
        <v>986.0</v>
      </c>
      <c r="C30" s="1">
        <v>967.0</v>
      </c>
      <c r="D30" s="1">
        <v>968.0</v>
      </c>
      <c r="E30" s="1">
        <v>985.0</v>
      </c>
      <c r="F30" s="1">
        <v>983.0</v>
      </c>
      <c r="G30" s="1">
        <v>966.0</v>
      </c>
      <c r="H30" s="1">
        <v>961.0</v>
      </c>
      <c r="I30" s="1">
        <v>956.0</v>
      </c>
      <c r="J30" s="1">
        <v>950.0</v>
      </c>
      <c r="K30" s="1">
        <v>938.0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 t="s">
        <v>180</v>
      </c>
      <c r="C31" s="1" t="s">
        <v>181</v>
      </c>
      <c r="D31" s="1" t="s">
        <v>182</v>
      </c>
      <c r="E31" s="1" t="s">
        <v>183</v>
      </c>
      <c r="F31" s="1" t="s">
        <v>184</v>
      </c>
      <c r="G31" s="1" t="s">
        <v>185</v>
      </c>
      <c r="H31" s="1" t="s">
        <v>186</v>
      </c>
      <c r="I31" s="1" t="s">
        <v>187</v>
      </c>
      <c r="J31" s="1" t="s">
        <v>188</v>
      </c>
      <c r="K31" s="1" t="s">
        <v>189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190</v>
      </c>
      <c r="B32" s="1" t="s">
        <v>191</v>
      </c>
      <c r="C32" s="1" t="s">
        <v>192</v>
      </c>
      <c r="D32" s="1" t="s">
        <v>193</v>
      </c>
      <c r="E32" s="1" t="s">
        <v>194</v>
      </c>
      <c r="F32" s="1" t="s">
        <v>195</v>
      </c>
      <c r="G32" s="1" t="s">
        <v>196</v>
      </c>
      <c r="H32" s="1" t="s">
        <v>197</v>
      </c>
      <c r="I32" s="1" t="s">
        <v>198</v>
      </c>
      <c r="J32" s="1" t="s">
        <v>199</v>
      </c>
      <c r="K32" s="1" t="s">
        <v>200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201</v>
      </c>
      <c r="B33" s="1" t="s">
        <v>202</v>
      </c>
      <c r="C33" s="1" t="s">
        <v>203</v>
      </c>
      <c r="D33" s="1" t="s">
        <v>204</v>
      </c>
      <c r="E33" s="1" t="s">
        <v>205</v>
      </c>
      <c r="F33" s="1" t="s">
        <v>206</v>
      </c>
      <c r="G33" s="1" t="s">
        <v>207</v>
      </c>
      <c r="H33" s="1" t="s">
        <v>208</v>
      </c>
      <c r="I33" s="1" t="s">
        <v>209</v>
      </c>
      <c r="J33" s="1" t="s">
        <v>210</v>
      </c>
      <c r="K33" s="1" t="s">
        <v>211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212</v>
      </c>
      <c r="B34" s="1" t="s">
        <v>213</v>
      </c>
      <c r="C34" s="1" t="s">
        <v>214</v>
      </c>
      <c r="D34" s="1" t="s">
        <v>215</v>
      </c>
      <c r="E34" s="1" t="s">
        <v>216</v>
      </c>
      <c r="F34" s="1" t="s">
        <v>217</v>
      </c>
      <c r="G34" s="1" t="s">
        <v>218</v>
      </c>
      <c r="H34" s="1" t="s">
        <v>219</v>
      </c>
      <c r="I34" s="1" t="s">
        <v>220</v>
      </c>
      <c r="J34" s="1" t="s">
        <v>221</v>
      </c>
      <c r="K34" s="1" t="s">
        <v>222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223</v>
      </c>
      <c r="B35" s="1" t="s">
        <v>224</v>
      </c>
      <c r="C35" s="1" t="s">
        <v>224</v>
      </c>
      <c r="D35" s="1" t="s">
        <v>224</v>
      </c>
      <c r="E35" s="1" t="s">
        <v>224</v>
      </c>
      <c r="F35" s="1" t="s">
        <v>224</v>
      </c>
      <c r="G35" s="1" t="s">
        <v>224</v>
      </c>
      <c r="H35" s="1" t="s">
        <v>224</v>
      </c>
      <c r="I35" s="1" t="s">
        <v>224</v>
      </c>
      <c r="J35" s="1" t="s">
        <v>224</v>
      </c>
      <c r="K35" s="1" t="s">
        <v>224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225</v>
      </c>
      <c r="B37" s="1">
        <v>11330.0</v>
      </c>
      <c r="C37" s="1">
        <v>12280.0</v>
      </c>
      <c r="D37" s="1">
        <v>14510.0</v>
      </c>
      <c r="E37" s="1">
        <v>16900.0</v>
      </c>
      <c r="F37" s="1">
        <v>19170.0</v>
      </c>
      <c r="G37" s="1">
        <v>21680.0</v>
      </c>
      <c r="H37" s="1">
        <v>24480.0</v>
      </c>
      <c r="I37" s="1">
        <v>26150.0</v>
      </c>
      <c r="J37" s="1">
        <v>30840.0</v>
      </c>
      <c r="K37" s="1">
        <v>35130.0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226</v>
      </c>
      <c r="B38" s="1">
        <v>10800.0</v>
      </c>
      <c r="C38" s="1">
        <v>11670.0</v>
      </c>
      <c r="D38" s="1">
        <v>13810.0</v>
      </c>
      <c r="E38" s="1">
        <v>16100.0</v>
      </c>
      <c r="F38" s="1">
        <v>18240.0</v>
      </c>
      <c r="G38" s="1">
        <v>20680.0</v>
      </c>
      <c r="H38" s="1">
        <v>23500.0</v>
      </c>
      <c r="I38" s="1">
        <v>25170.0</v>
      </c>
      <c r="J38" s="1">
        <v>29740.0</v>
      </c>
      <c r="K38" s="1">
        <v>33960.0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227</v>
      </c>
      <c r="B39" s="1">
        <v>10270.0</v>
      </c>
      <c r="C39" s="1">
        <v>11020.0</v>
      </c>
      <c r="D39" s="1">
        <v>12930.0</v>
      </c>
      <c r="E39" s="1">
        <v>15210.0</v>
      </c>
      <c r="F39" s="1">
        <v>17340.0</v>
      </c>
      <c r="G39" s="1">
        <v>19680.0</v>
      </c>
      <c r="H39" s="1">
        <v>22400.0</v>
      </c>
      <c r="I39" s="1">
        <v>23970.0</v>
      </c>
      <c r="J39" s="1">
        <v>28440.0</v>
      </c>
      <c r="K39" s="1">
        <v>32360.0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228</v>
      </c>
      <c r="B40" s="1">
        <v>11780.0</v>
      </c>
      <c r="C40" s="1">
        <v>12840.0</v>
      </c>
      <c r="D40" s="1">
        <v>15120.0</v>
      </c>
      <c r="E40" s="1">
        <v>17610.0</v>
      </c>
      <c r="F40" s="1">
        <v>19920.0</v>
      </c>
      <c r="G40" s="1">
        <v>22680.0</v>
      </c>
      <c r="H40" s="1">
        <v>25580.0</v>
      </c>
      <c r="I40" s="1">
        <v>27350.0</v>
      </c>
      <c r="J40" s="1">
        <v>32140.0</v>
      </c>
      <c r="K40" s="1">
        <v>36530.0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229</v>
      </c>
      <c r="B41" s="1">
        <v>130000.0</v>
      </c>
      <c r="C41" s="1">
        <v>157000.0</v>
      </c>
      <c r="D41" s="1">
        <v>185000.0</v>
      </c>
      <c r="E41" s="1">
        <v>201000.0</v>
      </c>
      <c r="F41" s="1">
        <v>226000.0</v>
      </c>
      <c r="G41" s="1">
        <v>242000.0</v>
      </c>
      <c r="H41" s="1">
        <v>257000.0</v>
      </c>
      <c r="I41" s="1">
        <v>288000.0</v>
      </c>
      <c r="J41" s="1">
        <v>324000.0</v>
      </c>
      <c r="K41" s="1">
        <v>372000.0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230</v>
      </c>
      <c r="B42" s="1" t="s">
        <v>231</v>
      </c>
      <c r="C42" s="1" t="s">
        <v>232</v>
      </c>
      <c r="D42" s="1" t="s">
        <v>233</v>
      </c>
      <c r="E42" s="1" t="s">
        <v>234</v>
      </c>
      <c r="F42" s="1" t="s">
        <v>235</v>
      </c>
      <c r="G42" s="1" t="s">
        <v>236</v>
      </c>
      <c r="H42" s="1" t="s">
        <v>237</v>
      </c>
      <c r="I42" s="1" t="s">
        <v>238</v>
      </c>
      <c r="J42" s="1" t="s">
        <v>239</v>
      </c>
      <c r="K42" s="1" t="s">
        <v>240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241</v>
      </c>
      <c r="B43" s="1">
        <v>4150.0</v>
      </c>
      <c r="C43" s="1">
        <v>4440.0</v>
      </c>
      <c r="D43" s="1">
        <v>4710.0</v>
      </c>
      <c r="E43" s="1">
        <v>3910.0</v>
      </c>
      <c r="F43" s="1">
        <v>3120.0</v>
      </c>
      <c r="G43" s="1">
        <v>2950.0</v>
      </c>
      <c r="H43" s="1">
        <v>4490.0</v>
      </c>
      <c r="I43" s="1">
        <v>3930.0</v>
      </c>
      <c r="J43" s="1">
        <v>5700.0</v>
      </c>
      <c r="K43" s="1">
        <v>5130.0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242</v>
      </c>
      <c r="B44" s="1">
        <v>0.0</v>
      </c>
      <c r="C44" s="1">
        <v>0.0</v>
      </c>
      <c r="D44" s="1">
        <v>0.0</v>
      </c>
      <c r="E44" s="1">
        <v>254.0</v>
      </c>
      <c r="F44" s="1">
        <v>404.0</v>
      </c>
      <c r="G44" s="1">
        <v>564.0</v>
      </c>
      <c r="H44" s="1">
        <v>491.0</v>
      </c>
      <c r="I44" s="1">
        <v>516.0</v>
      </c>
      <c r="J44" s="1">
        <v>680.0</v>
      </c>
      <c r="K44" s="1">
        <v>1080.0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243</v>
      </c>
      <c r="B45" s="1">
        <v>4150.0</v>
      </c>
      <c r="C45" s="1">
        <v>4440.0</v>
      </c>
      <c r="D45" s="1">
        <v>4710.0</v>
      </c>
      <c r="E45" s="1">
        <v>4160.0</v>
      </c>
      <c r="F45" s="1">
        <v>3520.0</v>
      </c>
      <c r="G45" s="1">
        <v>3510.0</v>
      </c>
      <c r="H45" s="1">
        <v>4980.0</v>
      </c>
      <c r="I45" s="1">
        <v>4450.0</v>
      </c>
      <c r="J45" s="1">
        <v>6380.0</v>
      </c>
      <c r="K45" s="1">
        <v>6210.0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244</v>
      </c>
      <c r="B46" s="1">
        <v>-117.0</v>
      </c>
      <c r="C46" s="1">
        <v>-73.0</v>
      </c>
      <c r="D46" s="1">
        <v>81.0</v>
      </c>
      <c r="E46" s="1">
        <v>-965.0</v>
      </c>
      <c r="F46" s="1">
        <v>42.0</v>
      </c>
      <c r="G46" s="1">
        <v>230.0</v>
      </c>
      <c r="H46" s="1">
        <v>-8.0</v>
      </c>
      <c r="I46" s="1">
        <v>130.0</v>
      </c>
      <c r="J46" s="1">
        <v>-673.0</v>
      </c>
      <c r="K46" s="1">
        <v>-245.0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245</v>
      </c>
      <c r="B47" s="1">
        <v>6040.0</v>
      </c>
      <c r="C47" s="1">
        <v>6340.0</v>
      </c>
      <c r="D47" s="1">
        <v>7360.0</v>
      </c>
      <c r="E47" s="1">
        <v>8500.0</v>
      </c>
      <c r="F47" s="1">
        <v>9570.0</v>
      </c>
      <c r="G47" s="1">
        <v>10840.0</v>
      </c>
      <c r="H47" s="1">
        <v>12600.0</v>
      </c>
      <c r="I47" s="1">
        <v>13500.0</v>
      </c>
      <c r="J47" s="1">
        <v>15950.0</v>
      </c>
      <c r="K47" s="1">
        <v>17430.0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449.0</v>
      </c>
      <c r="C49" s="1">
        <v>555.0</v>
      </c>
      <c r="D49" s="1">
        <v>608.0</v>
      </c>
      <c r="E49" s="1">
        <v>710.0</v>
      </c>
      <c r="F49" s="1">
        <v>751.0</v>
      </c>
      <c r="G49" s="1">
        <v>1000.0</v>
      </c>
      <c r="H49" s="1">
        <v>1100.0</v>
      </c>
      <c r="I49" s="1">
        <v>1200.0</v>
      </c>
      <c r="J49" s="1">
        <v>1300.0</v>
      </c>
      <c r="K49" s="1">
        <v>1400.0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248</v>
      </c>
      <c r="B50" s="1">
        <v>129.0</v>
      </c>
      <c r="C50" s="1">
        <v>142.0</v>
      </c>
      <c r="D50" s="1">
        <v>160.0</v>
      </c>
      <c r="E50" s="1">
        <v>208.0</v>
      </c>
      <c r="F50" s="1">
        <v>246.0</v>
      </c>
      <c r="G50" s="1">
        <v>336.0</v>
      </c>
      <c r="H50" s="1">
        <v>330.0</v>
      </c>
      <c r="I50" s="1">
        <v>340.0</v>
      </c>
      <c r="J50" s="1">
        <v>401.0</v>
      </c>
      <c r="K50" s="1">
        <v>581.0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249</v>
      </c>
      <c r="B51" s="1">
        <v>320.0</v>
      </c>
      <c r="C51" s="1">
        <v>413.0</v>
      </c>
      <c r="D51" s="1">
        <v>448.0</v>
      </c>
      <c r="E51" s="1">
        <v>502.0</v>
      </c>
      <c r="F51" s="1">
        <v>505.0</v>
      </c>
      <c r="G51" s="1">
        <v>664.0</v>
      </c>
      <c r="H51" s="1">
        <v>770.0</v>
      </c>
      <c r="I51" s="1">
        <v>860.0</v>
      </c>
      <c r="J51" s="1">
        <v>899.0</v>
      </c>
      <c r="K51" s="1">
        <v>819.0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364.0</v>
      </c>
      <c r="C52" s="1">
        <v>406.0</v>
      </c>
      <c r="D52" s="1">
        <v>485.0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925.0</v>
      </c>
      <c r="K52" s="1">
        <v>1060.0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251</v>
      </c>
      <c r="B53" s="1">
        <v>0.0</v>
      </c>
      <c r="C53" s="1">
        <v>0.0</v>
      </c>
      <c r="D53" s="1">
        <v>0.0</v>
      </c>
      <c r="E53" s="1">
        <v>597.0</v>
      </c>
      <c r="F53" s="1">
        <v>638.0</v>
      </c>
      <c r="G53" s="1">
        <v>697.0</v>
      </c>
      <c r="H53" s="1">
        <v>679.0</v>
      </c>
      <c r="I53" s="1">
        <v>800.0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252</v>
      </c>
      <c r="B54" s="1">
        <v>364.0</v>
      </c>
      <c r="C54" s="1">
        <v>406.0</v>
      </c>
      <c r="D54" s="1">
        <v>485.0</v>
      </c>
      <c r="E54" s="1">
        <v>597.0</v>
      </c>
      <c r="F54" s="1">
        <v>638.0</v>
      </c>
      <c r="G54" s="1">
        <v>697.0</v>
      </c>
      <c r="H54" s="1">
        <v>679.0</v>
      </c>
      <c r="I54" s="1">
        <v>800.0</v>
      </c>
      <c r="J54" s="1">
        <v>925.0</v>
      </c>
      <c r="K54" s="1">
        <v>1060.0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254</v>
      </c>
      <c r="B3" s="1" t="s">
        <v>255</v>
      </c>
      <c r="C3" s="1" t="s">
        <v>256</v>
      </c>
      <c r="D3" s="1" t="s">
        <v>257</v>
      </c>
      <c r="E3" s="1" t="s">
        <v>258</v>
      </c>
      <c r="F3" s="1" t="s">
        <v>259</v>
      </c>
      <c r="G3" s="1" t="s">
        <v>260</v>
      </c>
      <c r="H3" s="1" t="s">
        <v>260</v>
      </c>
      <c r="I3" s="1" t="s">
        <v>261</v>
      </c>
      <c r="J3" s="1" t="s">
        <v>262</v>
      </c>
      <c r="K3" s="1" t="s">
        <v>263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264</v>
      </c>
      <c r="B4" s="1" t="s">
        <v>265</v>
      </c>
      <c r="C4" s="1" t="s">
        <v>266</v>
      </c>
      <c r="D4" s="1" t="s">
        <v>267</v>
      </c>
      <c r="E4" s="1" t="s">
        <v>268</v>
      </c>
      <c r="F4" s="1" t="s">
        <v>269</v>
      </c>
      <c r="G4" s="1" t="s">
        <v>270</v>
      </c>
      <c r="H4" s="1" t="s">
        <v>271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163</v>
      </c>
      <c r="J5" s="1" t="s">
        <v>283</v>
      </c>
      <c r="K5" s="1" t="s">
        <v>284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285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290</v>
      </c>
      <c r="G6" s="1" t="s">
        <v>291</v>
      </c>
      <c r="H6" s="1" t="s">
        <v>292</v>
      </c>
      <c r="I6" s="1" t="s">
        <v>293</v>
      </c>
      <c r="J6" s="1" t="s">
        <v>294</v>
      </c>
      <c r="K6" s="1" t="s">
        <v>295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297</v>
      </c>
      <c r="B8" s="1" t="s">
        <v>298</v>
      </c>
      <c r="C8" s="1" t="s">
        <v>299</v>
      </c>
      <c r="D8" s="1" t="s">
        <v>279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 t="s">
        <v>335</v>
      </c>
      <c r="H11" s="1" t="s">
        <v>336</v>
      </c>
      <c r="I11" s="1" t="s">
        <v>337</v>
      </c>
      <c r="J11" s="1" t="s">
        <v>338</v>
      </c>
      <c r="K11" s="1" t="s">
        <v>336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340</v>
      </c>
      <c r="C12" s="1" t="s">
        <v>341</v>
      </c>
      <c r="D12" s="1">
        <v>7.0</v>
      </c>
      <c r="E12" s="1" t="s">
        <v>342</v>
      </c>
      <c r="F12" s="1" t="s">
        <v>343</v>
      </c>
      <c r="G12" s="1" t="s">
        <v>344</v>
      </c>
      <c r="H12" s="1" t="s">
        <v>345</v>
      </c>
      <c r="I12" s="1" t="s">
        <v>346</v>
      </c>
      <c r="J12" s="1" t="s">
        <v>347</v>
      </c>
      <c r="K12" s="1" t="s">
        <v>345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349</v>
      </c>
      <c r="C14" s="1" t="s">
        <v>360</v>
      </c>
      <c r="D14" s="1" t="s">
        <v>361</v>
      </c>
      <c r="E14" s="1" t="s">
        <v>362</v>
      </c>
      <c r="F14" s="1" t="s">
        <v>363</v>
      </c>
      <c r="G14" s="1" t="s">
        <v>364</v>
      </c>
      <c r="H14" s="1" t="s">
        <v>365</v>
      </c>
      <c r="I14" s="1" t="s">
        <v>168</v>
      </c>
      <c r="J14" s="1" t="s">
        <v>180</v>
      </c>
      <c r="K14" s="1" t="s">
        <v>366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367</v>
      </c>
      <c r="B15" s="1" t="s">
        <v>349</v>
      </c>
      <c r="C15" s="1" t="s">
        <v>360</v>
      </c>
      <c r="D15" s="1" t="s">
        <v>361</v>
      </c>
      <c r="E15" s="1" t="s">
        <v>362</v>
      </c>
      <c r="F15" s="1" t="s">
        <v>363</v>
      </c>
      <c r="G15" s="1" t="s">
        <v>364</v>
      </c>
      <c r="H15" s="1" t="s">
        <v>365</v>
      </c>
      <c r="I15" s="1" t="s">
        <v>168</v>
      </c>
      <c r="J15" s="1" t="s">
        <v>180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368</v>
      </c>
      <c r="B16" s="1" t="s">
        <v>369</v>
      </c>
      <c r="C16" s="1" t="s">
        <v>370</v>
      </c>
      <c r="D16" s="1" t="s">
        <v>371</v>
      </c>
      <c r="E16" s="1" t="s">
        <v>372</v>
      </c>
      <c r="F16" s="1" t="s">
        <v>372</v>
      </c>
      <c r="G16" s="1" t="s">
        <v>373</v>
      </c>
      <c r="H16" s="1" t="s">
        <v>374</v>
      </c>
      <c r="I16" s="1" t="s">
        <v>375</v>
      </c>
      <c r="J16" s="1" t="s">
        <v>376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377</v>
      </c>
      <c r="B17" s="1" t="s">
        <v>363</v>
      </c>
      <c r="C17" s="1" t="s">
        <v>378</v>
      </c>
      <c r="D17" s="1" t="s">
        <v>379</v>
      </c>
      <c r="E17" s="1" t="s">
        <v>380</v>
      </c>
      <c r="F17" s="1" t="s">
        <v>381</v>
      </c>
      <c r="G17" s="1" t="s">
        <v>382</v>
      </c>
      <c r="H17" s="1" t="s">
        <v>383</v>
      </c>
      <c r="I17" s="1" t="s">
        <v>384</v>
      </c>
      <c r="J17" s="1" t="s">
        <v>385</v>
      </c>
      <c r="K17" s="1" t="s">
        <v>386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387</v>
      </c>
      <c r="B18" s="1" t="s">
        <v>388</v>
      </c>
      <c r="C18" s="1" t="s">
        <v>389</v>
      </c>
      <c r="D18" s="1" t="s">
        <v>390</v>
      </c>
      <c r="E18" s="1" t="s">
        <v>391</v>
      </c>
      <c r="F18" s="1" t="s">
        <v>209</v>
      </c>
      <c r="G18" s="1" t="s">
        <v>392</v>
      </c>
      <c r="H18" s="1" t="s">
        <v>321</v>
      </c>
      <c r="I18" s="1" t="s">
        <v>393</v>
      </c>
      <c r="J18" s="1" t="s">
        <v>331</v>
      </c>
      <c r="K18" s="1" t="s">
        <v>354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394</v>
      </c>
      <c r="B20" s="1" t="s">
        <v>395</v>
      </c>
      <c r="C20" s="1" t="s">
        <v>396</v>
      </c>
      <c r="D20" s="1" t="s">
        <v>397</v>
      </c>
      <c r="E20" s="1" t="s">
        <v>398</v>
      </c>
      <c r="F20" s="1" t="s">
        <v>395</v>
      </c>
      <c r="G20" s="1" t="s">
        <v>399</v>
      </c>
      <c r="H20" s="1" t="s">
        <v>400</v>
      </c>
      <c r="I20" s="1" t="s">
        <v>202</v>
      </c>
      <c r="J20" s="1" t="s">
        <v>401</v>
      </c>
      <c r="K20" s="1" t="s">
        <v>402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403</v>
      </c>
      <c r="B21" s="1" t="s">
        <v>404</v>
      </c>
      <c r="C21" s="1" t="s">
        <v>405</v>
      </c>
      <c r="D21" s="1" t="s">
        <v>406</v>
      </c>
      <c r="E21" s="1" t="s">
        <v>407</v>
      </c>
      <c r="F21" s="1" t="s">
        <v>408</v>
      </c>
      <c r="G21" s="1" t="s">
        <v>409</v>
      </c>
      <c r="H21" s="1" t="s">
        <v>410</v>
      </c>
      <c r="I21" s="1" t="s">
        <v>411</v>
      </c>
      <c r="J21" s="1" t="s">
        <v>412</v>
      </c>
      <c r="K21" s="1" t="s">
        <v>413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414</v>
      </c>
      <c r="B22" s="1" t="s">
        <v>415</v>
      </c>
      <c r="C22" s="1" t="s">
        <v>416</v>
      </c>
      <c r="D22" s="1" t="s">
        <v>417</v>
      </c>
      <c r="E22" s="1" t="s">
        <v>418</v>
      </c>
      <c r="F22" s="1" t="s">
        <v>419</v>
      </c>
      <c r="G22" s="1" t="s">
        <v>420</v>
      </c>
      <c r="H22" s="1" t="s">
        <v>421</v>
      </c>
      <c r="I22" s="1" t="s">
        <v>422</v>
      </c>
      <c r="J22" s="1" t="s">
        <v>423</v>
      </c>
      <c r="K22" s="1" t="s">
        <v>424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 t="s">
        <v>426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429</v>
      </c>
      <c r="C25" s="1" t="s">
        <v>429</v>
      </c>
      <c r="D25" s="1" t="s">
        <v>430</v>
      </c>
      <c r="E25" s="1" t="s">
        <v>429</v>
      </c>
      <c r="F25" s="1" t="s">
        <v>429</v>
      </c>
      <c r="G25" s="1" t="s">
        <v>431</v>
      </c>
      <c r="H25" s="1" t="s">
        <v>432</v>
      </c>
      <c r="I25" s="1" t="s">
        <v>433</v>
      </c>
      <c r="J25" s="1" t="s">
        <v>433</v>
      </c>
      <c r="K25" s="1" t="s">
        <v>434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430</v>
      </c>
      <c r="C26" s="1" t="s">
        <v>436</v>
      </c>
      <c r="D26" s="1" t="s">
        <v>437</v>
      </c>
      <c r="E26" s="1" t="s">
        <v>430</v>
      </c>
      <c r="F26" s="1" t="s">
        <v>436</v>
      </c>
      <c r="G26" s="1" t="s">
        <v>438</v>
      </c>
      <c r="H26" s="1" t="s">
        <v>430</v>
      </c>
      <c r="I26" s="1" t="s">
        <v>439</v>
      </c>
      <c r="J26" s="1" t="s">
        <v>440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441</v>
      </c>
      <c r="B27" s="1" t="s">
        <v>442</v>
      </c>
      <c r="C27" s="1" t="s">
        <v>443</v>
      </c>
      <c r="D27" s="1" t="s">
        <v>444</v>
      </c>
      <c r="E27" s="1" t="s">
        <v>445</v>
      </c>
      <c r="F27" s="1" t="s">
        <v>446</v>
      </c>
      <c r="G27" s="1" t="s">
        <v>446</v>
      </c>
      <c r="H27" s="1" t="s">
        <v>447</v>
      </c>
      <c r="I27" s="1" t="s">
        <v>448</v>
      </c>
      <c r="J27" s="1" t="s">
        <v>448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 t="s">
        <v>459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461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 t="s">
        <v>463</v>
      </c>
      <c r="C30" s="1" t="s">
        <v>464</v>
      </c>
      <c r="D30" s="1" t="s">
        <v>465</v>
      </c>
      <c r="E30" s="1" t="s">
        <v>466</v>
      </c>
      <c r="F30" s="1" t="s">
        <v>467</v>
      </c>
      <c r="G30" s="1" t="s">
        <v>468</v>
      </c>
      <c r="H30" s="1" t="s">
        <v>469</v>
      </c>
      <c r="I30" s="1" t="s">
        <v>470</v>
      </c>
      <c r="J30" s="1" t="s">
        <v>471</v>
      </c>
      <c r="K30" s="1" t="s">
        <v>472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474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 t="s">
        <v>494</v>
      </c>
      <c r="I34" s="1" t="s">
        <v>495</v>
      </c>
      <c r="J34" s="1" t="s">
        <v>496</v>
      </c>
      <c r="K34" s="1" t="s">
        <v>497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498</v>
      </c>
      <c r="B35" s="1" t="s">
        <v>499</v>
      </c>
      <c r="C35" s="1" t="s">
        <v>500</v>
      </c>
      <c r="D35" s="1" t="s">
        <v>501</v>
      </c>
      <c r="E35" s="1" t="s">
        <v>502</v>
      </c>
      <c r="F35" s="1" t="s">
        <v>503</v>
      </c>
      <c r="G35" s="1" t="s">
        <v>504</v>
      </c>
      <c r="H35" s="1" t="s">
        <v>505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525</v>
      </c>
      <c r="I37" s="1" t="s">
        <v>526</v>
      </c>
      <c r="J37" s="1" t="s">
        <v>527</v>
      </c>
      <c r="K37" s="1" t="s">
        <v>528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529</v>
      </c>
      <c r="B38" s="1" t="s">
        <v>308</v>
      </c>
      <c r="C38" s="1" t="s">
        <v>530</v>
      </c>
      <c r="D38" s="1" t="s">
        <v>268</v>
      </c>
      <c r="E38" s="1" t="s">
        <v>531</v>
      </c>
      <c r="F38" s="1" t="s">
        <v>532</v>
      </c>
      <c r="G38" s="1" t="s">
        <v>533</v>
      </c>
      <c r="H38" s="1" t="s">
        <v>534</v>
      </c>
      <c r="I38" s="1" t="s">
        <v>535</v>
      </c>
      <c r="J38" s="1" t="s">
        <v>536</v>
      </c>
      <c r="K38" s="1" t="s">
        <v>537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538</v>
      </c>
      <c r="B39" s="1" t="s">
        <v>161</v>
      </c>
      <c r="C39" s="1" t="s">
        <v>539</v>
      </c>
      <c r="D39" s="1" t="s">
        <v>540</v>
      </c>
      <c r="E39" s="1" t="s">
        <v>541</v>
      </c>
      <c r="F39" s="1" t="s">
        <v>542</v>
      </c>
      <c r="G39" s="1" t="s">
        <v>543</v>
      </c>
      <c r="H39" s="1" t="s">
        <v>544</v>
      </c>
      <c r="I39" s="1" t="s">
        <v>545</v>
      </c>
      <c r="J39" s="1" t="s">
        <v>546</v>
      </c>
      <c r="K39" s="1" t="s">
        <v>547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548</v>
      </c>
      <c r="B40" s="1" t="s">
        <v>549</v>
      </c>
      <c r="C40" s="1" t="s">
        <v>550</v>
      </c>
      <c r="D40" s="1">
        <v>12.0</v>
      </c>
      <c r="E40" s="1" t="s">
        <v>551</v>
      </c>
      <c r="F40" s="1" t="s">
        <v>552</v>
      </c>
      <c r="G40" s="1" t="s">
        <v>553</v>
      </c>
      <c r="H40" s="1" t="s">
        <v>554</v>
      </c>
      <c r="I40" s="1">
        <v>15.0</v>
      </c>
      <c r="J40" s="1" t="s">
        <v>555</v>
      </c>
      <c r="K40" s="1" t="s">
        <v>556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398</v>
      </c>
      <c r="C41" s="1" t="s">
        <v>558</v>
      </c>
      <c r="D41" s="1" t="s">
        <v>559</v>
      </c>
      <c r="E41" s="1" t="s">
        <v>560</v>
      </c>
      <c r="F41" s="1" t="s">
        <v>561</v>
      </c>
      <c r="G41" s="1" t="s">
        <v>562</v>
      </c>
      <c r="H41" s="1" t="s">
        <v>560</v>
      </c>
      <c r="I41" s="1" t="s">
        <v>563</v>
      </c>
      <c r="J41" s="1" t="s">
        <v>564</v>
      </c>
      <c r="K41" s="1" t="s">
        <v>565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566</v>
      </c>
      <c r="B42" s="1" t="s">
        <v>567</v>
      </c>
      <c r="C42" s="1" t="s">
        <v>568</v>
      </c>
      <c r="D42" s="1" t="s">
        <v>395</v>
      </c>
      <c r="E42" s="1" t="s">
        <v>569</v>
      </c>
      <c r="F42" s="1" t="s">
        <v>570</v>
      </c>
      <c r="G42" s="1" t="s">
        <v>571</v>
      </c>
      <c r="H42" s="1" t="s">
        <v>572</v>
      </c>
      <c r="I42" s="1" t="s">
        <v>573</v>
      </c>
      <c r="J42" s="1" t="s">
        <v>574</v>
      </c>
      <c r="K42" s="1" t="s">
        <v>575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581</v>
      </c>
      <c r="G43" s="1" t="s">
        <v>582</v>
      </c>
      <c r="H43" s="1" t="s">
        <v>583</v>
      </c>
      <c r="I43" s="1" t="s">
        <v>584</v>
      </c>
      <c r="J43" s="1" t="s">
        <v>580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562</v>
      </c>
      <c r="D44" s="1" t="s">
        <v>588</v>
      </c>
      <c r="E44" s="1" t="s">
        <v>589</v>
      </c>
      <c r="F44" s="1" t="s">
        <v>590</v>
      </c>
      <c r="G44" s="1" t="s">
        <v>591</v>
      </c>
      <c r="H44" s="1" t="s">
        <v>589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 t="s">
        <v>608</v>
      </c>
      <c r="C47" s="1" t="s">
        <v>609</v>
      </c>
      <c r="D47" s="1" t="s">
        <v>610</v>
      </c>
      <c r="E47" s="1" t="s">
        <v>611</v>
      </c>
      <c r="F47" s="1" t="s">
        <v>612</v>
      </c>
      <c r="G47" s="1" t="s">
        <v>256</v>
      </c>
      <c r="H47" s="1" t="s">
        <v>613</v>
      </c>
      <c r="I47" s="1" t="s">
        <v>614</v>
      </c>
      <c r="J47" s="1" t="s">
        <v>187</v>
      </c>
      <c r="K47" s="1" t="s">
        <v>615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616</v>
      </c>
      <c r="B48" s="1" t="s">
        <v>385</v>
      </c>
      <c r="C48" s="1" t="s">
        <v>617</v>
      </c>
      <c r="D48" s="1" t="s">
        <v>618</v>
      </c>
      <c r="E48" s="1" t="s">
        <v>619</v>
      </c>
      <c r="F48" s="1" t="s">
        <v>620</v>
      </c>
      <c r="G48" s="1" t="s">
        <v>621</v>
      </c>
      <c r="H48" s="1" t="s">
        <v>622</v>
      </c>
      <c r="I48" s="1" t="s">
        <v>623</v>
      </c>
      <c r="J48" s="1" t="s">
        <v>624</v>
      </c>
      <c r="K48" s="1" t="s">
        <v>625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1" t="s">
        <v>627</v>
      </c>
      <c r="C49" s="1" t="s">
        <v>628</v>
      </c>
      <c r="D49" s="1" t="s">
        <v>629</v>
      </c>
      <c r="E49" s="1" t="s">
        <v>630</v>
      </c>
      <c r="F49" s="1" t="s">
        <v>186</v>
      </c>
      <c r="G49" s="1" t="s">
        <v>631</v>
      </c>
      <c r="H49" s="1" t="s">
        <v>632</v>
      </c>
      <c r="I49" s="1" t="s">
        <v>633</v>
      </c>
      <c r="J49" s="1" t="s">
        <v>634</v>
      </c>
      <c r="K49" s="1" t="s">
        <v>635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636</v>
      </c>
      <c r="B50" s="1" t="s">
        <v>637</v>
      </c>
      <c r="C50" s="1" t="s">
        <v>638</v>
      </c>
      <c r="D50" s="1" t="s">
        <v>639</v>
      </c>
      <c r="E50" s="1" t="s">
        <v>640</v>
      </c>
      <c r="F50" s="1" t="s">
        <v>641</v>
      </c>
      <c r="G50" s="1" t="s">
        <v>642</v>
      </c>
      <c r="H50" s="1" t="s">
        <v>643</v>
      </c>
      <c r="I50" s="1" t="s">
        <v>644</v>
      </c>
      <c r="J50" s="1" t="s">
        <v>645</v>
      </c>
      <c r="K50" s="1" t="s">
        <v>646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647</v>
      </c>
      <c r="B51" s="1" t="s">
        <v>648</v>
      </c>
      <c r="C51" s="1" t="s">
        <v>649</v>
      </c>
      <c r="D51" s="1" t="s">
        <v>650</v>
      </c>
      <c r="E51" s="1" t="s">
        <v>651</v>
      </c>
      <c r="F51" s="1" t="s">
        <v>652</v>
      </c>
      <c r="G51" s="1">
        <v>15.0</v>
      </c>
      <c r="H51" s="1" t="s">
        <v>653</v>
      </c>
      <c r="I51" s="1" t="s">
        <v>158</v>
      </c>
      <c r="J51" s="1" t="s">
        <v>654</v>
      </c>
      <c r="K51" s="1" t="s">
        <v>655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657</v>
      </c>
      <c r="C52" s="1" t="s">
        <v>206</v>
      </c>
      <c r="D52" s="1" t="s">
        <v>658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552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634</v>
      </c>
      <c r="K53" s="1" t="s">
        <v>674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675</v>
      </c>
      <c r="B54" s="1" t="s">
        <v>676</v>
      </c>
      <c r="C54" s="1" t="s">
        <v>677</v>
      </c>
      <c r="D54" s="1" t="s">
        <v>678</v>
      </c>
      <c r="E54" s="1" t="s">
        <v>679</v>
      </c>
      <c r="F54" s="1" t="s">
        <v>680</v>
      </c>
      <c r="G54" s="1" t="s">
        <v>681</v>
      </c>
      <c r="H54" s="1" t="s">
        <v>682</v>
      </c>
      <c r="I54" s="1" t="s">
        <v>683</v>
      </c>
      <c r="J54" s="1" t="s">
        <v>684</v>
      </c>
      <c r="K54" s="1" t="s">
        <v>685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686</v>
      </c>
      <c r="B55" s="1" t="s">
        <v>687</v>
      </c>
      <c r="C55" s="1" t="s">
        <v>688</v>
      </c>
      <c r="D55" s="1" t="s">
        <v>689</v>
      </c>
      <c r="E55" s="1" t="s">
        <v>690</v>
      </c>
      <c r="F55" s="1" t="s">
        <v>691</v>
      </c>
      <c r="G55" s="1" t="s">
        <v>692</v>
      </c>
      <c r="H55" s="1" t="s">
        <v>693</v>
      </c>
      <c r="I55" s="1" t="s">
        <v>694</v>
      </c>
      <c r="J55" s="1" t="s">
        <v>695</v>
      </c>
      <c r="K55" s="1" t="s">
        <v>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-20.0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698</v>
      </c>
      <c r="B57" s="1" t="s">
        <v>699</v>
      </c>
      <c r="C57" s="1" t="s">
        <v>700</v>
      </c>
      <c r="D57" s="1" t="s">
        <v>701</v>
      </c>
      <c r="E57" s="1" t="s">
        <v>702</v>
      </c>
      <c r="F57" s="1" t="s">
        <v>703</v>
      </c>
      <c r="G57" s="1" t="s">
        <v>704</v>
      </c>
      <c r="H57" s="1" t="s">
        <v>705</v>
      </c>
      <c r="I57" s="1" t="s">
        <v>706</v>
      </c>
      <c r="J57" s="1" t="s">
        <v>707</v>
      </c>
      <c r="K57" s="1" t="s">
        <v>708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709</v>
      </c>
      <c r="B58" s="1" t="s">
        <v>710</v>
      </c>
      <c r="C58" s="1" t="s">
        <v>711</v>
      </c>
      <c r="D58" s="1" t="s">
        <v>712</v>
      </c>
      <c r="E58" s="1" t="s">
        <v>713</v>
      </c>
      <c r="F58" s="1" t="s">
        <v>714</v>
      </c>
      <c r="G58" s="1" t="s">
        <v>715</v>
      </c>
      <c r="H58" s="1" t="s">
        <v>716</v>
      </c>
      <c r="I58" s="1" t="s">
        <v>342</v>
      </c>
      <c r="J58" s="1" t="s">
        <v>717</v>
      </c>
      <c r="K58" s="1" t="s">
        <v>185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718</v>
      </c>
      <c r="B59" s="1" t="s">
        <v>719</v>
      </c>
      <c r="C59" s="1" t="s">
        <v>720</v>
      </c>
      <c r="D59" s="1" t="s">
        <v>621</v>
      </c>
      <c r="E59" s="1" t="s">
        <v>721</v>
      </c>
      <c r="F59" s="1" t="s">
        <v>722</v>
      </c>
      <c r="G59" s="1" t="s">
        <v>723</v>
      </c>
      <c r="H59" s="1" t="s">
        <v>724</v>
      </c>
      <c r="I59" s="1" t="s">
        <v>725</v>
      </c>
      <c r="J59" s="1" t="s">
        <v>726</v>
      </c>
      <c r="K59" s="1" t="s">
        <v>198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727</v>
      </c>
      <c r="B60" s="1" t="s">
        <v>728</v>
      </c>
      <c r="C60" s="1" t="s">
        <v>729</v>
      </c>
      <c r="D60" s="1" t="s">
        <v>730</v>
      </c>
      <c r="E60" s="1" t="s">
        <v>731</v>
      </c>
      <c r="F60" s="1" t="s">
        <v>732</v>
      </c>
      <c r="G60" s="1" t="s">
        <v>733</v>
      </c>
      <c r="H60" s="1" t="s">
        <v>734</v>
      </c>
      <c r="I60" s="1" t="s">
        <v>735</v>
      </c>
      <c r="J60" s="1" t="s">
        <v>736</v>
      </c>
      <c r="K60" s="1" t="s">
        <v>737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738</v>
      </c>
      <c r="B61" s="1" t="s">
        <v>739</v>
      </c>
      <c r="C61" s="1" t="s">
        <v>740</v>
      </c>
      <c r="D61" s="1" t="s">
        <v>741</v>
      </c>
      <c r="E61" s="1" t="s">
        <v>742</v>
      </c>
      <c r="F61" s="1" t="s">
        <v>743</v>
      </c>
      <c r="G61" s="1" t="s">
        <v>744</v>
      </c>
      <c r="H61" s="1" t="s">
        <v>745</v>
      </c>
      <c r="I61" s="1" t="s">
        <v>746</v>
      </c>
      <c r="J61" s="1" t="s">
        <v>747</v>
      </c>
      <c r="K61" s="1" t="s">
        <v>748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749</v>
      </c>
      <c r="B62" s="1" t="s">
        <v>750</v>
      </c>
      <c r="C62" s="1" t="s">
        <v>585</v>
      </c>
      <c r="D62" s="1" t="s">
        <v>751</v>
      </c>
      <c r="E62" s="1" t="s">
        <v>752</v>
      </c>
      <c r="F62" s="1" t="s">
        <v>753</v>
      </c>
      <c r="G62" s="1" t="s">
        <v>754</v>
      </c>
      <c r="H62" s="1" t="s">
        <v>755</v>
      </c>
      <c r="I62" s="1" t="s">
        <v>756</v>
      </c>
      <c r="J62" s="1" t="s">
        <v>757</v>
      </c>
      <c r="K62" s="1" t="s">
        <v>758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759</v>
      </c>
      <c r="B63" s="1" t="s">
        <v>760</v>
      </c>
      <c r="C63" s="1" t="s">
        <v>761</v>
      </c>
      <c r="D63" s="1" t="s">
        <v>762</v>
      </c>
      <c r="E63" s="1" t="s">
        <v>763</v>
      </c>
      <c r="F63" s="1" t="s">
        <v>764</v>
      </c>
      <c r="G63" s="1" t="s">
        <v>765</v>
      </c>
      <c r="H63" s="1" t="s">
        <v>766</v>
      </c>
      <c r="I63" s="1" t="s">
        <v>767</v>
      </c>
      <c r="J63" s="1" t="s">
        <v>768</v>
      </c>
      <c r="K63" s="1" t="s">
        <v>769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770</v>
      </c>
      <c r="B64" s="1" t="s">
        <v>771</v>
      </c>
      <c r="C64" s="1" t="s">
        <v>772</v>
      </c>
      <c r="D64" s="1" t="s">
        <v>773</v>
      </c>
      <c r="E64" s="1" t="s">
        <v>774</v>
      </c>
      <c r="F64" s="1" t="s">
        <v>775</v>
      </c>
      <c r="G64" s="1" t="s">
        <v>776</v>
      </c>
      <c r="H64" s="1" t="s">
        <v>777</v>
      </c>
      <c r="I64" s="1" t="s">
        <v>778</v>
      </c>
      <c r="J64" s="1" t="s">
        <v>779</v>
      </c>
      <c r="K64" s="1" t="s">
        <v>780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781</v>
      </c>
      <c r="B65" s="1" t="s">
        <v>782</v>
      </c>
      <c r="C65" s="1" t="s">
        <v>783</v>
      </c>
      <c r="D65" s="1" t="s">
        <v>784</v>
      </c>
      <c r="E65" s="1" t="s">
        <v>785</v>
      </c>
      <c r="F65" s="1">
        <v>20.0</v>
      </c>
      <c r="G65" s="1">
        <v>20.0</v>
      </c>
      <c r="H65" s="1" t="s">
        <v>786</v>
      </c>
      <c r="I65" s="1" t="s">
        <v>787</v>
      </c>
      <c r="J65" s="1" t="s">
        <v>788</v>
      </c>
      <c r="K65" s="1" t="s">
        <v>789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791</v>
      </c>
      <c r="B67" s="1" t="s">
        <v>792</v>
      </c>
      <c r="C67" s="1" t="s">
        <v>793</v>
      </c>
      <c r="D67" s="1" t="s">
        <v>703</v>
      </c>
      <c r="E67" s="1" t="s">
        <v>794</v>
      </c>
      <c r="F67" s="1" t="s">
        <v>795</v>
      </c>
      <c r="G67" s="1" t="s">
        <v>796</v>
      </c>
      <c r="H67" s="1" t="s">
        <v>797</v>
      </c>
      <c r="I67" s="1" t="s">
        <v>798</v>
      </c>
      <c r="J67" s="1" t="s">
        <v>269</v>
      </c>
      <c r="K67" s="1" t="s">
        <v>724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799</v>
      </c>
      <c r="B68" s="1" t="s">
        <v>800</v>
      </c>
      <c r="C68" s="1" t="s">
        <v>801</v>
      </c>
      <c r="D68" s="1" t="s">
        <v>606</v>
      </c>
      <c r="E68" s="1" t="s">
        <v>802</v>
      </c>
      <c r="F68" s="1" t="s">
        <v>185</v>
      </c>
      <c r="G68" s="1" t="s">
        <v>803</v>
      </c>
      <c r="H68" s="1" t="s">
        <v>533</v>
      </c>
      <c r="I68" s="1" t="s">
        <v>537</v>
      </c>
      <c r="J68" s="1" t="s">
        <v>804</v>
      </c>
      <c r="K68" s="1" t="s">
        <v>805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806</v>
      </c>
      <c r="B69" s="1" t="s">
        <v>807</v>
      </c>
      <c r="C69" s="1" t="s">
        <v>808</v>
      </c>
      <c r="D69" s="1" t="s">
        <v>809</v>
      </c>
      <c r="E69" s="1" t="s">
        <v>424</v>
      </c>
      <c r="F69" s="1" t="s">
        <v>810</v>
      </c>
      <c r="G69" s="1" t="s">
        <v>671</v>
      </c>
      <c r="H69" s="1" t="s">
        <v>811</v>
      </c>
      <c r="I69" s="1" t="s">
        <v>812</v>
      </c>
      <c r="J69" s="1" t="s">
        <v>813</v>
      </c>
      <c r="K69" s="1" t="s">
        <v>814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815</v>
      </c>
      <c r="B70" s="1" t="s">
        <v>710</v>
      </c>
      <c r="C70" s="1" t="s">
        <v>638</v>
      </c>
      <c r="D70" s="1" t="s">
        <v>273</v>
      </c>
      <c r="E70" s="1" t="s">
        <v>816</v>
      </c>
      <c r="F70" s="1" t="s">
        <v>817</v>
      </c>
      <c r="G70" s="1" t="s">
        <v>818</v>
      </c>
      <c r="H70" s="1" t="s">
        <v>819</v>
      </c>
      <c r="I70" s="1" t="s">
        <v>820</v>
      </c>
      <c r="J70" s="1" t="s">
        <v>601</v>
      </c>
      <c r="K70" s="1" t="s">
        <v>821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822</v>
      </c>
      <c r="B71" s="1" t="s">
        <v>823</v>
      </c>
      <c r="C71" s="1" t="s">
        <v>385</v>
      </c>
      <c r="D71" s="1" t="s">
        <v>824</v>
      </c>
      <c r="E71" s="1" t="s">
        <v>816</v>
      </c>
      <c r="F71" s="1" t="s">
        <v>825</v>
      </c>
      <c r="G71" s="1" t="s">
        <v>826</v>
      </c>
      <c r="H71" s="1" t="s">
        <v>827</v>
      </c>
      <c r="I71" s="1" t="s">
        <v>828</v>
      </c>
      <c r="J71" s="1" t="s">
        <v>271</v>
      </c>
      <c r="K71" s="1" t="s">
        <v>829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830</v>
      </c>
      <c r="B72" s="1" t="s">
        <v>831</v>
      </c>
      <c r="C72" s="1" t="s">
        <v>832</v>
      </c>
      <c r="D72" s="1" t="s">
        <v>171</v>
      </c>
      <c r="E72" s="1" t="s">
        <v>833</v>
      </c>
      <c r="F72" s="1" t="s">
        <v>834</v>
      </c>
      <c r="G72" s="1" t="s">
        <v>317</v>
      </c>
      <c r="H72" s="1" t="s">
        <v>835</v>
      </c>
      <c r="I72" s="1" t="s">
        <v>266</v>
      </c>
      <c r="J72" s="1" t="s">
        <v>652</v>
      </c>
      <c r="K72" s="1" t="s">
        <v>541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836</v>
      </c>
      <c r="B73" s="1" t="s">
        <v>831</v>
      </c>
      <c r="C73" s="1" t="s">
        <v>837</v>
      </c>
      <c r="D73" s="1" t="s">
        <v>838</v>
      </c>
      <c r="E73" s="1" t="s">
        <v>839</v>
      </c>
      <c r="F73" s="1" t="s">
        <v>840</v>
      </c>
      <c r="G73" s="1" t="s">
        <v>841</v>
      </c>
      <c r="H73" s="1" t="s">
        <v>842</v>
      </c>
      <c r="I73" s="1" t="s">
        <v>843</v>
      </c>
      <c r="J73" s="1" t="s">
        <v>788</v>
      </c>
      <c r="K73" s="1" t="s">
        <v>844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 t="s">
        <v>846</v>
      </c>
      <c r="C74" s="1" t="s">
        <v>847</v>
      </c>
      <c r="D74" s="1" t="s">
        <v>848</v>
      </c>
      <c r="E74" s="1" t="s">
        <v>717</v>
      </c>
      <c r="F74" s="1" t="s">
        <v>641</v>
      </c>
      <c r="G74" s="1" t="s">
        <v>849</v>
      </c>
      <c r="H74" s="1" t="s">
        <v>316</v>
      </c>
      <c r="I74" s="1" t="s">
        <v>266</v>
      </c>
      <c r="J74" s="1" t="s">
        <v>850</v>
      </c>
      <c r="K74" s="1" t="s">
        <v>851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852</v>
      </c>
      <c r="B75" s="1" t="s">
        <v>853</v>
      </c>
      <c r="C75" s="1" t="s">
        <v>854</v>
      </c>
      <c r="D75" s="1" t="s">
        <v>855</v>
      </c>
      <c r="E75" s="1" t="s">
        <v>856</v>
      </c>
      <c r="F75" s="1" t="s">
        <v>857</v>
      </c>
      <c r="G75" s="1" t="s">
        <v>858</v>
      </c>
      <c r="H75" s="1" t="s">
        <v>859</v>
      </c>
      <c r="I75" s="1" t="s">
        <v>860</v>
      </c>
      <c r="J75" s="1" t="s">
        <v>861</v>
      </c>
      <c r="K75" s="1" t="s">
        <v>862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863</v>
      </c>
      <c r="B76" s="1" t="s">
        <v>366</v>
      </c>
      <c r="C76" s="1" t="s">
        <v>325</v>
      </c>
      <c r="D76" s="1" t="s">
        <v>864</v>
      </c>
      <c r="E76" s="1" t="s">
        <v>865</v>
      </c>
      <c r="F76" s="1" t="s">
        <v>866</v>
      </c>
      <c r="G76" s="1" t="s">
        <v>867</v>
      </c>
      <c r="H76" s="1" t="s">
        <v>868</v>
      </c>
      <c r="I76" s="1" t="s">
        <v>869</v>
      </c>
      <c r="J76" s="1" t="s">
        <v>870</v>
      </c>
      <c r="K76" s="1" t="s">
        <v>871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872</v>
      </c>
      <c r="B77" s="1" t="s">
        <v>873</v>
      </c>
      <c r="C77" s="1" t="s">
        <v>874</v>
      </c>
      <c r="D77" s="1" t="s">
        <v>875</v>
      </c>
      <c r="E77" s="1" t="s">
        <v>876</v>
      </c>
      <c r="F77" s="1" t="s">
        <v>877</v>
      </c>
      <c r="G77" s="1" t="s">
        <v>878</v>
      </c>
      <c r="H77" s="1" t="s">
        <v>879</v>
      </c>
      <c r="I77" s="1" t="s">
        <v>880</v>
      </c>
      <c r="J77" s="1" t="s">
        <v>881</v>
      </c>
      <c r="K77" s="1" t="s">
        <v>235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882</v>
      </c>
      <c r="B78" s="1" t="s">
        <v>883</v>
      </c>
      <c r="C78" s="1" t="s">
        <v>884</v>
      </c>
      <c r="D78" s="1" t="s">
        <v>885</v>
      </c>
      <c r="E78" s="1" t="s">
        <v>886</v>
      </c>
      <c r="F78" s="1" t="s">
        <v>887</v>
      </c>
      <c r="G78" s="1" t="s">
        <v>888</v>
      </c>
      <c r="H78" s="1" t="s">
        <v>889</v>
      </c>
      <c r="I78" s="1" t="s">
        <v>890</v>
      </c>
      <c r="J78" s="1" t="s">
        <v>891</v>
      </c>
      <c r="K78" s="1" t="s">
        <v>892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893</v>
      </c>
      <c r="B79" s="1" t="s">
        <v>585</v>
      </c>
      <c r="C79" s="1" t="s">
        <v>579</v>
      </c>
      <c r="D79" s="1" t="s">
        <v>792</v>
      </c>
      <c r="E79" s="1" t="s">
        <v>894</v>
      </c>
      <c r="F79" s="1" t="s">
        <v>314</v>
      </c>
      <c r="G79" s="1" t="s">
        <v>812</v>
      </c>
      <c r="H79" s="1" t="s">
        <v>551</v>
      </c>
      <c r="I79" s="1" t="s">
        <v>891</v>
      </c>
      <c r="J79" s="1" t="s">
        <v>895</v>
      </c>
      <c r="K79" s="1" t="s">
        <v>801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896</v>
      </c>
      <c r="B80" s="1" t="s">
        <v>897</v>
      </c>
      <c r="C80" s="1" t="s">
        <v>898</v>
      </c>
      <c r="D80" s="1" t="s">
        <v>899</v>
      </c>
      <c r="E80" s="1" t="s">
        <v>900</v>
      </c>
      <c r="F80" s="1" t="s">
        <v>901</v>
      </c>
      <c r="G80" s="1" t="s">
        <v>537</v>
      </c>
      <c r="H80" s="1" t="s">
        <v>902</v>
      </c>
      <c r="I80" s="1" t="s">
        <v>903</v>
      </c>
      <c r="J80" s="1" t="s">
        <v>904</v>
      </c>
      <c r="K80" s="1" t="s">
        <v>905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907</v>
      </c>
      <c r="C81" s="1" t="s">
        <v>908</v>
      </c>
      <c r="D81" s="1" t="s">
        <v>909</v>
      </c>
      <c r="E81" s="1" t="s">
        <v>910</v>
      </c>
      <c r="F81" s="1" t="s">
        <v>911</v>
      </c>
      <c r="G81" s="1" t="s">
        <v>912</v>
      </c>
      <c r="H81" s="1" t="s">
        <v>913</v>
      </c>
      <c r="I81" s="1" t="s">
        <v>914</v>
      </c>
      <c r="J81" s="1" t="s">
        <v>345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919</v>
      </c>
      <c r="E82" s="1" t="s">
        <v>555</v>
      </c>
      <c r="F82" s="1">
        <v>10.0</v>
      </c>
      <c r="G82" s="1" t="s">
        <v>920</v>
      </c>
      <c r="H82" s="1" t="s">
        <v>921</v>
      </c>
      <c r="I82" s="1" t="s">
        <v>922</v>
      </c>
      <c r="J82" s="1" t="s">
        <v>923</v>
      </c>
      <c r="K82" s="1" t="s">
        <v>924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925</v>
      </c>
      <c r="B83" s="1" t="s">
        <v>319</v>
      </c>
      <c r="C83" s="1" t="s">
        <v>926</v>
      </c>
      <c r="D83" s="1" t="s">
        <v>927</v>
      </c>
      <c r="E83" s="1" t="s">
        <v>928</v>
      </c>
      <c r="F83" s="1" t="s">
        <v>929</v>
      </c>
      <c r="G83" s="1" t="s">
        <v>930</v>
      </c>
      <c r="H83" s="1" t="s">
        <v>931</v>
      </c>
      <c r="I83" s="1" t="s">
        <v>932</v>
      </c>
      <c r="J83" s="1" t="s">
        <v>933</v>
      </c>
      <c r="K83" s="1" t="s">
        <v>934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935</v>
      </c>
      <c r="B84" s="1" t="s">
        <v>936</v>
      </c>
      <c r="C84" s="1" t="s">
        <v>937</v>
      </c>
      <c r="D84" s="1" t="s">
        <v>938</v>
      </c>
      <c r="E84" s="1" t="s">
        <v>939</v>
      </c>
      <c r="F84" s="1" t="s">
        <v>940</v>
      </c>
      <c r="G84" s="1" t="s">
        <v>941</v>
      </c>
      <c r="H84" s="1" t="s">
        <v>942</v>
      </c>
      <c r="I84" s="1" t="s">
        <v>346</v>
      </c>
      <c r="J84" s="1" t="s">
        <v>943</v>
      </c>
      <c r="K84" s="1" t="s">
        <v>944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945</v>
      </c>
      <c r="B85" s="1" t="s">
        <v>946</v>
      </c>
      <c r="C85" s="1" t="s">
        <v>947</v>
      </c>
      <c r="D85" s="1" t="s">
        <v>948</v>
      </c>
      <c r="E85" s="1" t="s">
        <v>949</v>
      </c>
      <c r="F85" s="1" t="s">
        <v>950</v>
      </c>
      <c r="G85" s="1">
        <v>20.0</v>
      </c>
      <c r="H85" s="1" t="s">
        <v>951</v>
      </c>
      <c r="I85" s="1" t="s">
        <v>952</v>
      </c>
      <c r="J85" s="1" t="s">
        <v>953</v>
      </c>
      <c r="K85" s="1" t="s">
        <v>954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955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956</v>
      </c>
      <c r="B87" s="1" t="s">
        <v>792</v>
      </c>
      <c r="C87" s="1" t="s">
        <v>957</v>
      </c>
      <c r="D87" s="1" t="s">
        <v>317</v>
      </c>
      <c r="E87" s="1" t="s">
        <v>958</v>
      </c>
      <c r="F87" s="1" t="s">
        <v>959</v>
      </c>
      <c r="G87" s="1" t="s">
        <v>960</v>
      </c>
      <c r="H87" s="1" t="s">
        <v>961</v>
      </c>
      <c r="I87" s="1" t="s">
        <v>346</v>
      </c>
      <c r="J87" s="1" t="s">
        <v>556</v>
      </c>
      <c r="K87" s="1" t="s">
        <v>962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963</v>
      </c>
      <c r="B88" s="1" t="s">
        <v>964</v>
      </c>
      <c r="C88" s="1" t="s">
        <v>965</v>
      </c>
      <c r="D88" s="1" t="s">
        <v>966</v>
      </c>
      <c r="E88" s="1" t="s">
        <v>850</v>
      </c>
      <c r="F88" s="1" t="s">
        <v>967</v>
      </c>
      <c r="G88" s="1" t="s">
        <v>968</v>
      </c>
      <c r="H88" s="1" t="s">
        <v>969</v>
      </c>
      <c r="I88" s="1" t="s">
        <v>932</v>
      </c>
      <c r="J88" s="1" t="s">
        <v>185</v>
      </c>
      <c r="K88" s="1" t="s">
        <v>970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971</v>
      </c>
      <c r="B89" s="1" t="s">
        <v>972</v>
      </c>
      <c r="C89" s="1" t="s">
        <v>192</v>
      </c>
      <c r="D89" s="1" t="s">
        <v>973</v>
      </c>
      <c r="E89" s="1" t="s">
        <v>974</v>
      </c>
      <c r="F89" s="1" t="s">
        <v>975</v>
      </c>
      <c r="G89" s="1" t="s">
        <v>172</v>
      </c>
      <c r="H89" s="1" t="s">
        <v>621</v>
      </c>
      <c r="I89" s="1" t="s">
        <v>976</v>
      </c>
      <c r="J89" s="1" t="s">
        <v>158</v>
      </c>
      <c r="K89" s="1" t="s">
        <v>977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978</v>
      </c>
      <c r="B90" s="1" t="s">
        <v>979</v>
      </c>
      <c r="C90" s="1" t="s">
        <v>980</v>
      </c>
      <c r="D90" s="1" t="s">
        <v>981</v>
      </c>
      <c r="E90" s="1" t="s">
        <v>541</v>
      </c>
      <c r="F90" s="1" t="s">
        <v>982</v>
      </c>
      <c r="G90" s="1" t="s">
        <v>983</v>
      </c>
      <c r="H90" s="1" t="s">
        <v>984</v>
      </c>
      <c r="I90" s="1" t="s">
        <v>887</v>
      </c>
      <c r="J90" s="1" t="s">
        <v>985</v>
      </c>
      <c r="K90" s="1" t="s">
        <v>986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987</v>
      </c>
      <c r="B91" s="1" t="s">
        <v>988</v>
      </c>
      <c r="C91" s="1">
        <v>6.0</v>
      </c>
      <c r="D91" s="1" t="s">
        <v>828</v>
      </c>
      <c r="E91" s="1" t="s">
        <v>989</v>
      </c>
      <c r="F91" s="1" t="s">
        <v>613</v>
      </c>
      <c r="G91" s="1" t="s">
        <v>990</v>
      </c>
      <c r="H91" s="1" t="s">
        <v>991</v>
      </c>
      <c r="I91" s="1" t="s">
        <v>992</v>
      </c>
      <c r="J91" s="1" t="s">
        <v>993</v>
      </c>
      <c r="K91" s="1" t="s">
        <v>274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994</v>
      </c>
      <c r="B92" s="1">
        <v>3.0</v>
      </c>
      <c r="C92" s="1" t="s">
        <v>584</v>
      </c>
      <c r="D92" s="1" t="s">
        <v>255</v>
      </c>
      <c r="E92" s="1" t="s">
        <v>995</v>
      </c>
      <c r="F92" s="1" t="s">
        <v>996</v>
      </c>
      <c r="G92" s="1" t="s">
        <v>997</v>
      </c>
      <c r="H92" s="1" t="s">
        <v>998</v>
      </c>
      <c r="I92" s="1" t="s">
        <v>999</v>
      </c>
      <c r="J92" s="1" t="s">
        <v>809</v>
      </c>
      <c r="K92" s="1" t="s">
        <v>1000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1001</v>
      </c>
      <c r="B93" s="1">
        <v>3.0</v>
      </c>
      <c r="C93" s="1" t="s">
        <v>832</v>
      </c>
      <c r="D93" s="1" t="s">
        <v>1002</v>
      </c>
      <c r="E93" s="1" t="s">
        <v>1003</v>
      </c>
      <c r="F93" s="1" t="s">
        <v>1004</v>
      </c>
      <c r="G93" s="1" t="s">
        <v>1005</v>
      </c>
      <c r="H93" s="1" t="s">
        <v>1006</v>
      </c>
      <c r="I93" s="1" t="s">
        <v>1007</v>
      </c>
      <c r="J93" s="1" t="s">
        <v>1008</v>
      </c>
      <c r="K93" s="1" t="s">
        <v>671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1009</v>
      </c>
      <c r="B94" s="1" t="s">
        <v>181</v>
      </c>
      <c r="C94" s="1" t="s">
        <v>1010</v>
      </c>
      <c r="D94" s="1" t="s">
        <v>1011</v>
      </c>
      <c r="E94" s="1" t="s">
        <v>1012</v>
      </c>
      <c r="F94" s="1" t="s">
        <v>1013</v>
      </c>
      <c r="G94" s="1" t="s">
        <v>991</v>
      </c>
      <c r="H94" s="1" t="s">
        <v>555</v>
      </c>
      <c r="I94" s="1" t="s">
        <v>609</v>
      </c>
      <c r="J94" s="1" t="s">
        <v>1014</v>
      </c>
      <c r="K94" s="1" t="s">
        <v>1015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1016</v>
      </c>
      <c r="B95" s="1" t="s">
        <v>1017</v>
      </c>
      <c r="C95" s="1" t="s">
        <v>1018</v>
      </c>
      <c r="D95" s="1" t="s">
        <v>1019</v>
      </c>
      <c r="E95" s="1" t="s">
        <v>1020</v>
      </c>
      <c r="F95" s="1" t="s">
        <v>1021</v>
      </c>
      <c r="G95" s="1" t="s">
        <v>1022</v>
      </c>
      <c r="H95" s="1" t="s">
        <v>1023</v>
      </c>
      <c r="I95" s="1" t="s">
        <v>641</v>
      </c>
      <c r="J95" s="1" t="s">
        <v>789</v>
      </c>
      <c r="K95" s="1" t="s">
        <v>757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1024</v>
      </c>
      <c r="B96" s="1" t="s">
        <v>1025</v>
      </c>
      <c r="C96" s="1" t="s">
        <v>1026</v>
      </c>
      <c r="D96" s="1" t="s">
        <v>1027</v>
      </c>
      <c r="E96" s="1" t="s">
        <v>926</v>
      </c>
      <c r="F96" s="1" t="s">
        <v>1028</v>
      </c>
      <c r="G96" s="1" t="s">
        <v>1029</v>
      </c>
      <c r="H96" s="1" t="s">
        <v>354</v>
      </c>
      <c r="I96" s="1" t="s">
        <v>1030</v>
      </c>
      <c r="J96" s="1" t="s">
        <v>1031</v>
      </c>
      <c r="K96" s="1" t="s">
        <v>1032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1033</v>
      </c>
      <c r="B97" s="1" t="s">
        <v>1034</v>
      </c>
      <c r="C97" s="1" t="s">
        <v>1035</v>
      </c>
      <c r="D97" s="1" t="s">
        <v>1036</v>
      </c>
      <c r="E97" s="1" t="s">
        <v>1037</v>
      </c>
      <c r="F97" s="1" t="s">
        <v>598</v>
      </c>
      <c r="G97" s="1" t="s">
        <v>1038</v>
      </c>
      <c r="H97" s="1" t="s">
        <v>712</v>
      </c>
      <c r="I97" s="1" t="s">
        <v>343</v>
      </c>
      <c r="J97" s="1" t="s">
        <v>1039</v>
      </c>
      <c r="K97" s="1" t="s">
        <v>768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1040</v>
      </c>
      <c r="B98" s="1" t="s">
        <v>611</v>
      </c>
      <c r="C98" s="1" t="s">
        <v>547</v>
      </c>
      <c r="D98" s="1" t="s">
        <v>1041</v>
      </c>
      <c r="E98" s="1" t="s">
        <v>1042</v>
      </c>
      <c r="F98" s="1" t="s">
        <v>1043</v>
      </c>
      <c r="G98" s="1" t="s">
        <v>1044</v>
      </c>
      <c r="H98" s="1" t="s">
        <v>1045</v>
      </c>
      <c r="I98" s="1" t="s">
        <v>1046</v>
      </c>
      <c r="J98" s="1" t="s">
        <v>1047</v>
      </c>
      <c r="K98" s="1" t="s">
        <v>1048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1049</v>
      </c>
      <c r="B99" s="1" t="s">
        <v>1050</v>
      </c>
      <c r="C99" s="1" t="s">
        <v>1051</v>
      </c>
      <c r="D99" s="1" t="s">
        <v>365</v>
      </c>
      <c r="E99" s="1" t="s">
        <v>864</v>
      </c>
      <c r="F99" s="1" t="s">
        <v>1052</v>
      </c>
      <c r="G99" s="1" t="s">
        <v>1053</v>
      </c>
      <c r="H99" s="1" t="s">
        <v>1054</v>
      </c>
      <c r="I99" s="1" t="s">
        <v>533</v>
      </c>
      <c r="J99" s="1" t="s">
        <v>1055</v>
      </c>
      <c r="K99" s="1" t="s">
        <v>1056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1057</v>
      </c>
      <c r="B100" s="1" t="s">
        <v>1058</v>
      </c>
      <c r="C100" s="1" t="s">
        <v>1059</v>
      </c>
      <c r="D100" s="1" t="s">
        <v>1060</v>
      </c>
      <c r="E100" s="1" t="s">
        <v>1061</v>
      </c>
      <c r="F100" s="1" t="s">
        <v>1062</v>
      </c>
      <c r="G100" s="1" t="s">
        <v>1063</v>
      </c>
      <c r="H100" s="1" t="s">
        <v>614</v>
      </c>
      <c r="I100" s="1" t="s">
        <v>1064</v>
      </c>
      <c r="J100" s="1" t="s">
        <v>1065</v>
      </c>
      <c r="K100" s="1" t="s">
        <v>1066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1067</v>
      </c>
      <c r="B101" s="1" t="s">
        <v>1068</v>
      </c>
      <c r="C101" s="1" t="s">
        <v>1069</v>
      </c>
      <c r="D101" s="1" t="s">
        <v>1070</v>
      </c>
      <c r="E101" s="1" t="s">
        <v>1071</v>
      </c>
      <c r="F101" s="1" t="s">
        <v>1072</v>
      </c>
      <c r="G101" s="1" t="s">
        <v>1073</v>
      </c>
      <c r="H101" s="1" t="s">
        <v>1074</v>
      </c>
      <c r="I101" s="1" t="s">
        <v>158</v>
      </c>
      <c r="J101" s="1" t="s">
        <v>1075</v>
      </c>
      <c r="K101" s="1" t="s">
        <v>1076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1077</v>
      </c>
      <c r="B102" s="1" t="s">
        <v>1078</v>
      </c>
      <c r="C102" s="1" t="s">
        <v>1008</v>
      </c>
      <c r="D102" s="1" t="s">
        <v>1079</v>
      </c>
      <c r="E102" s="1" t="s">
        <v>1080</v>
      </c>
      <c r="F102" s="1" t="s">
        <v>1081</v>
      </c>
      <c r="G102" s="1" t="s">
        <v>380</v>
      </c>
      <c r="H102" s="1" t="s">
        <v>1082</v>
      </c>
      <c r="I102" s="1" t="s">
        <v>378</v>
      </c>
      <c r="J102" s="1" t="s">
        <v>1083</v>
      </c>
      <c r="K102" s="1" t="s">
        <v>877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1084</v>
      </c>
      <c r="B103" s="1" t="s">
        <v>1085</v>
      </c>
      <c r="C103" s="1" t="s">
        <v>1086</v>
      </c>
      <c r="D103" s="1" t="s">
        <v>1087</v>
      </c>
      <c r="E103" s="1" t="s">
        <v>1088</v>
      </c>
      <c r="F103" s="1" t="s">
        <v>1089</v>
      </c>
      <c r="G103" s="1" t="s">
        <v>1090</v>
      </c>
      <c r="H103" s="1" t="s">
        <v>158</v>
      </c>
      <c r="I103" s="1" t="s">
        <v>1091</v>
      </c>
      <c r="J103" s="1" t="s">
        <v>680</v>
      </c>
      <c r="K103" s="1" t="s">
        <v>1092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1093</v>
      </c>
      <c r="B104" s="1" t="s">
        <v>943</v>
      </c>
      <c r="C104" s="1" t="s">
        <v>663</v>
      </c>
      <c r="D104" s="1" t="s">
        <v>1094</v>
      </c>
      <c r="E104" s="1" t="s">
        <v>1095</v>
      </c>
      <c r="F104" s="1" t="s">
        <v>1096</v>
      </c>
      <c r="G104" s="1" t="s">
        <v>1097</v>
      </c>
      <c r="H104" s="1" t="s">
        <v>1098</v>
      </c>
      <c r="I104" s="1" t="s">
        <v>1099</v>
      </c>
      <c r="J104" s="1" t="s">
        <v>543</v>
      </c>
      <c r="K104" s="1" t="s">
        <v>574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1100</v>
      </c>
      <c r="B105" s="1" t="s">
        <v>1101</v>
      </c>
      <c r="C105" s="1" t="s">
        <v>1102</v>
      </c>
      <c r="D105" s="1" t="s">
        <v>1103</v>
      </c>
      <c r="E105" s="1" t="s">
        <v>1104</v>
      </c>
      <c r="F105" s="1" t="s">
        <v>1105</v>
      </c>
      <c r="G105" s="1" t="s">
        <v>1106</v>
      </c>
      <c r="H105" s="1" t="s">
        <v>1107</v>
      </c>
      <c r="I105" s="1" t="s">
        <v>1108</v>
      </c>
      <c r="J105" s="1" t="s">
        <v>1109</v>
      </c>
      <c r="K105" s="1" t="s">
        <v>1013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1110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1111</v>
      </c>
      <c r="B107" s="1" t="s">
        <v>1112</v>
      </c>
      <c r="C107" s="1" t="s">
        <v>1113</v>
      </c>
      <c r="D107" s="1" t="s">
        <v>271</v>
      </c>
      <c r="E107" s="1" t="s">
        <v>1114</v>
      </c>
      <c r="F107" s="1" t="s">
        <v>962</v>
      </c>
      <c r="G107" s="1" t="s">
        <v>809</v>
      </c>
      <c r="H107" s="1" t="s">
        <v>1115</v>
      </c>
      <c r="I107" s="1" t="s">
        <v>1116</v>
      </c>
      <c r="J107" s="1" t="s">
        <v>914</v>
      </c>
      <c r="K107" s="1" t="s">
        <v>1117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1118</v>
      </c>
      <c r="B108" s="1" t="s">
        <v>1119</v>
      </c>
      <c r="C108" s="1" t="s">
        <v>1120</v>
      </c>
      <c r="D108" s="1" t="s">
        <v>1048</v>
      </c>
      <c r="E108" s="1" t="s">
        <v>1043</v>
      </c>
      <c r="F108" s="1" t="s">
        <v>1121</v>
      </c>
      <c r="G108" s="1" t="s">
        <v>1122</v>
      </c>
      <c r="H108" s="1" t="s">
        <v>1123</v>
      </c>
      <c r="I108" s="1" t="s">
        <v>965</v>
      </c>
      <c r="J108" s="1" t="s">
        <v>687</v>
      </c>
      <c r="K108" s="1" t="s">
        <v>1124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1125</v>
      </c>
      <c r="B109" s="1">
        <v>10.0</v>
      </c>
      <c r="C109" s="1" t="s">
        <v>385</v>
      </c>
      <c r="D109" s="1" t="s">
        <v>327</v>
      </c>
      <c r="E109" s="1" t="s">
        <v>1126</v>
      </c>
      <c r="F109" s="1" t="s">
        <v>1127</v>
      </c>
      <c r="G109" s="1" t="s">
        <v>1128</v>
      </c>
      <c r="H109" s="1" t="s">
        <v>1129</v>
      </c>
      <c r="I109" s="1" t="s">
        <v>850</v>
      </c>
      <c r="J109" s="1" t="s">
        <v>977</v>
      </c>
      <c r="K109" s="1" t="s">
        <v>1130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1131</v>
      </c>
      <c r="B110" s="1" t="s">
        <v>828</v>
      </c>
      <c r="C110" s="1" t="s">
        <v>1132</v>
      </c>
      <c r="D110" s="1" t="s">
        <v>1133</v>
      </c>
      <c r="E110" s="1" t="s">
        <v>1134</v>
      </c>
      <c r="F110" s="1" t="s">
        <v>1121</v>
      </c>
      <c r="G110" s="1" t="s">
        <v>1135</v>
      </c>
      <c r="H110" s="1" t="s">
        <v>1136</v>
      </c>
      <c r="I110" s="1" t="s">
        <v>1137</v>
      </c>
      <c r="J110" s="1" t="s">
        <v>986</v>
      </c>
      <c r="K110" s="1" t="s">
        <v>713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 t="s">
        <v>1139</v>
      </c>
      <c r="C111" s="1" t="s">
        <v>597</v>
      </c>
      <c r="D111" s="1" t="s">
        <v>1140</v>
      </c>
      <c r="E111" s="1" t="s">
        <v>1141</v>
      </c>
      <c r="F111" s="1" t="s">
        <v>850</v>
      </c>
      <c r="G111" s="1" t="s">
        <v>1142</v>
      </c>
      <c r="H111" s="1" t="s">
        <v>1143</v>
      </c>
      <c r="I111" s="1" t="s">
        <v>621</v>
      </c>
      <c r="J111" s="1" t="s">
        <v>818</v>
      </c>
      <c r="K111" s="1" t="s">
        <v>1144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1145</v>
      </c>
      <c r="B112" s="1" t="s">
        <v>333</v>
      </c>
      <c r="C112" s="1" t="s">
        <v>1146</v>
      </c>
      <c r="D112" s="1" t="s">
        <v>1147</v>
      </c>
      <c r="E112" s="1" t="s">
        <v>1148</v>
      </c>
      <c r="F112" s="1" t="s">
        <v>1149</v>
      </c>
      <c r="G112" s="1" t="s">
        <v>1150</v>
      </c>
      <c r="H112" s="1" t="s">
        <v>1151</v>
      </c>
      <c r="I112" s="1" t="s">
        <v>1152</v>
      </c>
      <c r="J112" s="1" t="s">
        <v>991</v>
      </c>
      <c r="K112" s="1" t="s">
        <v>818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1153</v>
      </c>
      <c r="B113" s="1" t="s">
        <v>333</v>
      </c>
      <c r="C113" s="1" t="s">
        <v>1154</v>
      </c>
      <c r="D113" s="1" t="s">
        <v>1017</v>
      </c>
      <c r="E113" s="1" t="s">
        <v>643</v>
      </c>
      <c r="F113" s="1" t="s">
        <v>1155</v>
      </c>
      <c r="G113" s="1" t="s">
        <v>1156</v>
      </c>
      <c r="H113" s="1" t="s">
        <v>1157</v>
      </c>
      <c r="I113" s="1" t="s">
        <v>1158</v>
      </c>
      <c r="J113" s="1" t="s">
        <v>826</v>
      </c>
      <c r="K113" s="1" t="s">
        <v>967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1159</v>
      </c>
      <c r="B114" s="1" t="s">
        <v>1160</v>
      </c>
      <c r="C114" s="1" t="s">
        <v>1161</v>
      </c>
      <c r="D114" s="1" t="s">
        <v>1162</v>
      </c>
      <c r="E114" s="1" t="s">
        <v>1163</v>
      </c>
      <c r="F114" s="1" t="s">
        <v>1164</v>
      </c>
      <c r="G114" s="1" t="s">
        <v>1165</v>
      </c>
      <c r="H114" s="1" t="s">
        <v>1166</v>
      </c>
      <c r="I114" s="1" t="s">
        <v>622</v>
      </c>
      <c r="J114" s="1" t="s">
        <v>1167</v>
      </c>
      <c r="K114" s="1" t="s">
        <v>1168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1169</v>
      </c>
      <c r="B115" s="1" t="s">
        <v>1170</v>
      </c>
      <c r="C115" s="1" t="s">
        <v>1171</v>
      </c>
      <c r="D115" s="1" t="s">
        <v>732</v>
      </c>
      <c r="E115" s="1" t="s">
        <v>1172</v>
      </c>
      <c r="F115" s="1" t="s">
        <v>1173</v>
      </c>
      <c r="G115" s="1" t="s">
        <v>1174</v>
      </c>
      <c r="H115" s="1" t="s">
        <v>1175</v>
      </c>
      <c r="I115" s="1" t="s">
        <v>1176</v>
      </c>
      <c r="J115" s="1" t="s">
        <v>1177</v>
      </c>
      <c r="K115" s="1" t="s">
        <v>1178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1179</v>
      </c>
      <c r="B116" s="1" t="s">
        <v>1180</v>
      </c>
      <c r="C116" s="1" t="s">
        <v>1181</v>
      </c>
      <c r="D116" s="1" t="s">
        <v>289</v>
      </c>
      <c r="E116" s="1" t="s">
        <v>1182</v>
      </c>
      <c r="F116" s="1" t="s">
        <v>1183</v>
      </c>
      <c r="G116" s="1" t="s">
        <v>1184</v>
      </c>
      <c r="H116" s="1" t="s">
        <v>1185</v>
      </c>
      <c r="I116" s="1" t="s">
        <v>1186</v>
      </c>
      <c r="J116" s="1" t="s">
        <v>1187</v>
      </c>
      <c r="K116" s="1" t="s">
        <v>1188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1189</v>
      </c>
      <c r="B117" s="1" t="s">
        <v>1190</v>
      </c>
      <c r="C117" s="1" t="s">
        <v>1191</v>
      </c>
      <c r="D117" s="1" t="s">
        <v>1192</v>
      </c>
      <c r="E117" s="1" t="s">
        <v>1193</v>
      </c>
      <c r="F117" s="1" t="s">
        <v>1194</v>
      </c>
      <c r="G117" s="1" t="s">
        <v>1195</v>
      </c>
      <c r="H117" s="1" t="s">
        <v>1196</v>
      </c>
      <c r="I117" s="1" t="s">
        <v>843</v>
      </c>
      <c r="J117" s="1" t="s">
        <v>1197</v>
      </c>
      <c r="K117" s="1" t="s">
        <v>1198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1199</v>
      </c>
      <c r="B118" s="1" t="s">
        <v>1200</v>
      </c>
      <c r="C118" s="1" t="s">
        <v>1201</v>
      </c>
      <c r="D118" s="1" t="s">
        <v>1123</v>
      </c>
      <c r="E118" s="1" t="s">
        <v>723</v>
      </c>
      <c r="F118" s="1" t="s">
        <v>1202</v>
      </c>
      <c r="G118" s="1" t="s">
        <v>1203</v>
      </c>
      <c r="H118" s="1" t="s">
        <v>655</v>
      </c>
      <c r="I118" s="1" t="s">
        <v>1204</v>
      </c>
      <c r="J118" s="1" t="s">
        <v>1205</v>
      </c>
      <c r="K118" s="1" t="s">
        <v>158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1206</v>
      </c>
      <c r="B119" s="1" t="s">
        <v>1207</v>
      </c>
      <c r="C119" s="1" t="s">
        <v>1208</v>
      </c>
      <c r="D119" s="1" t="s">
        <v>358</v>
      </c>
      <c r="E119" s="1" t="s">
        <v>1209</v>
      </c>
      <c r="F119" s="1" t="s">
        <v>537</v>
      </c>
      <c r="G119" s="1" t="s">
        <v>1210</v>
      </c>
      <c r="H119" s="1" t="s">
        <v>198</v>
      </c>
      <c r="I119" s="1" t="s">
        <v>1211</v>
      </c>
      <c r="J119" s="1" t="s">
        <v>1212</v>
      </c>
      <c r="K119" s="1" t="s">
        <v>867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1213</v>
      </c>
      <c r="B120" s="1" t="s">
        <v>1214</v>
      </c>
      <c r="C120" s="1" t="s">
        <v>1215</v>
      </c>
      <c r="D120" s="1" t="s">
        <v>1216</v>
      </c>
      <c r="E120" s="1" t="s">
        <v>949</v>
      </c>
      <c r="F120" s="1" t="s">
        <v>1217</v>
      </c>
      <c r="G120" s="1" t="s">
        <v>1218</v>
      </c>
      <c r="H120" s="1" t="s">
        <v>1219</v>
      </c>
      <c r="I120" s="1" t="s">
        <v>1220</v>
      </c>
      <c r="J120" s="1" t="s">
        <v>198</v>
      </c>
      <c r="K120" s="1" t="s">
        <v>531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1221</v>
      </c>
      <c r="B121" s="1" t="s">
        <v>331</v>
      </c>
      <c r="C121" s="1" t="s">
        <v>1222</v>
      </c>
      <c r="D121" s="1" t="s">
        <v>1223</v>
      </c>
      <c r="E121" s="1" t="s">
        <v>1224</v>
      </c>
      <c r="F121" s="1" t="s">
        <v>1225</v>
      </c>
      <c r="G121" s="1" t="s">
        <v>1226</v>
      </c>
      <c r="H121" s="1" t="s">
        <v>1227</v>
      </c>
      <c r="I121" s="1" t="s">
        <v>1228</v>
      </c>
      <c r="J121" s="1" t="s">
        <v>555</v>
      </c>
      <c r="K121" s="1" t="s">
        <v>1229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1230</v>
      </c>
      <c r="B122" s="1" t="s">
        <v>1231</v>
      </c>
      <c r="C122" s="1" t="s">
        <v>1232</v>
      </c>
      <c r="D122" s="1" t="s">
        <v>1233</v>
      </c>
      <c r="E122" s="1" t="s">
        <v>536</v>
      </c>
      <c r="F122" s="1" t="s">
        <v>1234</v>
      </c>
      <c r="G122" s="1" t="s">
        <v>879</v>
      </c>
      <c r="H122" s="1" t="s">
        <v>1235</v>
      </c>
      <c r="I122" s="1" t="s">
        <v>260</v>
      </c>
      <c r="J122" s="1" t="s">
        <v>1236</v>
      </c>
      <c r="K122" s="1" t="s">
        <v>848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1237</v>
      </c>
      <c r="B123" s="1" t="s">
        <v>1238</v>
      </c>
      <c r="C123" s="1" t="s">
        <v>1239</v>
      </c>
      <c r="D123" s="1" t="s">
        <v>1240</v>
      </c>
      <c r="E123" s="1" t="s">
        <v>910</v>
      </c>
      <c r="F123" s="1">
        <v>11.0</v>
      </c>
      <c r="G123" s="1" t="s">
        <v>1241</v>
      </c>
      <c r="H123" s="1" t="s">
        <v>1242</v>
      </c>
      <c r="I123" s="1" t="s">
        <v>1243</v>
      </c>
      <c r="J123" s="1" t="s">
        <v>1244</v>
      </c>
      <c r="K123" s="1" t="s">
        <v>976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1245</v>
      </c>
      <c r="B124" s="1" t="s">
        <v>1246</v>
      </c>
      <c r="C124" s="1" t="s">
        <v>1247</v>
      </c>
      <c r="D124" s="1" t="s">
        <v>1248</v>
      </c>
      <c r="E124" s="1" t="s">
        <v>1249</v>
      </c>
      <c r="F124" s="1" t="s">
        <v>1250</v>
      </c>
      <c r="G124" s="1" t="s">
        <v>308</v>
      </c>
      <c r="H124" s="1" t="s">
        <v>1251</v>
      </c>
      <c r="I124" s="1" t="s">
        <v>1252</v>
      </c>
      <c r="J124" s="1" t="s">
        <v>687</v>
      </c>
      <c r="K124" s="1" t="s">
        <v>267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1253</v>
      </c>
      <c r="B125" s="1" t="s">
        <v>1254</v>
      </c>
      <c r="C125" s="1" t="s">
        <v>1255</v>
      </c>
      <c r="D125" s="1" t="s">
        <v>1256</v>
      </c>
      <c r="E125" s="1" t="s">
        <v>1257</v>
      </c>
      <c r="F125" s="1" t="s">
        <v>1258</v>
      </c>
      <c r="G125" s="1" t="s">
        <v>1259</v>
      </c>
      <c r="H125" s="1" t="s">
        <v>1260</v>
      </c>
      <c r="I125" s="1" t="s">
        <v>1261</v>
      </c>
      <c r="J125" s="1" t="s">
        <v>1262</v>
      </c>
      <c r="K125" s="1" t="s">
        <v>1263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1264</v>
      </c>
      <c r="C1" s="1" t="s">
        <v>1265</v>
      </c>
      <c r="D1" s="1" t="s">
        <v>1266</v>
      </c>
      <c r="E1" s="1" t="s">
        <v>1267</v>
      </c>
      <c r="F1" s="1" t="s">
        <v>1268</v>
      </c>
      <c r="G1" s="1" t="s">
        <v>1269</v>
      </c>
      <c r="H1" s="1" t="s">
        <v>1270</v>
      </c>
      <c r="I1" s="1" t="s">
        <v>1271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1272</v>
      </c>
      <c r="B2" s="1" t="s">
        <v>1273</v>
      </c>
      <c r="C2" s="1" t="s">
        <v>1274</v>
      </c>
      <c r="D2" s="1" t="s">
        <v>1275</v>
      </c>
      <c r="E2" s="1" t="s">
        <v>1276</v>
      </c>
      <c r="F2" s="1" t="s">
        <v>1277</v>
      </c>
      <c r="G2" s="1" t="s">
        <v>1278</v>
      </c>
      <c r="H2" s="1" t="s">
        <v>1278</v>
      </c>
      <c r="I2" s="1" t="s">
        <v>1279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1280</v>
      </c>
      <c r="B3" s="1" t="s">
        <v>1279</v>
      </c>
      <c r="C3" s="1" t="s">
        <v>1281</v>
      </c>
      <c r="D3" s="1" t="s">
        <v>1282</v>
      </c>
      <c r="E3" s="1" t="s">
        <v>1283</v>
      </c>
      <c r="F3" s="1" t="s">
        <v>1284</v>
      </c>
      <c r="G3" s="1" t="s">
        <v>1285</v>
      </c>
      <c r="H3" s="1" t="s">
        <v>1286</v>
      </c>
      <c r="I3" s="1" t="s">
        <v>1279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1287</v>
      </c>
      <c r="B4" s="1" t="s">
        <v>1288</v>
      </c>
      <c r="C4" s="1" t="s">
        <v>1289</v>
      </c>
      <c r="D4" s="1" t="s">
        <v>1290</v>
      </c>
      <c r="E4" s="1" t="s">
        <v>1291</v>
      </c>
      <c r="F4" s="1" t="s">
        <v>1292</v>
      </c>
      <c r="G4" s="1" t="s">
        <v>1293</v>
      </c>
      <c r="H4" s="1" t="s">
        <v>1294</v>
      </c>
      <c r="I4" s="1" t="s">
        <v>1295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1280</v>
      </c>
      <c r="B5" s="1" t="s">
        <v>1279</v>
      </c>
      <c r="C5" s="1" t="s">
        <v>1296</v>
      </c>
      <c r="D5" s="1" t="s">
        <v>1297</v>
      </c>
      <c r="E5" s="1" t="s">
        <v>1298</v>
      </c>
      <c r="F5" s="1" t="s">
        <v>1299</v>
      </c>
      <c r="G5" s="1" t="s">
        <v>1300</v>
      </c>
      <c r="H5" s="1" t="s">
        <v>1301</v>
      </c>
      <c r="I5" s="1" t="s">
        <v>1302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1303</v>
      </c>
      <c r="B6" s="1" t="s">
        <v>1304</v>
      </c>
      <c r="C6" s="1" t="s">
        <v>1305</v>
      </c>
      <c r="D6" s="1" t="s">
        <v>1306</v>
      </c>
      <c r="E6" s="1" t="s">
        <v>1307</v>
      </c>
      <c r="F6" s="1" t="s">
        <v>1308</v>
      </c>
      <c r="G6" s="1" t="s">
        <v>1309</v>
      </c>
      <c r="H6" s="1" t="s">
        <v>1310</v>
      </c>
      <c r="I6" s="1" t="s">
        <v>1311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1312</v>
      </c>
      <c r="B7" s="1" t="s">
        <v>1313</v>
      </c>
      <c r="C7" s="1" t="s">
        <v>1314</v>
      </c>
      <c r="D7" s="1" t="s">
        <v>1315</v>
      </c>
      <c r="E7" s="1" t="s">
        <v>1316</v>
      </c>
      <c r="F7" s="1" t="s">
        <v>1317</v>
      </c>
      <c r="G7" s="1" t="s">
        <v>1318</v>
      </c>
      <c r="H7" s="1" t="s">
        <v>1319</v>
      </c>
      <c r="I7" s="1" t="s">
        <v>1320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1321</v>
      </c>
      <c r="B8" s="1" t="s">
        <v>1279</v>
      </c>
      <c r="C8" s="1" t="s">
        <v>1322</v>
      </c>
      <c r="D8" s="1" t="s">
        <v>1323</v>
      </c>
      <c r="E8" s="1" t="s">
        <v>1324</v>
      </c>
      <c r="F8" s="1" t="s">
        <v>1325</v>
      </c>
      <c r="G8" s="1" t="s">
        <v>1326</v>
      </c>
      <c r="H8" s="1" t="s">
        <v>1327</v>
      </c>
      <c r="I8" s="1" t="s">
        <v>1328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1329</v>
      </c>
      <c r="B9" s="1" t="s">
        <v>1330</v>
      </c>
      <c r="C9" s="1" t="s">
        <v>1331</v>
      </c>
      <c r="D9" s="1" t="s">
        <v>1332</v>
      </c>
      <c r="E9" s="1" t="s">
        <v>1333</v>
      </c>
      <c r="F9" s="1" t="s">
        <v>1334</v>
      </c>
      <c r="G9" s="1" t="s">
        <v>1328</v>
      </c>
      <c r="H9" s="1" t="s">
        <v>1335</v>
      </c>
      <c r="I9" s="1" t="s">
        <v>1336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1337</v>
      </c>
      <c r="B10" s="1" t="s">
        <v>1338</v>
      </c>
      <c r="C10" s="1" t="s">
        <v>1339</v>
      </c>
      <c r="D10" s="1" t="s">
        <v>1340</v>
      </c>
      <c r="E10" s="1" t="s">
        <v>1341</v>
      </c>
      <c r="F10" s="1" t="s">
        <v>1339</v>
      </c>
      <c r="G10" s="1" t="s">
        <v>1342</v>
      </c>
      <c r="H10" s="1" t="s">
        <v>1343</v>
      </c>
      <c r="I10" s="1" t="s">
        <v>1344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1345</v>
      </c>
      <c r="B11" s="1" t="s">
        <v>1346</v>
      </c>
      <c r="C11" s="1" t="s">
        <v>1347</v>
      </c>
      <c r="D11" s="1" t="s">
        <v>1348</v>
      </c>
      <c r="E11" s="1" t="s">
        <v>1349</v>
      </c>
      <c r="F11" s="1" t="s">
        <v>1350</v>
      </c>
      <c r="G11" s="1" t="s">
        <v>1351</v>
      </c>
      <c r="H11" s="1" t="s">
        <v>1352</v>
      </c>
      <c r="I11" s="1" t="s">
        <v>1353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1354</v>
      </c>
      <c r="B12" s="1" t="s">
        <v>1355</v>
      </c>
      <c r="C12" s="1" t="s">
        <v>1356</v>
      </c>
      <c r="D12" s="1" t="s">
        <v>1357</v>
      </c>
      <c r="E12" s="1" t="s">
        <v>1358</v>
      </c>
      <c r="F12" s="1" t="s">
        <v>1359</v>
      </c>
      <c r="G12" s="1" t="s">
        <v>1360</v>
      </c>
      <c r="H12" s="1" t="s">
        <v>1361</v>
      </c>
      <c r="I12" s="1" t="s">
        <v>1362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1363</v>
      </c>
      <c r="B13" s="1" t="s">
        <v>1364</v>
      </c>
      <c r="C13" s="1" t="s">
        <v>1365</v>
      </c>
      <c r="D13" s="1" t="s">
        <v>1366</v>
      </c>
      <c r="E13" s="1" t="s">
        <v>1367</v>
      </c>
      <c r="F13" s="1" t="s">
        <v>1368</v>
      </c>
      <c r="G13" s="1" t="s">
        <v>1365</v>
      </c>
      <c r="H13" s="1" t="s">
        <v>1369</v>
      </c>
      <c r="I13" s="1" t="s">
        <v>1370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1371</v>
      </c>
      <c r="B14" s="1" t="s">
        <v>1372</v>
      </c>
      <c r="C14" s="1" t="s">
        <v>1373</v>
      </c>
      <c r="D14" s="1" t="s">
        <v>1374</v>
      </c>
      <c r="E14" s="1" t="s">
        <v>1375</v>
      </c>
      <c r="F14" s="1" t="s">
        <v>1376</v>
      </c>
      <c r="G14" s="1" t="s">
        <v>1377</v>
      </c>
      <c r="H14" s="1" t="s">
        <v>1378</v>
      </c>
      <c r="I14" s="1" t="s">
        <v>1379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1380</v>
      </c>
      <c r="B15" s="1" t="s">
        <v>207</v>
      </c>
      <c r="C15" s="1" t="s">
        <v>208</v>
      </c>
      <c r="D15" s="1" t="s">
        <v>209</v>
      </c>
      <c r="E15" s="1" t="s">
        <v>210</v>
      </c>
      <c r="F15" s="1" t="s">
        <v>211</v>
      </c>
      <c r="G15" s="1" t="s">
        <v>1381</v>
      </c>
      <c r="H15" s="1" t="s">
        <v>1382</v>
      </c>
      <c r="I15" s="1" t="s">
        <v>1383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1384</v>
      </c>
      <c r="B16" s="1" t="s">
        <v>1385</v>
      </c>
      <c r="C16" s="1" t="s">
        <v>1386</v>
      </c>
      <c r="D16" s="1" t="s">
        <v>1387</v>
      </c>
      <c r="E16" s="1" t="s">
        <v>1388</v>
      </c>
      <c r="F16" s="1" t="s">
        <v>1386</v>
      </c>
      <c r="G16" s="1" t="s">
        <v>1389</v>
      </c>
      <c r="H16" s="1" t="s">
        <v>1390</v>
      </c>
      <c r="I16" s="1" t="s">
        <v>1391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1392</v>
      </c>
      <c r="B17" s="1" t="s">
        <v>172</v>
      </c>
      <c r="C17" s="1" t="s">
        <v>173</v>
      </c>
      <c r="D17" s="1" t="s">
        <v>174</v>
      </c>
      <c r="E17" s="1" t="s">
        <v>175</v>
      </c>
      <c r="F17" s="1" t="s">
        <v>176</v>
      </c>
      <c r="G17" s="1" t="s">
        <v>1393</v>
      </c>
      <c r="H17" s="1" t="s">
        <v>1394</v>
      </c>
      <c r="I17" s="1" t="s">
        <v>1395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1396</v>
      </c>
      <c r="B18" s="1" t="s">
        <v>1397</v>
      </c>
      <c r="C18" s="1" t="s">
        <v>1398</v>
      </c>
      <c r="D18" s="1" t="s">
        <v>1399</v>
      </c>
      <c r="E18" s="1" t="s">
        <v>1400</v>
      </c>
      <c r="F18" s="1" t="s">
        <v>1401</v>
      </c>
      <c r="G18" s="1" t="s">
        <v>1402</v>
      </c>
      <c r="H18" s="1" t="s">
        <v>1399</v>
      </c>
      <c r="I18" s="1" t="s">
        <v>1403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1404</v>
      </c>
      <c r="B19" s="1" t="s">
        <v>1405</v>
      </c>
      <c r="C19" s="1" t="s">
        <v>1406</v>
      </c>
      <c r="D19" s="1" t="s">
        <v>1407</v>
      </c>
      <c r="E19" s="1" t="s">
        <v>1408</v>
      </c>
      <c r="F19" s="1" t="s">
        <v>1409</v>
      </c>
      <c r="G19" s="1" t="s">
        <v>1410</v>
      </c>
      <c r="H19" s="1" t="s">
        <v>1411</v>
      </c>
      <c r="I19" s="1" t="s">
        <v>1412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1413</v>
      </c>
      <c r="B20" s="1" t="s">
        <v>1414</v>
      </c>
      <c r="C20" s="1" t="s">
        <v>1415</v>
      </c>
      <c r="D20" s="1" t="s">
        <v>1416</v>
      </c>
      <c r="E20" s="1" t="s">
        <v>1417</v>
      </c>
      <c r="F20" s="1" t="s">
        <v>1418</v>
      </c>
      <c r="G20" s="1" t="s">
        <v>1419</v>
      </c>
      <c r="H20" s="1" t="s">
        <v>1420</v>
      </c>
      <c r="I20" s="1" t="s">
        <v>1421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1422</v>
      </c>
      <c r="B21" s="1" t="s">
        <v>1423</v>
      </c>
      <c r="C21" s="1" t="s">
        <v>1414</v>
      </c>
      <c r="D21" s="1" t="s">
        <v>1424</v>
      </c>
      <c r="E21" s="1" t="s">
        <v>1425</v>
      </c>
      <c r="F21" s="1" t="s">
        <v>1426</v>
      </c>
      <c r="G21" s="1" t="s">
        <v>1427</v>
      </c>
      <c r="H21" s="1" t="s">
        <v>1428</v>
      </c>
      <c r="I21" s="1" t="s">
        <v>1429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1430</v>
      </c>
      <c r="B22" s="1" t="s">
        <v>1431</v>
      </c>
      <c r="C22" s="1" t="s">
        <v>1432</v>
      </c>
      <c r="D22" s="1" t="s">
        <v>1433</v>
      </c>
      <c r="E22" s="1" t="s">
        <v>1434</v>
      </c>
      <c r="F22" s="1" t="s">
        <v>1435</v>
      </c>
      <c r="G22" s="1" t="s">
        <v>1436</v>
      </c>
      <c r="H22" s="1" t="s">
        <v>1437</v>
      </c>
      <c r="I22" s="1" t="s">
        <v>1438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1439</v>
      </c>
      <c r="B23" s="1" t="s">
        <v>1440</v>
      </c>
      <c r="C23" s="1" t="s">
        <v>1441</v>
      </c>
      <c r="D23" s="1" t="s">
        <v>1442</v>
      </c>
      <c r="E23" s="1" t="s">
        <v>1443</v>
      </c>
      <c r="F23" s="1" t="s">
        <v>1444</v>
      </c>
      <c r="G23" s="1" t="s">
        <v>1445</v>
      </c>
      <c r="H23" s="1" t="s">
        <v>1446</v>
      </c>
      <c r="I23" s="1" t="s">
        <v>1447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1448</v>
      </c>
      <c r="B24" s="1" t="s">
        <v>1449</v>
      </c>
      <c r="C24" s="1" t="s">
        <v>1450</v>
      </c>
      <c r="D24" s="1" t="s">
        <v>1451</v>
      </c>
      <c r="E24" s="1" t="s">
        <v>1452</v>
      </c>
      <c r="F24" s="1" t="s">
        <v>1453</v>
      </c>
      <c r="G24" s="1" t="s">
        <v>1454</v>
      </c>
      <c r="H24" s="1" t="s">
        <v>1454</v>
      </c>
      <c r="I24" s="1" t="s">
        <v>1454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1455</v>
      </c>
      <c r="B25" s="1" t="s">
        <v>1456</v>
      </c>
      <c r="C25" s="1" t="s">
        <v>1457</v>
      </c>
      <c r="D25" s="1" t="s">
        <v>1458</v>
      </c>
      <c r="E25" s="1" t="s">
        <v>1459</v>
      </c>
      <c r="F25" s="1" t="s">
        <v>1460</v>
      </c>
      <c r="G25" s="1" t="s">
        <v>1461</v>
      </c>
      <c r="H25" s="1" t="s">
        <v>1461</v>
      </c>
      <c r="I25" s="1" t="s">
        <v>1279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1462</v>
      </c>
      <c r="B26" s="1" t="s">
        <v>1463</v>
      </c>
      <c r="C26" s="1" t="s">
        <v>1464</v>
      </c>
      <c r="D26" s="1" t="s">
        <v>1465</v>
      </c>
      <c r="E26" s="1" t="s">
        <v>1466</v>
      </c>
      <c r="F26" s="1" t="s">
        <v>1467</v>
      </c>
      <c r="G26" s="1" t="s">
        <v>1279</v>
      </c>
      <c r="H26" s="1" t="s">
        <v>1279</v>
      </c>
      <c r="I26" s="1" t="s">
        <v>1279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1468</v>
      </c>
      <c r="B2" s="1" t="s">
        <v>1469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1470</v>
      </c>
      <c r="B3" s="1" t="s">
        <v>1471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1472</v>
      </c>
      <c r="B4" s="1" t="s">
        <v>1473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 t="s">
        <v>1475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1477</v>
      </c>
      <c r="B7" s="1" t="s">
        <v>1478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1479</v>
      </c>
      <c r="B8" s="4" t="s">
        <v>1480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1481</v>
      </c>
      <c r="B9" s="1" t="s">
        <v>1482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1483</v>
      </c>
      <c r="B10" s="1" t="s">
        <v>1484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1485</v>
      </c>
      <c r="B11" s="1" t="s">
        <v>1482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1486</v>
      </c>
      <c r="B12" s="1" t="s">
        <v>1487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1488</v>
      </c>
      <c r="B13" s="1" t="s">
        <v>1489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1490</v>
      </c>
      <c r="B14" s="1" t="s">
        <v>1487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1491</v>
      </c>
      <c r="B15" s="1" t="s">
        <v>1492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1493</v>
      </c>
      <c r="B16" s="1" t="s">
        <v>1494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1495</v>
      </c>
      <c r="B17" s="1">
        <v>10.0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1496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1497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1498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1500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1501</v>
      </c>
      <c r="B23" s="1">
        <v>1.7039808E9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1502</v>
      </c>
      <c r="B24" s="1">
        <v>86400.0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1503</v>
      </c>
      <c r="B25" s="1">
        <v>4.0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1504</v>
      </c>
      <c r="B26" s="1">
        <v>3.85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1505</v>
      </c>
      <c r="B27" s="1">
        <v>4.0799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1506</v>
      </c>
      <c r="B28" s="1">
        <v>3.8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1507</v>
      </c>
      <c r="B29" s="1">
        <v>4.17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1508</v>
      </c>
      <c r="B30" s="1">
        <v>3.85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1509</v>
      </c>
      <c r="B31" s="1">
        <v>4.0799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1510</v>
      </c>
      <c r="B32" s="1">
        <v>3.8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1511</v>
      </c>
      <c r="B33" s="1">
        <v>4.17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1512</v>
      </c>
      <c r="B34" s="1">
        <v>0.605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1513</v>
      </c>
      <c r="B35" s="1">
        <v>112564.0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1514</v>
      </c>
      <c r="B36" s="1">
        <v>112564.0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1515</v>
      </c>
      <c r="B37" s="1">
        <v>44724.0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1516</v>
      </c>
      <c r="B38" s="1">
        <v>37230.0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1517</v>
      </c>
      <c r="B39" s="1">
        <v>37230.0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1518</v>
      </c>
      <c r="B40" s="1">
        <v>2.41353296E8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1519</v>
      </c>
      <c r="B41" s="1">
        <v>3.77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1520</v>
      </c>
      <c r="B42" s="1">
        <v>8.52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1521</v>
      </c>
      <c r="B43" s="1">
        <v>0.5414788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1522</v>
      </c>
      <c r="B44" s="1">
        <v>5.3014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1523</v>
      </c>
      <c r="B45" s="1">
        <v>5.8831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1524</v>
      </c>
      <c r="B46" s="1" t="s">
        <v>1525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1526</v>
      </c>
      <c r="B47" s="1">
        <v>3.04913312E8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1527</v>
      </c>
      <c r="B48" s="1">
        <v>-0.04577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1528</v>
      </c>
      <c r="B49" s="1">
        <v>3323204.0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1529</v>
      </c>
      <c r="B50" s="1">
        <v>2.1607E7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1530</v>
      </c>
      <c r="B51" s="1">
        <v>50786.0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1531</v>
      </c>
      <c r="B52" s="1">
        <v>93028.0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1532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1533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1534</v>
      </c>
      <c r="B55" s="1">
        <v>9.0000004E-4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1535</v>
      </c>
      <c r="B56" s="1">
        <v>0.73232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1536</v>
      </c>
      <c r="B57" s="1">
        <v>0.55201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1537</v>
      </c>
      <c r="B58" s="1">
        <v>0.8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1538</v>
      </c>
      <c r="B59" s="1">
        <v>5.85809E7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1539</v>
      </c>
      <c r="B60" s="1">
        <v>0.409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1540</v>
      </c>
      <c r="B61" s="1">
        <v>10.073349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1541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1542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1543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1544</v>
      </c>
      <c r="B65" s="1">
        <v>-2.0401812E7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1545</v>
      </c>
      <c r="B66" s="1">
        <v>-0.59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1546</v>
      </c>
      <c r="B67" s="1">
        <v>0.684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1547</v>
      </c>
      <c r="B68" s="1">
        <v>34.444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1548</v>
      </c>
      <c r="B69" s="1">
        <v>-0.5217391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1549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1550</v>
      </c>
      <c r="B71" s="1" t="s">
        <v>1551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1552</v>
      </c>
      <c r="B72" s="1" t="s">
        <v>1553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1554</v>
      </c>
      <c r="B73" s="1" t="s">
        <v>1555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1556</v>
      </c>
      <c r="B74" s="1" t="s">
        <v>1555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1557</v>
      </c>
      <c r="B75" s="1" t="s">
        <v>1558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1559</v>
      </c>
      <c r="B76" s="1" t="s">
        <v>1560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1561</v>
      </c>
      <c r="B77" s="1">
        <v>1.6170246E9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1562</v>
      </c>
      <c r="B78" s="1" t="s">
        <v>1563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1564</v>
      </c>
      <c r="B79" s="1" t="s">
        <v>1565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1566</v>
      </c>
      <c r="B80" s="1" t="s">
        <v>1567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1568</v>
      </c>
      <c r="B81" s="1" t="s">
        <v>1569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1571</v>
      </c>
      <c r="B83" s="1">
        <v>4.12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1572</v>
      </c>
      <c r="B84" s="1" t="s">
        <v>1573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1574</v>
      </c>
      <c r="B85" s="1">
        <v>2.5818156E7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1575</v>
      </c>
      <c r="B86" s="1">
        <v>0.533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1576</v>
      </c>
      <c r="B87" s="1">
        <v>8852385.0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1577</v>
      </c>
      <c r="B88" s="1">
        <v>1.4436096E8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1578</v>
      </c>
      <c r="B89" s="1">
        <v>0.285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1579</v>
      </c>
      <c r="B90" s="1">
        <v>2.288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1580</v>
      </c>
      <c r="B91" s="1">
        <v>4.4572992E8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1581</v>
      </c>
      <c r="B92" s="1">
        <v>729.489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1582</v>
      </c>
      <c r="B93" s="1">
        <v>9.214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1583</v>
      </c>
      <c r="B94" s="1">
        <v>0.019270001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1584</v>
      </c>
      <c r="B95" s="1">
        <v>-0.74846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1585</v>
      </c>
      <c r="B96" s="1">
        <v>5.8979124E7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1586</v>
      </c>
      <c r="B97" s="1">
        <v>0.352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1587</v>
      </c>
      <c r="B98" s="1">
        <v>0.13232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1588</v>
      </c>
      <c r="B99" s="1">
        <v>0.01986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1589</v>
      </c>
      <c r="B100" s="1">
        <v>0.04398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1590</v>
      </c>
      <c r="B101" s="1" t="s">
        <v>1525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7300.0</v>
      </c>
      <c r="C3" s="1">
        <v>9850.0</v>
      </c>
      <c r="D3" s="1">
        <v>12090.0</v>
      </c>
      <c r="E3" s="1">
        <v>14210.0</v>
      </c>
      <c r="F3" s="1">
        <v>12680.0</v>
      </c>
      <c r="G3" s="1">
        <v>15740.0</v>
      </c>
      <c r="H3" s="1">
        <v>20200.0</v>
      </c>
      <c r="I3" s="1">
        <v>19420.0</v>
      </c>
      <c r="J3" s="1">
        <v>24070.0</v>
      </c>
      <c r="K3" s="1">
        <v>21850.0</v>
      </c>
      <c r="L3" s="1">
        <f>IF(K3*FORECAST(L2,B3:K3,B2:K2)&gt;0,FORECAST(L2,B3:K3,B2:K2),K3)*$X$1</f>
        <v>25346.66667</v>
      </c>
      <c r="M3" s="1">
        <f>IF(L3*FORECAST(M2,B3:L3,B2:L2)&gt;0,FORECAST(M2,B3:L3,B2:L2),L3)*$X$1</f>
        <v>27093.15152</v>
      </c>
      <c r="N3" s="1">
        <f>IF(M3*FORECAST(N2,B3:M3,B2:M2)&gt;0,FORECAST(N2,B3:M3,B2:M2),M3)*$X$1</f>
        <v>28839.63636</v>
      </c>
      <c r="O3" s="1">
        <f>IF(N3*FORECAST(O2,B3:N3,B2:N2)&gt;0,FORECAST(O2,B3:N3,B2:N2),N3)*$X$1</f>
        <v>30586.12121</v>
      </c>
      <c r="P3" s="1">
        <f>IF(O3*FORECAST(P2,B3:O3,B2:O2)&gt;0,FORECAST(P2,B3:O3,B2:O2),O3)*$X$1</f>
        <v>32332.60606</v>
      </c>
      <c r="Q3" s="1">
        <f>IF(P3*FORECAST(Q2,B3:P3,B2:P2)&gt;0,FORECAST(Q2,B3:P3,B2:P2),P3)*$X$1</f>
        <v>34079.09091</v>
      </c>
      <c r="R3" s="1">
        <f>IF(Q3*FORECAST(R2,B3:Q3,B2:Q2)&gt;0,FORECAST(R2,B3:Q3,B2:Q2),Q3)*$X$1</f>
        <v>35825.57576</v>
      </c>
      <c r="S3" s="5">
        <f>IF(R3*FORECAST(S2,B3:R3,B2:R2)&gt;0,FORECAST(S2,B3:R3,B2:R2),R3)*$X$1</f>
        <v>37572.06061</v>
      </c>
      <c r="T3" s="5">
        <f>IF(S3*FORECAST(T2,B3:S3,B2:S2)&gt;0,FORECAST(T2,B3:S3,B2:S2),S3)*$X$1</f>
        <v>39318.54545</v>
      </c>
      <c r="U3" s="5">
        <f>IF(T3*FORECAST(U2,B3:T3,B2:T2)&gt;0,FORECAST(U2,B3:T3,B2:T2),T3)*$X$1</f>
        <v>41065.0303</v>
      </c>
      <c r="V3" s="5">
        <f>IF(U3*FORECAST(V2,B3:U3,B2:U2)&gt;0,FORECAST(V2,B3:U3,B2:U2),U3)*$X$1</f>
        <v>42811.51515</v>
      </c>
      <c r="W3" s="5">
        <f>IF(V3*FORECAST(W2,B3:V3,B2:V2)&gt;0,FORECAST(W2,B3:V3,B2:V2),V3)*$X$1</f>
        <v>44558</v>
      </c>
      <c r="X3" s="2"/>
      <c r="Y3" s="2"/>
      <c r="Z3" s="2"/>
    </row>
    <row r="4">
      <c r="A4" s="3" t="s">
        <v>122</v>
      </c>
      <c r="B4" s="1">
        <v>9970.0</v>
      </c>
      <c r="C4" s="1">
        <v>21180.0</v>
      </c>
      <c r="D4" s="1">
        <v>22550.0</v>
      </c>
      <c r="E4" s="1">
        <v>19710.0</v>
      </c>
      <c r="F4" s="1">
        <v>25690.0</v>
      </c>
      <c r="G4" s="1">
        <v>33650.0</v>
      </c>
      <c r="H4" s="1">
        <v>30990.0</v>
      </c>
      <c r="I4" s="1">
        <v>28900.0</v>
      </c>
      <c r="J4" s="1">
        <v>39090.0</v>
      </c>
      <c r="K4" s="1">
        <v>42010.0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1592</v>
      </c>
      <c r="B5" s="1">
        <v>986.0</v>
      </c>
      <c r="C5" s="1">
        <v>967.0</v>
      </c>
      <c r="D5" s="1">
        <v>968.0</v>
      </c>
      <c r="E5" s="1">
        <v>985.0</v>
      </c>
      <c r="F5" s="1">
        <v>983.0</v>
      </c>
      <c r="G5" s="1">
        <v>966.0</v>
      </c>
      <c r="H5" s="1">
        <v>961.0</v>
      </c>
      <c r="I5" s="1">
        <v>956.0</v>
      </c>
      <c r="J5" s="1">
        <v>950.0</v>
      </c>
      <c r="K5" s="1">
        <v>938.0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1593</v>
      </c>
      <c r="L7" s="1">
        <f>IF(W3*FORECAST(W2,B3:W3,B2:W2)&gt;0,FORECAST(W2,B3:W3,B2:W2),V3)*$X$1 * (1+0.02)/(0.0789-0.02)</f>
        <v>771632.5976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1594</v>
      </c>
      <c r="L8" s="6">
        <f t="array" ref="L8">NPV(0.0789,M3:W3)</f>
        <v>247718.5471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1595</v>
      </c>
      <c r="L9" s="6">
        <f t="array" ref="L9">NPV(0.0789,M16:W16)</f>
        <v>334670.5073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1596</v>
      </c>
      <c r="L10" s="6">
        <f>L8 + L9</f>
        <v>582389.0545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42010.0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1597</v>
      </c>
      <c r="L12" s="6">
        <f>L10 - L11</f>
        <v>540379.0545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1598</v>
      </c>
      <c r="L13" s="1">
        <v>938.0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576.097073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771632.5976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5620.0</v>
      </c>
      <c r="C3" s="1">
        <v>5870.0</v>
      </c>
      <c r="D3" s="1">
        <v>7070.0</v>
      </c>
      <c r="E3" s="1">
        <v>10820.0</v>
      </c>
      <c r="F3" s="1">
        <v>12380.0</v>
      </c>
      <c r="G3" s="1">
        <v>14240.0</v>
      </c>
      <c r="H3" s="1">
        <v>15770.0</v>
      </c>
      <c r="I3" s="1">
        <v>17730.0</v>
      </c>
      <c r="J3" s="1">
        <v>20640.0</v>
      </c>
      <c r="K3" s="1">
        <v>23140.0</v>
      </c>
      <c r="L3" s="1">
        <f>IF(K3*FORECAST(L2,B3:K3,B2:K2)&gt;0,FORECAST(L2,B3:K3,B2:K2),K3)*$X$1</f>
        <v>24364</v>
      </c>
      <c r="M3" s="1">
        <f>IF(L3*FORECAST(M2,B3:L3,B2:L2)&gt;0,FORECAST(M2,B3:L3,B2:L2),L3)*$X$1</f>
        <v>26370.54545</v>
      </c>
      <c r="N3" s="1">
        <f>IF(M3*FORECAST(N2,B3:M3,B2:M2)&gt;0,FORECAST(N2,B3:M3,B2:M2),M3)*$X$1</f>
        <v>28377.09091</v>
      </c>
      <c r="O3" s="1">
        <f>IF(N3*FORECAST(O2,B3:N3,B2:N2)&gt;0,FORECAST(O2,B3:N3,B2:N2),N3)*$X$1</f>
        <v>30383.63636</v>
      </c>
      <c r="P3" s="1">
        <f>IF(O3*FORECAST(P2,B3:O3,B2:O2)&gt;0,FORECAST(P2,B3:O3,B2:O2),O3)*$X$1</f>
        <v>32390.18182</v>
      </c>
      <c r="Q3" s="1">
        <f>IF(P3*FORECAST(Q2,B3:P3,B2:P2)&gt;0,FORECAST(Q2,B3:P3,B2:P2),P3)*$X$1</f>
        <v>34396.72727</v>
      </c>
      <c r="R3" s="1">
        <f>IF(Q3*FORECAST(R2,B3:Q3,B2:Q2)&gt;0,FORECAST(R2,B3:Q3,B2:Q2),Q3)*$X$1</f>
        <v>36403.27273</v>
      </c>
      <c r="S3" s="5">
        <f>IF(R3*FORECAST(S2,B3:R3,B2:R2)&gt;0,FORECAST(S2,B3:R3,B2:R2),R3)*$X$1</f>
        <v>38409.81818</v>
      </c>
      <c r="T3" s="5">
        <f>IF(S3*FORECAST(T2,B3:S3,B2:S2)&gt;0,FORECAST(T2,B3:S3,B2:S2),S3)*$X$1</f>
        <v>40416.36364</v>
      </c>
      <c r="U3" s="5">
        <f>IF(T3*FORECAST(U2,B3:T3,B2:T2)&gt;0,FORECAST(U2,B3:T3,B2:T2),T3)*$X$1</f>
        <v>42422.90909</v>
      </c>
      <c r="V3" s="5">
        <f>IF(U3*FORECAST(V2,B3:U3,B2:U2)&gt;0,FORECAST(V2,B3:U3,B2:U2),U3)*$X$1</f>
        <v>44429.45455</v>
      </c>
      <c r="W3" s="5">
        <f>IF(V3*FORECAST(W2,B3:V3,B2:V2)&gt;0,FORECAST(W2,B3:V3,B2:V2),V3)*$X$1</f>
        <v>46436</v>
      </c>
      <c r="X3" s="2"/>
      <c r="Y3" s="2"/>
      <c r="Z3" s="2"/>
    </row>
    <row r="4">
      <c r="A4" s="3" t="s">
        <v>122</v>
      </c>
      <c r="B4" s="1">
        <v>9970.0</v>
      </c>
      <c r="C4" s="1">
        <v>21180.0</v>
      </c>
      <c r="D4" s="1">
        <v>22550.0</v>
      </c>
      <c r="E4" s="1">
        <v>19710.0</v>
      </c>
      <c r="F4" s="1">
        <v>25690.0</v>
      </c>
      <c r="G4" s="1">
        <v>33650.0</v>
      </c>
      <c r="H4" s="1">
        <v>30990.0</v>
      </c>
      <c r="I4" s="1">
        <v>28900.0</v>
      </c>
      <c r="J4" s="1">
        <v>39090.0</v>
      </c>
      <c r="K4" s="1">
        <v>42010.0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1592</v>
      </c>
      <c r="B5" s="1">
        <v>986.0</v>
      </c>
      <c r="C5" s="1">
        <v>967.0</v>
      </c>
      <c r="D5" s="1">
        <v>968.0</v>
      </c>
      <c r="E5" s="1">
        <v>985.0</v>
      </c>
      <c r="F5" s="1">
        <v>983.0</v>
      </c>
      <c r="G5" s="1">
        <v>966.0</v>
      </c>
      <c r="H5" s="1">
        <v>961.0</v>
      </c>
      <c r="I5" s="1">
        <v>956.0</v>
      </c>
      <c r="J5" s="1">
        <v>950.0</v>
      </c>
      <c r="K5" s="1">
        <v>938.0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1593</v>
      </c>
      <c r="L7" s="1">
        <f>IF(W3*FORECAST(W2,B3:W3,B2:W2)&gt;0,FORECAST(W2,B3:W3,B2:W2),V3)*$X$1 * (1+0.02)/(0.0789-0.02)</f>
        <v>804154.8387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1594</v>
      </c>
      <c r="L8" s="6">
        <f t="array" ref="L8">NPV(0.0789,M3:W3)</f>
        <v>250463.6888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1595</v>
      </c>
      <c r="L9" s="6">
        <f t="array" ref="L9">NPV(0.0789,M16:W16)</f>
        <v>348775.9702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1596</v>
      </c>
      <c r="L10" s="6">
        <f>L8 + L9</f>
        <v>599239.659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42010.0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1597</v>
      </c>
      <c r="L12" s="6">
        <f>L10 - L11</f>
        <v>557229.659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1598</v>
      </c>
      <c r="L13" s="1">
        <v>938.0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594.0614701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804154.8387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