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<sst xmlns="http://schemas.openxmlformats.org/spreadsheetml/2006/main" count="775" uniqueCount="608">
  <si>
    <t>ticker</t>
  </si>
  <si>
    <t>TYRA</t>
  </si>
  <si>
    <t>nombre</t>
  </si>
  <si>
    <t>TYRA BIOSCIENCES INC</t>
  </si>
  <si>
    <t>empresa</t>
  </si>
  <si>
    <t>Biotechnology &amp; Medical Research</t>
  </si>
  <si>
    <t>Open</t>
  </si>
  <si>
    <t>Target Price</t>
  </si>
  <si>
    <t>Upside</t>
  </si>
  <si>
    <t>-340.47%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</si>
  <si>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</si>
  <si>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</si>
  <si>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</si>
  <si>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</si>
  <si>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</si>
  <si>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</si>
  <si>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</si>
  <si>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</si>
  <si>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</si>
  <si>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</si>
  <si>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</si>
  <si>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</si>
  <si>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</si>
  <si>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</si>
  <si>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</si>
  <si>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</si>
  <si>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</si>
  <si>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</si>
  <si>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</si>
  <si>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</si>
  <si>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</si>
  <si>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</si>
  <si>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</si>
  <si>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</si>
  <si>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</si>
  <si>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</si>
  <si>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</si>
  <si>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</si>
  <si>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</si>
  <si>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</si>
  <si>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</si>
  <si>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</si>
  <si>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</si>
  <si>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</si>
  <si>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</si>
  <si>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</si>
  <si>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</si>
  <si>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</si>
  <si>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</si>
  <si>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</si>
  <si>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</si>
  <si>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</si>
  <si>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</si>
  <si>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</si>
  <si>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</si>
  <si>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</si>
  <si>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</si>
  <si>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</si>
  <si>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</si>
  <si>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</si>
  <si>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</si>
  <si>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</si>
  <si>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</si>
  <si>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</si>
  <si>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</si>
  <si>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</si>
  <si>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</si>
  <si>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</si>
  <si>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</si>
  <si>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</si>
  <si>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</si>
  <si>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</si>
  <si>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</si>
  <si>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</si>
  <si>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</si>
  <si>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</si>
  <si>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</si>
  <si>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</si>
  <si>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</si>
  <si>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</si>
  <si>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</si>
  <si>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-1.79</t>
  </si>
  <si>
    <t>-7.45</t>
  </si>
  <si>
    <t>7.37</t>
  </si>
  <si>
    <t>6.09</t>
  </si>
  <si>
    <t>4.75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</si>
  <si>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</si>
  <si>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</si>
  <si>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</si>
  <si>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</si>
  <si>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</si>
  <si>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</si>
  <si>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</si>
  <si>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</si>
  <si>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</si>
  <si>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</si>
  <si>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</si>
  <si>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</si>
  <si>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</si>
  <si>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</si>
  <si>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</si>
  <si>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</si>
  <si>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</si>
  <si>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</si>
  <si>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</si>
  <si>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</si>
  <si>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</si>
  <si>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</si>
  <si>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</si>
  <si>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</si>
  <si>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</si>
  <si>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-1.53</t>
  </si>
  <si>
    <t>-6.05</t>
  </si>
  <si>
    <t>-1.91</t>
  </si>
  <si>
    <t>-1.32</t>
  </si>
  <si>
    <t>-1.62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</si>
  <si>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</si>
  <si>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</si>
  <si>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</si>
  <si>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</si>
  <si>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</si>
  <si>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</si>
  <si>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-0.96</t>
  </si>
  <si>
    <t>-3.78</t>
  </si>
  <si>
    <t>-1.19</t>
  </si>
  <si>
    <t>-0.83</t>
  </si>
  <si>
    <t>-1.01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</si>
  <si>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</si>
  <si>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</si>
  <si>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</si>
  <si>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</si>
  <si>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</si>
  <si>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</si>
  <si>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</si>
  <si>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</si>
  <si>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</si>
  <si>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</si>
  <si>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</si>
  <si>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</si>
  <si>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</si>
  <si>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</si>
  <si>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</si>
  <si>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</si>
  <si>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</si>
  <si>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</si>
  <si>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</si>
  <si>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-70.27</t>
  </si>
  <si>
    <t>-10.18</t>
  </si>
  <si>
    <t>-12.86</t>
  </si>
  <si>
    <t>-20.31</t>
  </si>
  <si>
    <t>Return on Total Capital</t>
  </si>
  <si>
    <t>-120.22</t>
  </si>
  <si>
    <t>-10.36</t>
  </si>
  <si>
    <t>-13.07</t>
  </si>
  <si>
    <t>-21.21</t>
  </si>
  <si>
    <t>Return On Equity %</t>
  </si>
  <si>
    <t>-201.38</t>
  </si>
  <si>
    <t>-16.65</t>
  </si>
  <si>
    <t>-19.77</t>
  </si>
  <si>
    <t>-29.92</t>
  </si>
  <si>
    <t>Return on Common Equity</t>
  </si>
  <si>
    <t>101.59</t>
  </si>
  <si>
    <t>-18.25</t>
  </si>
  <si>
    <t>Short Term Liquidity</t>
  </si>
  <si>
    <t>Current Ratio</t>
  </si>
  <si>
    <t>0.02</t>
  </si>
  <si>
    <t>8.22</t>
  </si>
  <si>
    <t>84.09</t>
  </si>
  <si>
    <t>45.13</t>
  </si>
  <si>
    <t>13.8</t>
  </si>
  <si>
    <t>Quick Ratio</t>
  </si>
  <si>
    <t>8.19</t>
  </si>
  <si>
    <t>83.57</t>
  </si>
  <si>
    <t>44.06</t>
  </si>
  <si>
    <t>13.32</t>
  </si>
  <si>
    <t>Operating Cash Flow to Current Liabilities</t>
  </si>
  <si>
    <t>-0.51</t>
  </si>
  <si>
    <t>-4.18</t>
  </si>
  <si>
    <t>-6.57</t>
  </si>
  <si>
    <t>-8.82</t>
  </si>
  <si>
    <t>-3.27</t>
  </si>
  <si>
    <t>Long Term Solvency</t>
  </si>
  <si>
    <t>Total Debt/Equity</t>
  </si>
  <si>
    <t>-5.34</t>
  </si>
  <si>
    <t>1.01</t>
  </si>
  <si>
    <t>0.39</t>
  </si>
  <si>
    <t>1.02</t>
  </si>
  <si>
    <t>3.18</t>
  </si>
  <si>
    <t>Total Debt / Total Capital</t>
  </si>
  <si>
    <t>-5.64</t>
  </si>
  <si>
    <t>3.08</t>
  </si>
  <si>
    <t>LT Debt/Equity</t>
  </si>
  <si>
    <t>-2.4</t>
  </si>
  <si>
    <t>0.33</t>
  </si>
  <si>
    <t>0.96</t>
  </si>
  <si>
    <t>3.04</t>
  </si>
  <si>
    <t>Long-Term Debt / Total Capital</t>
  </si>
  <si>
    <t>-2.54</t>
  </si>
  <si>
    <t>0.32</t>
  </si>
  <si>
    <t>0.95</t>
  </si>
  <si>
    <t>2.95</t>
  </si>
  <si>
    <t>Total Liabilities / Total Assets</t>
  </si>
  <si>
    <t>997.92</t>
  </si>
  <si>
    <t>12.48</t>
  </si>
  <si>
    <t>1.62</t>
  </si>
  <si>
    <t>3.14</t>
  </si>
  <si>
    <t>9.56</t>
  </si>
  <si>
    <t>EBIT / Interest Expense</t>
  </si>
  <si>
    <t>EBITDA / Interest Expense</t>
  </si>
  <si>
    <t>(EBITDA - Capex) / Interest Expense</t>
  </si>
  <si>
    <t>Total Debt / EBITDA</t>
  </si>
  <si>
    <t>-0.08</t>
  </si>
  <si>
    <t>-0.02</t>
  </si>
  <si>
    <t>-0.05</t>
  </si>
  <si>
    <t>-0.04</t>
  </si>
  <si>
    <t>Net Debt / EBITDA</t>
  </si>
  <si>
    <t>1.67</t>
  </si>
  <si>
    <t>11.66</t>
  </si>
  <si>
    <t>4.26</t>
  </si>
  <si>
    <t>2.5</t>
  </si>
  <si>
    <t>Total Debt / (EBITDA - Capex)</t>
  </si>
  <si>
    <t>Net Debt / (EBITDA - Capex)</t>
  </si>
  <si>
    <t>1.61</t>
  </si>
  <si>
    <t>11.37</t>
  </si>
  <si>
    <t>4.22</t>
  </si>
  <si>
    <t>2.48</t>
  </si>
  <si>
    <t>Growth Over Prior Year</t>
  </si>
  <si>
    <t>EBITDA, 1 Yr. Growth %</t>
  </si>
  <si>
    <t>197.05</t>
  </si>
  <si>
    <t>182.68</t>
  </si>
  <si>
    <t>124.23</t>
  </si>
  <si>
    <t>35.75</t>
  </si>
  <si>
    <t>EBITA, 1 Yr. Growth %</t>
  </si>
  <si>
    <t>197.79</t>
  </si>
  <si>
    <t>182.76</t>
  </si>
  <si>
    <t>124.16</t>
  </si>
  <si>
    <t>35.67</t>
  </si>
  <si>
    <t>EBIT, 1 Yr. Growth %</t>
  </si>
  <si>
    <t>Earnings From Cont. Operations, 1 Yr. Growth %</t>
  </si>
  <si>
    <t>129.67</t>
  </si>
  <si>
    <t>181.64</t>
  </si>
  <si>
    <t>110.41</t>
  </si>
  <si>
    <t>24.96</t>
  </si>
  <si>
    <t>Net Income, 1 Yr. Growth %</t>
  </si>
  <si>
    <t>Normalized Net Income, 1 Yr. Growth %</t>
  </si>
  <si>
    <t>Diluted EPS Before Extra, 1 Yr. Growth %</t>
  </si>
  <si>
    <t>294.7</t>
  </si>
  <si>
    <t>-68.48</t>
  </si>
  <si>
    <t>-30.77</t>
  </si>
  <si>
    <t>22.56</t>
  </si>
  <si>
    <t>Net Property, Plant and Equip., 1 Yr. Growth %</t>
  </si>
  <si>
    <t>68.84</t>
  </si>
  <si>
    <t>348.28</t>
  </si>
  <si>
    <t>69.6</t>
  </si>
  <si>
    <t>130.14</t>
  </si>
  <si>
    <t>Total Assets, 1 Yr. Growth %</t>
  </si>
  <si>
    <t>-13.21</t>
  </si>
  <si>
    <t>-15.15</t>
  </si>
  <si>
    <t>Tangible Book Value, 1 Yr. Growth %</t>
  </si>
  <si>
    <t>187.66</t>
  </si>
  <si>
    <t>-14.55</t>
  </si>
  <si>
    <t>-20.78</t>
  </si>
  <si>
    <t>Common Equity, 1 Yr. Growth %</t>
  </si>
  <si>
    <t>Cash From Operations, 1 Yr. Growth %</t>
  </si>
  <si>
    <t>196.52</t>
  </si>
  <si>
    <t>205.87</t>
  </si>
  <si>
    <t>111.77</t>
  </si>
  <si>
    <t>-0.29</t>
  </si>
  <si>
    <t>Capital Expenditures, 1 Yr. Growth %</t>
  </si>
  <si>
    <t>111.86</t>
  </si>
  <si>
    <t>-15.43</t>
  </si>
  <si>
    <t>37.75</t>
  </si>
  <si>
    <t>Levered Free Cash Flow, 1 Yr. Growth %</t>
  </si>
  <si>
    <t>58.03</t>
  </si>
  <si>
    <t>101.34</t>
  </si>
  <si>
    <t>3.27</t>
  </si>
  <si>
    <t>Unlevered Free Cash Flow, 1 Yr. Growth %</t>
  </si>
  <si>
    <t>58.05</t>
  </si>
  <si>
    <t>Compound Annual Growth Rate Over Two Years</t>
  </si>
  <si>
    <t>EBITDA, 2 Yr. CAGR %</t>
  </si>
  <si>
    <t>189.77</t>
  </si>
  <si>
    <t>151.76</t>
  </si>
  <si>
    <t>74.47</t>
  </si>
  <si>
    <t>EBITA, 2 Yr. CAGR %</t>
  </si>
  <si>
    <t>190.18</t>
  </si>
  <si>
    <t>74.39</t>
  </si>
  <si>
    <t>EBIT, 2 Yr. CAGR %</t>
  </si>
  <si>
    <t>Earnings From Cont. Operations, 2 Yr. CAGR %</t>
  </si>
  <si>
    <t>154.33</t>
  </si>
  <si>
    <t>143.43</t>
  </si>
  <si>
    <t>62.15</t>
  </si>
  <si>
    <t>Net Income, 2 Yr. CAGR %</t>
  </si>
  <si>
    <t>Normalized Net Income, 2 Yr. CAGR %</t>
  </si>
  <si>
    <t>Diluted EPS Before Extra, 2 Yr. CAGR %</t>
  </si>
  <si>
    <t>11.54</t>
  </si>
  <si>
    <t>-53.29</t>
  </si>
  <si>
    <t>-7.89</t>
  </si>
  <si>
    <t>Net Property, Plant and Equip., 2 Yr. CAGR %</t>
  </si>
  <si>
    <t>175.12</t>
  </si>
  <si>
    <t>175.74</t>
  </si>
  <si>
    <t>97.57</t>
  </si>
  <si>
    <t>Total Assets, 2 Yr. CAGR %</t>
  </si>
  <si>
    <t>307.74</t>
  </si>
  <si>
    <t>-14.19</t>
  </si>
  <si>
    <t>Tangible Book Value, 2 Yr. CAGR %</t>
  </si>
  <si>
    <t>697.77</t>
  </si>
  <si>
    <t>334.8</t>
  </si>
  <si>
    <t>-17.72</t>
  </si>
  <si>
    <t>Common Equity, 2 Yr. CAGR %</t>
  </si>
  <si>
    <t>Cash From Operations, 2 Yr. CAGR %</t>
  </si>
  <si>
    <t>201.16</t>
  </si>
  <si>
    <t>154.51</t>
  </si>
  <si>
    <t>45.31</t>
  </si>
  <si>
    <t>Capital Expenditures, 2 Yr. CAGR %</t>
  </si>
  <si>
    <t>474.89</t>
  </si>
  <si>
    <t>33.85</t>
  </si>
  <si>
    <t>7.93</t>
  </si>
  <si>
    <t>Levered Free Cash Flow, 2 Yr. CAGR %</t>
  </si>
  <si>
    <t>78.38</t>
  </si>
  <si>
    <t>44.2</t>
  </si>
  <si>
    <t>Unlevered Free Cash Flow, 2 Yr. CAGR %</t>
  </si>
  <si>
    <t>Compound Annual Growth Rate Over Three Years</t>
  </si>
  <si>
    <t>EBITDA, 3 Yr. CAGR %</t>
  </si>
  <si>
    <t>166.03</t>
  </si>
  <si>
    <t>104.92</t>
  </si>
  <si>
    <t>EBITA, 3 Yr. CAGR %</t>
  </si>
  <si>
    <t>166.25</t>
  </si>
  <si>
    <t>104.87</t>
  </si>
  <si>
    <t>EBIT, 3 Yr. CAGR %</t>
  </si>
  <si>
    <t>Earnings From Cont. Operations, 3 Yr. CAGR %</t>
  </si>
  <si>
    <t>138.76</t>
  </si>
  <si>
    <t>94.91</t>
  </si>
  <si>
    <t>Net Income, 3 Yr. CAGR %</t>
  </si>
  <si>
    <t>Normalized Net Income, 3 Yr. CAGR %</t>
  </si>
  <si>
    <t>Diluted EPS Before Extra, 3 Yr. CAGR %</t>
  </si>
  <si>
    <t>-4.86</t>
  </si>
  <si>
    <t>-35.57</t>
  </si>
  <si>
    <t>Net Property, Plant and Equip., 3 Yr. CAGR %</t>
  </si>
  <si>
    <t>134.15</t>
  </si>
  <si>
    <t>159.61</t>
  </si>
  <si>
    <t>Total Assets, 3 Yr. CAGR %</t>
  </si>
  <si>
    <t>695.88</t>
  </si>
  <si>
    <t>141.62</t>
  </si>
  <si>
    <t>Tangible Book Value, 3 Yr. CAGR %</t>
  </si>
  <si>
    <t>278.87</t>
  </si>
  <si>
    <t>146.5</t>
  </si>
  <si>
    <t>Common Equity, 3 Yr. CAGR %</t>
  </si>
  <si>
    <t>Cash From Operations, 3 Yr. CAGR %</t>
  </si>
  <si>
    <t>167.81</t>
  </si>
  <si>
    <t>86.23</t>
  </si>
  <si>
    <t>Capital Expenditures, 3 Yr. CAGR %</t>
  </si>
  <si>
    <t>203.48</t>
  </si>
  <si>
    <t>35.14</t>
  </si>
  <si>
    <t>Levered Free Cash Flow, 3 Yr. CAGR %</t>
  </si>
  <si>
    <t>48.67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</si>
  <si>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</si>
  <si>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</si>
  <si>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</si>
  <si>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</si>
  <si>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</si>
  <si>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</si>
  <si>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</si>
  <si>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</si>
  <si>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571.9</t>
  </si>
  <si>
    <t>317.9</t>
  </si>
  <si>
    <t>596.3</t>
  </si>
  <si>
    <t>840.1</t>
  </si>
  <si>
    <t>-</t>
  </si>
  <si>
    <t>Change</t>
  </si>
  <si>
    <t>-44.42%</t>
  </si>
  <si>
    <t>87.61%</t>
  </si>
  <si>
    <t>40.87%</t>
  </si>
  <si>
    <t>0%</t>
  </si>
  <si>
    <t>Enterprise Value (EV)
                                    1</t>
  </si>
  <si>
    <t>493.2</t>
  </si>
  <si>
    <t>586.9</t>
  </si>
  <si>
    <t>497.4</t>
  </si>
  <si>
    <t>-17.29%</t>
  </si>
  <si>
    <t>19%</t>
  </si>
  <si>
    <t>-15.26%</t>
  </si>
  <si>
    <t>P/E ratio</t>
  </si>
  <si>
    <t>-7.37x</t>
  </si>
  <si>
    <t>-5.76x</t>
  </si>
  <si>
    <t>-8.55x</t>
  </si>
  <si>
    <t>-10.2x</t>
  </si>
  <si>
    <t>-7.85x</t>
  </si>
  <si>
    <t>-7.17x</t>
  </si>
  <si>
    <t>PBR</t>
  </si>
  <si>
    <t>2.81x</t>
  </si>
  <si>
    <t>4.01x</t>
  </si>
  <si>
    <t>3.25x</t>
  </si>
  <si>
    <t>PEG</t>
  </si>
  <si>
    <t>0.1x</t>
  </si>
  <si>
    <t>0.2x</t>
  </si>
  <si>
    <t>-0.4x</t>
  </si>
  <si>
    <t>2.88x</t>
  </si>
  <si>
    <t>-0.3x</t>
  </si>
  <si>
    <t>-0.75x</t>
  </si>
  <si>
    <t>Capitalization / Revenue</t>
  </si>
  <si>
    <t>873x</t>
  </si>
  <si>
    <t>EV / Revenue</t>
  </si>
  <si>
    <t>517x</t>
  </si>
  <si>
    <t>EV / EBITDA</t>
  </si>
  <si>
    <t>-21.9x</t>
  </si>
  <si>
    <t>-5.42x</t>
  </si>
  <si>
    <t>-7.49x</t>
  </si>
  <si>
    <t>-4.76x</t>
  </si>
  <si>
    <t>-4.36x</t>
  </si>
  <si>
    <t>-3.47x</t>
  </si>
  <si>
    <t>EV / EBIT</t>
  </si>
  <si>
    <t>-21.8x</t>
  </si>
  <si>
    <t>-5.39x</t>
  </si>
  <si>
    <t>-7.46x</t>
  </si>
  <si>
    <t>-4.71x</t>
  </si>
  <si>
    <t>-4.25x</t>
  </si>
  <si>
    <t>-3.02x</t>
  </si>
  <si>
    <t>EV / FCF</t>
  </si>
  <si>
    <t>-23.4x</t>
  </si>
  <si>
    <t>-6.25x</t>
  </si>
  <si>
    <t>-11.7x</t>
  </si>
  <si>
    <t>-5.74x</t>
  </si>
  <si>
    <t>-4.85x</t>
  </si>
  <si>
    <t>-5.78x</t>
  </si>
  <si>
    <t>FCF Yield</t>
  </si>
  <si>
    <t>-4.27%</t>
  </si>
  <si>
    <t>-16%</t>
  </si>
  <si>
    <t>-8.54%</t>
  </si>
  <si>
    <t>-17.4%</t>
  </si>
  <si>
    <t>-20.6%</t>
  </si>
  <si>
    <t>-17.3%</t>
  </si>
  <si>
    <t>Dividend per Share
                                    2</t>
  </si>
  <si>
    <t>Rate of return</t>
  </si>
  <si>
    <t>EPS
                                    2</t>
  </si>
  <si>
    <t>-1.563</t>
  </si>
  <si>
    <t>-2.035</t>
  </si>
  <si>
    <t>-2.229</t>
  </si>
  <si>
    <t>Distribution rate</t>
  </si>
  <si>
    <t>Net sales
                                    1</t>
  </si>
  <si>
    <t>0.9624</t>
  </si>
  <si>
    <t>EBITDA
                                    1</t>
  </si>
  <si>
    <t>-26.15</t>
  </si>
  <si>
    <t>-58.63</t>
  </si>
  <si>
    <t>-79.59</t>
  </si>
  <si>
    <t>-103.5</t>
  </si>
  <si>
    <t>-134.6</t>
  </si>
  <si>
    <t>-143.3</t>
  </si>
  <si>
    <t>EBIT
                                    1</t>
  </si>
  <si>
    <t>-26.29</t>
  </si>
  <si>
    <t>-58.93</t>
  </si>
  <si>
    <t>-79.94</t>
  </si>
  <si>
    <t>-104.6</t>
  </si>
  <si>
    <t>-138</t>
  </si>
  <si>
    <t>-164.4</t>
  </si>
  <si>
    <t>Net income
                                    1</t>
  </si>
  <si>
    <t>-55.32</t>
  </si>
  <si>
    <t>-69.13</t>
  </si>
  <si>
    <t>-89.35</t>
  </si>
  <si>
    <t>-128.4</t>
  </si>
  <si>
    <t>-155</t>
  </si>
  <si>
    <t>Net Debt
                                    1</t>
  </si>
  <si>
    <t>-346.9</t>
  </si>
  <si>
    <t>-253.1</t>
  </si>
  <si>
    <t>-342.7</t>
  </si>
  <si>
    <t>Reference price
                                    2</t>
  </si>
  <si>
    <t>14.07</t>
  </si>
  <si>
    <t>7.60</t>
  </si>
  <si>
    <t>13.85</t>
  </si>
  <si>
    <t>15.97</t>
  </si>
  <si>
    <t>Nbr of stocks (in thousands)</t>
  </si>
  <si>
    <t>40,647</t>
  </si>
  <si>
    <t>41,825</t>
  </si>
  <si>
    <t>43,057</t>
  </si>
  <si>
    <t>52,603</t>
  </si>
  <si>
    <t>Announcement Date</t>
  </si>
  <si>
    <t>3/3/22</t>
  </si>
  <si>
    <t>3/22/23</t>
  </si>
  <si>
    <t>3/19/24</t>
  </si>
  <si>
    <t>address1</t>
  </si>
  <si>
    <t>2656 State Street</t>
  </si>
  <si>
    <t>city</t>
  </si>
  <si>
    <t>Carlsbad</t>
  </si>
  <si>
    <t>state</t>
  </si>
  <si>
    <t>CA</t>
  </si>
  <si>
    <t>zip</t>
  </si>
  <si>
    <t>92008</t>
  </si>
  <si>
    <t>country</t>
  </si>
  <si>
    <t>phone</t>
  </si>
  <si>
    <t>619 728 4760</t>
  </si>
  <si>
    <t>website</t>
  </si>
  <si>
    <t>https://tyra.bio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</si>
  <si>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</si>
  <si>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</si>
  <si>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</si>
  <si>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</si>
  <si>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</si>
  <si>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</si>
  <si>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</si>
  <si>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</si>
  <si>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</si>
  <si>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</si>
  <si>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</si>
  <si>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Tyra Biosciences, Inc., a clinical-stage biotechnology company, develops precision medicines for fibroblast growth factor receptor (FGFR) biology in the United States. The company offers SNÅP, a precision medicine platform that enables drug design through iterative molecular snapshots to predict genetic alterations for developing therapies targeting oncology and genetically defined conditions. Its lead product candidate is TYRA-300, which is in Phase 1/2 clinical trials for the treatment of patients with metastatic urothelial carcinoma and other solid tumors. The company is also developing TYRA-300 for skeletal conditions, including achondroplasia, hypochondroplasia, thanatophoric dysplasia, and other FGFR3-driven genetic syndromes; TYRA-200, a candidate in Phase 1 clinical trial for bile duct and solid tumors; and TYRA-430 for the treatment of hepatocellular carcinoma. The company was incorporated in 2018 and is headquartered in Carlsbad, California.</t>
  </si>
  <si>
    <t>fullTimeEmployees</t>
  </si>
  <si>
    <t>companyOfficers</t>
  </si>
  <si>
    <t>[{'maxAge': 1, 'name': 'Dr. Todd  Harris Ph.D.', 'age': 45, 'title': 'Co-Founder, President, CEO, Secretary, Treasurer &amp; Director', 'yearBorn': 1979, 'fiscalYear': 2023, 'totalPay': 1065650, 'exercisedValue': 0, 'unexercisedValue': 4803451}, {'maxAge': 1, 'name': 'Mr. Alan  Fuhrman CPA', 'age': 67, 'title': 'Chief Financial Officer', 'yearBorn': 1957, 'fiscalYear': 2023, 'totalPay': 763093, 'exercisedValue': 0, 'unexercisedValue': 0}, {'maxAge': 1, 'name': 'Mr. Daniel  Bensen', 'age': 48, 'title': 'Co-Founder &amp; COO', 'yearBorn': 1976, 'fiscalYear': 2023, 'totalPay': 630800, 'exercisedValue': 0, 'unexercisedValue': 2216617}, {'maxAge': 1, 'name': 'Dr. Robert L. Hudkins Ph.D.', 'age': 68, 'title': 'Chief Technology Officer', 'yearBorn': 1956, 'fiscalYear': 2023, 'exercisedValue': 0, 'unexercisedValue': 0}, {'maxAge': 1, 'name': 'Dr. Ronald V. Swanson Ph.D.', 'age': 60, 'title': 'Chief Scientific Officer', 'yearBorn': 1964, 'fiscalYear': 2023, 'totalPay': 536188, 'exercisedValue': 0, 'unexercisedValue': 298928}, {'maxAge': 1, 'name': 'Mr. Ali D. Fawaz J.D.', 'title': 'General Counsel', 'fiscalYear': 2023, 'totalPay': 629230, 'exercisedValue': 0, 'unexercisedValue': 0}, {'maxAge': 1, 'name': 'Ms. Sarah  Honig', 'title': 'Vice President of Corporate Development &amp; Strategy', 'fiscalYear': 2023, 'exercisedValue': 0, 'unexercisedValue': 0}, {'maxAge': 1, 'name': 'Liz  Pagano', 'title': 'Senior Vice President of Human Resources', 'fiscalYear': 2023, 'exercisedValue': 0, 'unexercisedValue': 0}, {'maxAge': 1, 'name': 'Dr. Piyush R. Patel Ph.D.', 'age': 58, 'title': 'Chief Development Officer', 'yearBorn': 1966, 'fiscalYear': 2023, 'exercisedValue': 0, 'unexercisedValue': 0}, {'maxAge': 1, 'name': 'Dr. Douglas  Warner M.D.', 'age': 52, 'title': 'Chief Medical Officer', 'yearBorn': 1972,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</si>
  <si>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</si>
  <si>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</si>
  <si>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</si>
  <si>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</si>
  <si>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</si>
  <si>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</si>
  <si>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</si>
  <si>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</si>
  <si>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</si>
  <si>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</si>
  <si>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</si>
  <si>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</si>
  <si>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</si>
  <si>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</si>
  <si>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</si>
  <si>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</si>
  <si>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</si>
  <si>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</si>
  <si>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</si>
  <si>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</si>
  <si>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</si>
  <si>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</si>
  <si>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</si>
  <si>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</si>
  <si>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</si>
  <si>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</si>
  <si>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</si>
  <si>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</si>
  <si>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</si>
  <si>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</si>
  <si>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</si>
  <si>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</si>
  <si>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</si>
  <si>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</si>
  <si>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</si>
  <si>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</si>
  <si>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</si>
  <si>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</si>
  <si>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</si>
  <si>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</si>
  <si>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</si>
  <si>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</si>
  <si>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</si>
  <si>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</si>
  <si>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</si>
  <si>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</si>
  <si>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</si>
  <si>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</si>
  <si>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</si>
  <si>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</si>
  <si>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</si>
  <si>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</si>
  <si>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</si>
  <si>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</si>
  <si>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</si>
  <si>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</si>
  <si>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</si>
  <si>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</si>
  <si>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</si>
  <si>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</si>
  <si>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</si>
  <si>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</si>
  <si>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Tyra Biosciences,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</si>
  <si>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</si>
  <si>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</si>
  <si>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</si>
  <si>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</si>
  <si>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</si>
  <si>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</si>
  <si>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</si>
  <si>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c82a6c3c-220d-350b-9885-606667564179</t>
  </si>
  <si>
    <t>messageBoardId</t>
  </si>
  <si>
    <t>finmb_650787124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</si>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</sst>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tyra.bi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15.85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-38.11445753243877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8.0812992E8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6.852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-8.300416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-4.0</v>
      </c>
      <c r="C2" s="1">
        <v>-9.0</v>
      </c>
      <c r="D2" s="1">
        <v>-26.0</v>
      </c>
      <c r="E2" s="1">
        <v>-55.0</v>
      </c>
      <c r="F2" s="1">
        <v>-69.0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4.0</v>
      </c>
      <c r="D3" s="1">
        <v>14.0</v>
      </c>
      <c r="E3" s="1">
        <v>29.0</v>
      </c>
      <c r="F3" s="1">
        <v>35.0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4.0</v>
      </c>
      <c r="D4" s="1">
        <v>14.0</v>
      </c>
      <c r="E4" s="1">
        <v>29.0</v>
      </c>
      <c r="F4" s="1">
        <v>35.0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43.0</v>
      </c>
      <c r="D7" s="1">
        <v>2.0</v>
      </c>
      <c r="E7" s="1">
        <v>10.0</v>
      </c>
      <c r="F7" s="1">
        <v>13.0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93.0</v>
      </c>
      <c r="C8" s="1">
        <v>1.0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46.0</v>
      </c>
      <c r="C9" s="1">
        <v>1.0</v>
      </c>
      <c r="D9" s="1">
        <v>1.0</v>
      </c>
      <c r="E9" s="1">
        <v>2.0</v>
      </c>
      <c r="F9" s="1">
        <v>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4.0</v>
      </c>
      <c r="C10" s="1">
        <v>5.0</v>
      </c>
      <c r="D10" s="1">
        <v>-1.0</v>
      </c>
      <c r="E10" s="1">
        <v>-8.0</v>
      </c>
      <c r="F10" s="1">
        <v>-3.0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-2.0</v>
      </c>
      <c r="C11" s="1">
        <v>-7.0</v>
      </c>
      <c r="D11" s="1">
        <v>-23.0</v>
      </c>
      <c r="E11" s="1">
        <v>-50.0</v>
      </c>
      <c r="F11" s="1">
        <v>-50.0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-2.0</v>
      </c>
      <c r="C12" s="1">
        <v>-31.0</v>
      </c>
      <c r="D12" s="1">
        <v>-66.0</v>
      </c>
      <c r="E12" s="1">
        <v>-55.0</v>
      </c>
      <c r="F12" s="1">
        <v>-77.0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1.0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-144.0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-2.0</v>
      </c>
      <c r="C15" s="1">
        <v>-31.0</v>
      </c>
      <c r="D15" s="1">
        <v>-64.0</v>
      </c>
      <c r="E15" s="1">
        <v>-55.0</v>
      </c>
      <c r="F15" s="1">
        <v>-145.0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-1.0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-1.0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16.0</v>
      </c>
      <c r="C18" s="1">
        <v>14.0</v>
      </c>
      <c r="D18" s="1">
        <v>182.0</v>
      </c>
      <c r="E18" s="1">
        <v>63.0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23.0</v>
      </c>
      <c r="D19" s="1">
        <v>130.0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-2.0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15.0</v>
      </c>
      <c r="C21" s="1">
        <v>23.0</v>
      </c>
      <c r="D21" s="1">
        <v>311.0</v>
      </c>
      <c r="E21" s="1">
        <v>63.0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-2.0</v>
      </c>
      <c r="C22" s="1">
        <v>15.0</v>
      </c>
      <c r="D22" s="1">
        <v>287.0</v>
      </c>
      <c r="E22" s="1">
        <v>-50.0</v>
      </c>
      <c r="F22" s="1">
        <v>-193.0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-8.0</v>
      </c>
      <c r="D25" s="1">
        <v>-14.0</v>
      </c>
      <c r="E25" s="1">
        <v>-28.0</v>
      </c>
      <c r="F25" s="1">
        <v>-29.0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-8.0</v>
      </c>
      <c r="D26" s="1">
        <v>-14.0</v>
      </c>
      <c r="E26" s="1">
        <v>-28.0</v>
      </c>
      <c r="F26" s="1">
        <v>-29.0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3.0</v>
      </c>
      <c r="D27" s="1">
        <v>12.0</v>
      </c>
      <c r="E27" s="1">
        <v>2.0</v>
      </c>
      <c r="F27" s="1">
        <v>-7.0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10.0</v>
      </c>
      <c r="C3" s="1">
        <v>15.0</v>
      </c>
      <c r="D3" s="1">
        <v>302.0</v>
      </c>
      <c r="E3" s="1">
        <v>251.0</v>
      </c>
      <c r="F3" s="1">
        <v>58.0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0.0</v>
      </c>
      <c r="C4" s="1">
        <v>0.0</v>
      </c>
      <c r="D4" s="1">
        <v>0.0</v>
      </c>
      <c r="E4" s="1">
        <v>0.0</v>
      </c>
      <c r="F4" s="1">
        <v>145.0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10.0</v>
      </c>
      <c r="C5" s="1">
        <v>15.0</v>
      </c>
      <c r="D5" s="1">
        <v>302.0</v>
      </c>
      <c r="E5" s="1">
        <v>251.0</v>
      </c>
      <c r="F5" s="1">
        <v>203.0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0.0</v>
      </c>
      <c r="C6" s="1">
        <v>0.0</v>
      </c>
      <c r="D6" s="1">
        <v>0.0</v>
      </c>
      <c r="E6" s="1">
        <v>0.0</v>
      </c>
      <c r="F6" s="1">
        <v>70.0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0.0</v>
      </c>
      <c r="C7" s="1">
        <v>0.0</v>
      </c>
      <c r="D7" s="1">
        <v>0.0</v>
      </c>
      <c r="E7" s="1">
        <v>0.0</v>
      </c>
      <c r="F7" s="1">
        <v>70.0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1.0</v>
      </c>
      <c r="C8" s="1">
        <v>4.0</v>
      </c>
      <c r="D8" s="1">
        <v>1.0</v>
      </c>
      <c r="E8" s="1">
        <v>6.0</v>
      </c>
      <c r="F8" s="1">
        <v>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0.0</v>
      </c>
      <c r="C9" s="1">
        <v>1.0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12.0</v>
      </c>
      <c r="C10" s="1">
        <v>15.0</v>
      </c>
      <c r="D10" s="1">
        <v>304.0</v>
      </c>
      <c r="E10" s="1">
        <v>257.0</v>
      </c>
      <c r="F10" s="1">
        <v>212.0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28.0</v>
      </c>
      <c r="C11" s="1">
        <v>50.0</v>
      </c>
      <c r="D11" s="1">
        <v>2.0</v>
      </c>
      <c r="E11" s="1">
        <v>4.0</v>
      </c>
      <c r="F11" s="1">
        <v>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0.0</v>
      </c>
      <c r="C12" s="1">
        <v>-4.0</v>
      </c>
      <c r="D12" s="1">
        <v>-16.0</v>
      </c>
      <c r="E12" s="1">
        <v>-46.0</v>
      </c>
      <c r="F12" s="1">
        <v>-80.0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27.0</v>
      </c>
      <c r="C13" s="1">
        <v>46.0</v>
      </c>
      <c r="D13" s="1">
        <v>2.0</v>
      </c>
      <c r="E13" s="1">
        <v>3.0</v>
      </c>
      <c r="F13" s="1">
        <v>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10.0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1.0</v>
      </c>
      <c r="C15" s="1">
        <v>26.0</v>
      </c>
      <c r="D15" s="1">
        <v>55.0</v>
      </c>
      <c r="E15" s="1">
        <v>5.0</v>
      </c>
      <c r="F15" s="1">
        <v>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52.0</v>
      </c>
      <c r="C16" s="1">
        <v>16.0</v>
      </c>
      <c r="D16" s="1">
        <v>307.0</v>
      </c>
      <c r="E16" s="1">
        <v>266.0</v>
      </c>
      <c r="F16" s="1">
        <v>226.0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32.0</v>
      </c>
      <c r="C18" s="1">
        <v>66.0</v>
      </c>
      <c r="D18" s="1">
        <v>55.0</v>
      </c>
      <c r="E18" s="1">
        <v>1.0</v>
      </c>
      <c r="F18" s="1">
        <v>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36.0</v>
      </c>
      <c r="C19" s="1">
        <v>1.0</v>
      </c>
      <c r="D19" s="1">
        <v>2.0</v>
      </c>
      <c r="E19" s="1">
        <v>4.0</v>
      </c>
      <c r="F19" s="1">
        <v>10.0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13.0</v>
      </c>
      <c r="C20" s="1">
        <v>14.0</v>
      </c>
      <c r="D20" s="1">
        <v>20.0</v>
      </c>
      <c r="E20" s="1">
        <v>14.0</v>
      </c>
      <c r="F20" s="1">
        <v>28.0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4.0</v>
      </c>
      <c r="C21" s="1">
        <v>0.0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5.0</v>
      </c>
      <c r="C22" s="1">
        <v>1.0</v>
      </c>
      <c r="D22" s="1">
        <v>3.0</v>
      </c>
      <c r="E22" s="1">
        <v>5.0</v>
      </c>
      <c r="F22" s="1">
        <v>15.0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11.0</v>
      </c>
      <c r="C23" s="1">
        <v>0.0</v>
      </c>
      <c r="D23" s="1">
        <v>98.0</v>
      </c>
      <c r="E23" s="1">
        <v>2.0</v>
      </c>
      <c r="F23" s="1">
        <v>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0.0</v>
      </c>
      <c r="C24" s="1">
        <v>14.0</v>
      </c>
      <c r="D24" s="1">
        <v>36.0</v>
      </c>
      <c r="E24" s="1">
        <v>16.0</v>
      </c>
      <c r="F24" s="1">
        <v>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5.0</v>
      </c>
      <c r="C25" s="1">
        <v>2.0</v>
      </c>
      <c r="D25" s="1">
        <v>4.0</v>
      </c>
      <c r="E25" s="1">
        <v>8.0</v>
      </c>
      <c r="F25" s="1">
        <v>21.0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0.0</v>
      </c>
      <c r="C26" s="1">
        <v>27.0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0.0</v>
      </c>
      <c r="C27" s="1">
        <v>27.0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0.0</v>
      </c>
      <c r="C29" s="1">
        <v>43.0</v>
      </c>
      <c r="D29" s="1">
        <v>342.0</v>
      </c>
      <c r="E29" s="1">
        <v>354.0</v>
      </c>
      <c r="F29" s="1">
        <v>369.0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-4.0</v>
      </c>
      <c r="C30" s="1">
        <v>-14.0</v>
      </c>
      <c r="D30" s="1">
        <v>-40.0</v>
      </c>
      <c r="E30" s="1">
        <v>-95.0</v>
      </c>
      <c r="F30" s="1">
        <v>-165.0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74</v>
      </c>
      <c r="B31" s="1">
        <v>0.0</v>
      </c>
      <c r="C31" s="1">
        <v>0.0</v>
      </c>
      <c r="D31" s="1">
        <v>0.0</v>
      </c>
      <c r="E31" s="1">
        <v>0.0</v>
      </c>
      <c r="F31" s="1">
        <v>38.0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75</v>
      </c>
      <c r="B32" s="1">
        <v>-4.0</v>
      </c>
      <c r="C32" s="1">
        <v>-13.0</v>
      </c>
      <c r="D32" s="1">
        <v>302.0</v>
      </c>
      <c r="E32" s="1">
        <v>258.0</v>
      </c>
      <c r="F32" s="1">
        <v>204.0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76</v>
      </c>
      <c r="B33" s="1">
        <v>-4.0</v>
      </c>
      <c r="C33" s="1">
        <v>14.0</v>
      </c>
      <c r="D33" s="1">
        <v>302.0</v>
      </c>
      <c r="E33" s="1">
        <v>258.0</v>
      </c>
      <c r="F33" s="1">
        <v>204.0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77</v>
      </c>
      <c r="B34" s="1">
        <v>52.0</v>
      </c>
      <c r="C34" s="1">
        <v>16.0</v>
      </c>
      <c r="D34" s="1">
        <v>307.0</v>
      </c>
      <c r="E34" s="1">
        <v>266.0</v>
      </c>
      <c r="F34" s="1">
        <v>226.0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78</v>
      </c>
      <c r="B36" s="1">
        <v>2.0</v>
      </c>
      <c r="C36" s="1">
        <v>1.0</v>
      </c>
      <c r="D36" s="1">
        <v>41.0</v>
      </c>
      <c r="E36" s="1">
        <v>42.0</v>
      </c>
      <c r="F36" s="1">
        <v>52.0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79</v>
      </c>
      <c r="B37" s="1">
        <v>2.0</v>
      </c>
      <c r="C37" s="1">
        <v>1.0</v>
      </c>
      <c r="D37" s="1">
        <v>40.0</v>
      </c>
      <c r="E37" s="1">
        <v>42.0</v>
      </c>
      <c r="F37" s="1">
        <v>43.0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80</v>
      </c>
      <c r="B38" s="1" t="s">
        <v>81</v>
      </c>
      <c r="C38" s="1" t="s">
        <v>82</v>
      </c>
      <c r="D38" s="1" t="s">
        <v>83</v>
      </c>
      <c r="E38" s="1" t="s">
        <v>84</v>
      </c>
      <c r="F38" s="1" t="s">
        <v>85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-4.0</v>
      </c>
      <c r="C39" s="1">
        <v>-13.0</v>
      </c>
      <c r="D39" s="1">
        <v>302.0</v>
      </c>
      <c r="E39" s="1">
        <v>258.0</v>
      </c>
      <c r="F39" s="1">
        <v>204.0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 t="s">
        <v>81</v>
      </c>
      <c r="C40" s="1" t="s">
        <v>82</v>
      </c>
      <c r="D40" s="1" t="s">
        <v>83</v>
      </c>
      <c r="E40" s="1" t="s">
        <v>84</v>
      </c>
      <c r="F40" s="1" t="s">
        <v>85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25.0</v>
      </c>
      <c r="C41" s="1">
        <v>14.0</v>
      </c>
      <c r="D41" s="1">
        <v>1.0</v>
      </c>
      <c r="E41" s="1">
        <v>2.0</v>
      </c>
      <c r="F41" s="1">
        <v>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14.0</v>
      </c>
      <c r="C42" s="1">
        <v>-15.0</v>
      </c>
      <c r="D42" s="1">
        <v>-301.0</v>
      </c>
      <c r="E42" s="1">
        <v>-249.0</v>
      </c>
      <c r="F42" s="1">
        <v>-197.0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>
        <v>80.0</v>
      </c>
      <c r="C43" s="1">
        <v>1.0</v>
      </c>
      <c r="D43" s="1">
        <v>2.0</v>
      </c>
      <c r="E43" s="1">
        <v>2.0</v>
      </c>
      <c r="F43" s="1">
        <v>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2.0</v>
      </c>
      <c r="C45" s="1">
        <v>34.0</v>
      </c>
      <c r="D45" s="1">
        <v>1.0</v>
      </c>
      <c r="E45" s="1">
        <v>1.0</v>
      </c>
      <c r="F45" s="1">
        <v>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93</v>
      </c>
      <c r="B46" s="1">
        <v>0.0</v>
      </c>
      <c r="C46" s="1">
        <v>0.0</v>
      </c>
      <c r="D46" s="1">
        <v>25.0</v>
      </c>
      <c r="E46" s="1">
        <v>38.0</v>
      </c>
      <c r="F46" s="1">
        <v>49.0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</v>
      </c>
      <c r="B2" s="1">
        <v>1.0</v>
      </c>
      <c r="C2" s="1">
        <v>2.0</v>
      </c>
      <c r="D2" s="1">
        <v>5.0</v>
      </c>
      <c r="E2" s="1">
        <v>15.0</v>
      </c>
      <c r="F2" s="1">
        <v>17.0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95</v>
      </c>
      <c r="B3" s="1">
        <v>1.0</v>
      </c>
      <c r="C3" s="1">
        <v>7.0</v>
      </c>
      <c r="D3" s="1">
        <v>20.0</v>
      </c>
      <c r="E3" s="1">
        <v>43.0</v>
      </c>
      <c r="F3" s="1">
        <v>62.0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</v>
      </c>
      <c r="B4" s="1">
        <v>3.0</v>
      </c>
      <c r="C4" s="1">
        <v>9.0</v>
      </c>
      <c r="D4" s="1">
        <v>26.0</v>
      </c>
      <c r="E4" s="1">
        <v>58.0</v>
      </c>
      <c r="F4" s="1">
        <v>79.0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97</v>
      </c>
      <c r="B5" s="1">
        <v>-3.0</v>
      </c>
      <c r="C5" s="1">
        <v>-9.0</v>
      </c>
      <c r="D5" s="1">
        <v>-26.0</v>
      </c>
      <c r="E5" s="1">
        <v>-58.0</v>
      </c>
      <c r="F5" s="1">
        <v>-79.0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99</v>
      </c>
      <c r="B7" s="1">
        <v>0.0</v>
      </c>
      <c r="C7" s="1">
        <v>0.0</v>
      </c>
      <c r="D7" s="1">
        <v>1.0</v>
      </c>
      <c r="E7" s="1">
        <v>3.0</v>
      </c>
      <c r="F7" s="1">
        <v>10.0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</v>
      </c>
      <c r="B8" s="1">
        <v>0.0</v>
      </c>
      <c r="C8" s="1">
        <v>0.0</v>
      </c>
      <c r="D8" s="1">
        <v>1.0</v>
      </c>
      <c r="E8" s="1">
        <v>3.0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101</v>
      </c>
      <c r="B9" s="1">
        <v>-94.0</v>
      </c>
      <c r="C9" s="1">
        <v>-3.0</v>
      </c>
      <c r="D9" s="1">
        <v>-1.0</v>
      </c>
      <c r="E9" s="1">
        <v>-5.0</v>
      </c>
      <c r="F9" s="1">
        <v>-3.0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</v>
      </c>
      <c r="B10" s="1">
        <v>-4.0</v>
      </c>
      <c r="C10" s="1">
        <v>-9.0</v>
      </c>
      <c r="D10" s="1">
        <v>-26.0</v>
      </c>
      <c r="E10" s="1">
        <v>-55.0</v>
      </c>
      <c r="F10" s="1">
        <v>-69.0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103</v>
      </c>
      <c r="B11" s="1">
        <v>-4.0</v>
      </c>
      <c r="C11" s="1">
        <v>-9.0</v>
      </c>
      <c r="D11" s="1">
        <v>-26.0</v>
      </c>
      <c r="E11" s="1">
        <v>-55.0</v>
      </c>
      <c r="F11" s="1">
        <v>-69.0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</v>
      </c>
      <c r="B12" s="1">
        <v>-4.0</v>
      </c>
      <c r="C12" s="1">
        <v>-9.0</v>
      </c>
      <c r="D12" s="1">
        <v>-26.0</v>
      </c>
      <c r="E12" s="1">
        <v>-55.0</v>
      </c>
      <c r="F12" s="1">
        <v>-69.0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105</v>
      </c>
      <c r="B13" s="1">
        <v>-4.0</v>
      </c>
      <c r="C13" s="1">
        <v>-9.0</v>
      </c>
      <c r="D13" s="1">
        <v>-26.0</v>
      </c>
      <c r="E13" s="1">
        <v>-55.0</v>
      </c>
      <c r="F13" s="1">
        <v>-69.0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106</v>
      </c>
      <c r="B14" s="1">
        <v>-4.0</v>
      </c>
      <c r="C14" s="1">
        <v>-9.0</v>
      </c>
      <c r="D14" s="1">
        <v>-26.0</v>
      </c>
      <c r="E14" s="1">
        <v>-55.0</v>
      </c>
      <c r="F14" s="1">
        <v>-69.0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107</v>
      </c>
      <c r="B15" s="1">
        <v>-4.0</v>
      </c>
      <c r="C15" s="1">
        <v>-9.0</v>
      </c>
      <c r="D15" s="1">
        <v>-26.0</v>
      </c>
      <c r="E15" s="1">
        <v>-55.0</v>
      </c>
      <c r="F15" s="1">
        <v>-69.0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108</v>
      </c>
      <c r="B16" s="1">
        <v>-4.0</v>
      </c>
      <c r="C16" s="1">
        <v>-9.0</v>
      </c>
      <c r="D16" s="1">
        <v>-26.0</v>
      </c>
      <c r="E16" s="1">
        <v>-55.0</v>
      </c>
      <c r="F16" s="1">
        <v>-69.0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110</v>
      </c>
      <c r="B18" s="1" t="s">
        <v>111</v>
      </c>
      <c r="C18" s="1" t="s">
        <v>112</v>
      </c>
      <c r="D18" s="1" t="s">
        <v>113</v>
      </c>
      <c r="E18" s="1" t="s">
        <v>114</v>
      </c>
      <c r="F18" s="1" t="s">
        <v>115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</v>
      </c>
      <c r="B19" s="1" t="s">
        <v>111</v>
      </c>
      <c r="C19" s="1" t="s">
        <v>112</v>
      </c>
      <c r="D19" s="1" t="s">
        <v>113</v>
      </c>
      <c r="E19" s="1" t="s">
        <v>114</v>
      </c>
      <c r="F19" s="1" t="s">
        <v>115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</v>
      </c>
      <c r="B20" s="1">
        <v>2.0</v>
      </c>
      <c r="C20" s="1">
        <v>1.0</v>
      </c>
      <c r="D20" s="1">
        <v>13.0</v>
      </c>
      <c r="E20" s="1">
        <v>41.0</v>
      </c>
      <c r="F20" s="1">
        <v>42.0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</v>
      </c>
      <c r="B21" s="1" t="s">
        <v>111</v>
      </c>
      <c r="C21" s="1" t="s">
        <v>112</v>
      </c>
      <c r="D21" s="1" t="s">
        <v>113</v>
      </c>
      <c r="E21" s="1" t="s">
        <v>114</v>
      </c>
      <c r="F21" s="1" t="s">
        <v>115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</v>
      </c>
      <c r="B22" s="1" t="s">
        <v>111</v>
      </c>
      <c r="C22" s="1" t="s">
        <v>112</v>
      </c>
      <c r="D22" s="1" t="s">
        <v>113</v>
      </c>
      <c r="E22" s="1" t="s">
        <v>114</v>
      </c>
      <c r="F22" s="1" t="s">
        <v>115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>
        <v>2.0</v>
      </c>
      <c r="C23" s="1">
        <v>1.0</v>
      </c>
      <c r="D23" s="1">
        <v>13.0</v>
      </c>
      <c r="E23" s="1">
        <v>41.0</v>
      </c>
      <c r="F23" s="1">
        <v>42.0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</v>
      </c>
      <c r="B24" s="1" t="s">
        <v>122</v>
      </c>
      <c r="C24" s="1" t="s">
        <v>123</v>
      </c>
      <c r="D24" s="1" t="s">
        <v>124</v>
      </c>
      <c r="E24" s="1" t="s">
        <v>125</v>
      </c>
      <c r="F24" s="1" t="s">
        <v>126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 t="s">
        <v>122</v>
      </c>
      <c r="C25" s="1" t="s">
        <v>123</v>
      </c>
      <c r="D25" s="1" t="s">
        <v>124</v>
      </c>
      <c r="E25" s="1" t="s">
        <v>125</v>
      </c>
      <c r="F25" s="1" t="s">
        <v>126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>
        <v>-3.0</v>
      </c>
      <c r="C27" s="1">
        <v>-9.0</v>
      </c>
      <c r="D27" s="1">
        <v>-26.0</v>
      </c>
      <c r="E27" s="1">
        <v>-58.0</v>
      </c>
      <c r="F27" s="1">
        <v>-79.0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-3.0</v>
      </c>
      <c r="C28" s="1">
        <v>-9.0</v>
      </c>
      <c r="D28" s="1">
        <v>-26.0</v>
      </c>
      <c r="E28" s="1">
        <v>-58.0</v>
      </c>
      <c r="F28" s="1">
        <v>-79.0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-3.0</v>
      </c>
      <c r="C29" s="1">
        <v>-9.0</v>
      </c>
      <c r="D29" s="1">
        <v>-26.0</v>
      </c>
      <c r="E29" s="1">
        <v>-58.0</v>
      </c>
      <c r="F29" s="1">
        <v>-79.0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-3.0</v>
      </c>
      <c r="C30" s="1">
        <v>-9.0</v>
      </c>
      <c r="D30" s="1">
        <v>-25.0</v>
      </c>
      <c r="E30" s="1">
        <v>-58.0</v>
      </c>
      <c r="F30" s="1">
        <v>-78.0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>
        <v>-2.0</v>
      </c>
      <c r="C31" s="1">
        <v>-5.0</v>
      </c>
      <c r="D31" s="1">
        <v>-16.0</v>
      </c>
      <c r="E31" s="1">
        <v>-34.0</v>
      </c>
      <c r="F31" s="1">
        <v>-43.0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135</v>
      </c>
      <c r="B34" s="1">
        <v>1.0</v>
      </c>
      <c r="C34" s="1">
        <v>2.0</v>
      </c>
      <c r="D34" s="1">
        <v>5.0</v>
      </c>
      <c r="E34" s="1">
        <v>15.0</v>
      </c>
      <c r="F34" s="1">
        <v>17.0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136</v>
      </c>
      <c r="B35" s="1">
        <v>1.0</v>
      </c>
      <c r="C35" s="1">
        <v>7.0</v>
      </c>
      <c r="D35" s="1">
        <v>20.0</v>
      </c>
      <c r="E35" s="1">
        <v>43.0</v>
      </c>
      <c r="F35" s="1">
        <v>62.0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137</v>
      </c>
      <c r="B36" s="1">
        <v>10.0</v>
      </c>
      <c r="C36" s="1">
        <v>20.0</v>
      </c>
      <c r="D36" s="1">
        <v>33.0</v>
      </c>
      <c r="E36" s="1">
        <v>32.0</v>
      </c>
      <c r="F36" s="1">
        <v>84.0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138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139</v>
      </c>
      <c r="B38" s="1">
        <v>0.0</v>
      </c>
      <c r="C38" s="1">
        <v>19.0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140</v>
      </c>
      <c r="B39" s="1">
        <v>0.0</v>
      </c>
      <c r="C39" s="1">
        <v>10.0</v>
      </c>
      <c r="D39" s="1">
        <v>1.0</v>
      </c>
      <c r="E39" s="1">
        <v>4.0</v>
      </c>
      <c r="F39" s="1">
        <v>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141</v>
      </c>
      <c r="B40" s="1">
        <v>0.0</v>
      </c>
      <c r="C40" s="1">
        <v>30.0</v>
      </c>
      <c r="D40" s="1">
        <v>1.0</v>
      </c>
      <c r="E40" s="1">
        <v>5.0</v>
      </c>
      <c r="F40" s="1">
        <v>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142</v>
      </c>
      <c r="B41" s="1">
        <v>0.0</v>
      </c>
      <c r="C41" s="1">
        <v>3.0</v>
      </c>
      <c r="D41" s="1">
        <v>0.0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143</v>
      </c>
      <c r="B42" s="1">
        <v>0.0</v>
      </c>
      <c r="C42" s="1">
        <v>43.0</v>
      </c>
      <c r="D42" s="1">
        <v>2.0</v>
      </c>
      <c r="E42" s="1">
        <v>10.0</v>
      </c>
      <c r="F42" s="1">
        <v>13.0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0.0</v>
      </c>
      <c r="C3" s="1" t="s">
        <v>146</v>
      </c>
      <c r="D3" s="1" t="s">
        <v>147</v>
      </c>
      <c r="E3" s="1" t="s">
        <v>148</v>
      </c>
      <c r="F3" s="1" t="s">
        <v>149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0.0</v>
      </c>
      <c r="C4" s="1" t="s">
        <v>151</v>
      </c>
      <c r="D4" s="1" t="s">
        <v>152</v>
      </c>
      <c r="E4" s="1" t="s">
        <v>153</v>
      </c>
      <c r="F4" s="1" t="s">
        <v>154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0.0</v>
      </c>
      <c r="C5" s="1" t="s">
        <v>156</v>
      </c>
      <c r="D5" s="1" t="s">
        <v>157</v>
      </c>
      <c r="E5" s="1" t="s">
        <v>158</v>
      </c>
      <c r="F5" s="1" t="s">
        <v>159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160</v>
      </c>
      <c r="B6" s="1">
        <v>0.0</v>
      </c>
      <c r="C6" s="1" t="s">
        <v>161</v>
      </c>
      <c r="D6" s="1" t="s">
        <v>162</v>
      </c>
      <c r="E6" s="1" t="s">
        <v>158</v>
      </c>
      <c r="F6" s="1" t="s">
        <v>159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 t="s">
        <v>165</v>
      </c>
      <c r="C8" s="1" t="s">
        <v>166</v>
      </c>
      <c r="D8" s="1" t="s">
        <v>167</v>
      </c>
      <c r="E8" s="1" t="s">
        <v>168</v>
      </c>
      <c r="F8" s="1" t="s">
        <v>169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170</v>
      </c>
      <c r="B9" s="1" t="s">
        <v>165</v>
      </c>
      <c r="C9" s="1" t="s">
        <v>171</v>
      </c>
      <c r="D9" s="1" t="s">
        <v>172</v>
      </c>
      <c r="E9" s="1" t="s">
        <v>173</v>
      </c>
      <c r="F9" s="1" t="s">
        <v>174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175</v>
      </c>
      <c r="B10" s="1" t="s">
        <v>176</v>
      </c>
      <c r="C10" s="1" t="s">
        <v>177</v>
      </c>
      <c r="D10" s="1" t="s">
        <v>178</v>
      </c>
      <c r="E10" s="1" t="s">
        <v>179</v>
      </c>
      <c r="F10" s="1" t="s">
        <v>180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182</v>
      </c>
      <c r="B12" s="1" t="s">
        <v>183</v>
      </c>
      <c r="C12" s="1" t="s">
        <v>184</v>
      </c>
      <c r="D12" s="1" t="s">
        <v>185</v>
      </c>
      <c r="E12" s="1" t="s">
        <v>186</v>
      </c>
      <c r="F12" s="1" t="s">
        <v>187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188</v>
      </c>
      <c r="B13" s="1" t="s">
        <v>189</v>
      </c>
      <c r="C13" s="1">
        <v>1.0</v>
      </c>
      <c r="D13" s="1" t="s">
        <v>185</v>
      </c>
      <c r="E13" s="1" t="s">
        <v>184</v>
      </c>
      <c r="F13" s="1" t="s">
        <v>190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191</v>
      </c>
      <c r="B14" s="1" t="s">
        <v>192</v>
      </c>
      <c r="C14" s="1">
        <v>0.0</v>
      </c>
      <c r="D14" s="1" t="s">
        <v>193</v>
      </c>
      <c r="E14" s="1" t="s">
        <v>194</v>
      </c>
      <c r="F14" s="1" t="s">
        <v>195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196</v>
      </c>
      <c r="B15" s="1" t="s">
        <v>197</v>
      </c>
      <c r="C15" s="1">
        <v>0.0</v>
      </c>
      <c r="D15" s="1" t="s">
        <v>198</v>
      </c>
      <c r="E15" s="1" t="s">
        <v>199</v>
      </c>
      <c r="F15" s="1" t="s">
        <v>200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201</v>
      </c>
      <c r="B16" s="1" t="s">
        <v>202</v>
      </c>
      <c r="C16" s="1" t="s">
        <v>203</v>
      </c>
      <c r="D16" s="1" t="s">
        <v>204</v>
      </c>
      <c r="E16" s="1" t="s">
        <v>205</v>
      </c>
      <c r="F16" s="1" t="s">
        <v>206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210</v>
      </c>
      <c r="B20" s="1" t="s">
        <v>211</v>
      </c>
      <c r="C20" s="1" t="s">
        <v>212</v>
      </c>
      <c r="D20" s="1" t="s">
        <v>213</v>
      </c>
      <c r="E20" s="1" t="s">
        <v>214</v>
      </c>
      <c r="F20" s="1" t="s">
        <v>211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215</v>
      </c>
      <c r="B21" s="1" t="s">
        <v>213</v>
      </c>
      <c r="C21" s="1" t="s">
        <v>216</v>
      </c>
      <c r="D21" s="1" t="s">
        <v>217</v>
      </c>
      <c r="E21" s="1" t="s">
        <v>218</v>
      </c>
      <c r="F21" s="1" t="s">
        <v>219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220</v>
      </c>
      <c r="B22" s="1" t="s">
        <v>211</v>
      </c>
      <c r="C22" s="1" t="s">
        <v>212</v>
      </c>
      <c r="D22" s="1" t="s">
        <v>214</v>
      </c>
      <c r="E22" s="1" t="s">
        <v>214</v>
      </c>
      <c r="F22" s="1" t="s">
        <v>211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221</v>
      </c>
      <c r="B23" s="1" t="s">
        <v>213</v>
      </c>
      <c r="C23" s="1" t="s">
        <v>222</v>
      </c>
      <c r="D23" s="1" t="s">
        <v>223</v>
      </c>
      <c r="E23" s="1" t="s">
        <v>224</v>
      </c>
      <c r="F23" s="1" t="s">
        <v>225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227</v>
      </c>
      <c r="B25" s="1">
        <v>0.0</v>
      </c>
      <c r="C25" s="1" t="s">
        <v>228</v>
      </c>
      <c r="D25" s="1" t="s">
        <v>229</v>
      </c>
      <c r="E25" s="1" t="s">
        <v>230</v>
      </c>
      <c r="F25" s="1" t="s">
        <v>231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232</v>
      </c>
      <c r="B26" s="1">
        <v>0.0</v>
      </c>
      <c r="C26" s="1" t="s">
        <v>233</v>
      </c>
      <c r="D26" s="1" t="s">
        <v>234</v>
      </c>
      <c r="E26" s="1" t="s">
        <v>235</v>
      </c>
      <c r="F26" s="1" t="s">
        <v>236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237</v>
      </c>
      <c r="B27" s="1">
        <v>0.0</v>
      </c>
      <c r="C27" s="1" t="s">
        <v>233</v>
      </c>
      <c r="D27" s="1" t="s">
        <v>234</v>
      </c>
      <c r="E27" s="1" t="s">
        <v>235</v>
      </c>
      <c r="F27" s="1" t="s">
        <v>236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238</v>
      </c>
      <c r="B28" s="1">
        <v>0.0</v>
      </c>
      <c r="C28" s="1" t="s">
        <v>239</v>
      </c>
      <c r="D28" s="1" t="s">
        <v>240</v>
      </c>
      <c r="E28" s="1" t="s">
        <v>241</v>
      </c>
      <c r="F28" s="1" t="s">
        <v>242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243</v>
      </c>
      <c r="B29" s="1">
        <v>0.0</v>
      </c>
      <c r="C29" s="1" t="s">
        <v>239</v>
      </c>
      <c r="D29" s="1" t="s">
        <v>240</v>
      </c>
      <c r="E29" s="1" t="s">
        <v>241</v>
      </c>
      <c r="F29" s="1" t="s">
        <v>242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244</v>
      </c>
      <c r="B30" s="1">
        <v>0.0</v>
      </c>
      <c r="C30" s="1" t="s">
        <v>239</v>
      </c>
      <c r="D30" s="1" t="s">
        <v>240</v>
      </c>
      <c r="E30" s="1" t="s">
        <v>241</v>
      </c>
      <c r="F30" s="1" t="s">
        <v>242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245</v>
      </c>
      <c r="B31" s="1">
        <v>0.0</v>
      </c>
      <c r="C31" s="1" t="s">
        <v>246</v>
      </c>
      <c r="D31" s="1" t="s">
        <v>247</v>
      </c>
      <c r="E31" s="1" t="s">
        <v>248</v>
      </c>
      <c r="F31" s="1" t="s">
        <v>249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250</v>
      </c>
      <c r="B32" s="1">
        <v>0.0</v>
      </c>
      <c r="C32" s="1" t="s">
        <v>251</v>
      </c>
      <c r="D32" s="1" t="s">
        <v>252</v>
      </c>
      <c r="E32" s="1" t="s">
        <v>253</v>
      </c>
      <c r="F32" s="1" t="s">
        <v>254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>
        <v>0.0</v>
      </c>
      <c r="C33" s="1">
        <v>0.0</v>
      </c>
      <c r="D33" s="1">
        <v>0.0</v>
      </c>
      <c r="E33" s="1" t="s">
        <v>256</v>
      </c>
      <c r="F33" s="1" t="s">
        <v>257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258</v>
      </c>
      <c r="B34" s="1">
        <v>0.0</v>
      </c>
      <c r="C34" s="1" t="s">
        <v>259</v>
      </c>
      <c r="D34" s="1">
        <v>0.0</v>
      </c>
      <c r="E34" s="1" t="s">
        <v>260</v>
      </c>
      <c r="F34" s="1" t="s">
        <v>261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262</v>
      </c>
      <c r="B35" s="1">
        <v>0.0</v>
      </c>
      <c r="C35" s="1" t="s">
        <v>259</v>
      </c>
      <c r="D35" s="1">
        <v>0.0</v>
      </c>
      <c r="E35" s="1" t="s">
        <v>260</v>
      </c>
      <c r="F35" s="1" t="s">
        <v>261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263</v>
      </c>
      <c r="B36" s="1">
        <v>0.0</v>
      </c>
      <c r="C36" s="1" t="s">
        <v>264</v>
      </c>
      <c r="D36" s="1" t="s">
        <v>265</v>
      </c>
      <c r="E36" s="1" t="s">
        <v>266</v>
      </c>
      <c r="F36" s="1" t="s">
        <v>267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268</v>
      </c>
      <c r="B37" s="1">
        <v>0.0</v>
      </c>
      <c r="C37" s="1">
        <v>0.0</v>
      </c>
      <c r="D37" s="1" t="s">
        <v>269</v>
      </c>
      <c r="E37" s="1" t="s">
        <v>270</v>
      </c>
      <c r="F37" s="1" t="s">
        <v>271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272</v>
      </c>
      <c r="B38" s="1">
        <v>0.0</v>
      </c>
      <c r="C38" s="1">
        <v>0.0</v>
      </c>
      <c r="D38" s="1" t="s">
        <v>273</v>
      </c>
      <c r="E38" s="1" t="s">
        <v>274</v>
      </c>
      <c r="F38" s="1" t="s">
        <v>275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276</v>
      </c>
      <c r="B39" s="1">
        <v>0.0</v>
      </c>
      <c r="C39" s="1">
        <v>0.0</v>
      </c>
      <c r="D39" s="1" t="s">
        <v>277</v>
      </c>
      <c r="E39" s="1" t="s">
        <v>274</v>
      </c>
      <c r="F39" s="1" t="s">
        <v>275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279</v>
      </c>
      <c r="B41" s="1">
        <v>0.0</v>
      </c>
      <c r="C41" s="1">
        <v>0.0</v>
      </c>
      <c r="D41" s="1" t="s">
        <v>280</v>
      </c>
      <c r="E41" s="1" t="s">
        <v>281</v>
      </c>
      <c r="F41" s="1" t="s">
        <v>282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283</v>
      </c>
      <c r="B42" s="1">
        <v>0.0</v>
      </c>
      <c r="C42" s="1">
        <v>0.0</v>
      </c>
      <c r="D42" s="1" t="s">
        <v>284</v>
      </c>
      <c r="E42" s="1" t="s">
        <v>281</v>
      </c>
      <c r="F42" s="1" t="s">
        <v>285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286</v>
      </c>
      <c r="B43" s="1">
        <v>0.0</v>
      </c>
      <c r="C43" s="1">
        <v>0.0</v>
      </c>
      <c r="D43" s="1" t="s">
        <v>284</v>
      </c>
      <c r="E43" s="1" t="s">
        <v>281</v>
      </c>
      <c r="F43" s="1" t="s">
        <v>285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287</v>
      </c>
      <c r="B44" s="1">
        <v>0.0</v>
      </c>
      <c r="C44" s="1">
        <v>0.0</v>
      </c>
      <c r="D44" s="1" t="s">
        <v>288</v>
      </c>
      <c r="E44" s="1" t="s">
        <v>289</v>
      </c>
      <c r="F44" s="1" t="s">
        <v>290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291</v>
      </c>
      <c r="B45" s="1">
        <v>0.0</v>
      </c>
      <c r="C45" s="1">
        <v>0.0</v>
      </c>
      <c r="D45" s="1" t="s">
        <v>288</v>
      </c>
      <c r="E45" s="1" t="s">
        <v>289</v>
      </c>
      <c r="F45" s="1" t="s">
        <v>290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292</v>
      </c>
      <c r="B46" s="1">
        <v>0.0</v>
      </c>
      <c r="C46" s="1">
        <v>0.0</v>
      </c>
      <c r="D46" s="1" t="s">
        <v>288</v>
      </c>
      <c r="E46" s="1" t="s">
        <v>289</v>
      </c>
      <c r="F46" s="1" t="s">
        <v>290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293</v>
      </c>
      <c r="B47" s="1">
        <v>0.0</v>
      </c>
      <c r="C47" s="1">
        <v>0.0</v>
      </c>
      <c r="D47" s="1" t="s">
        <v>294</v>
      </c>
      <c r="E47" s="1" t="s">
        <v>295</v>
      </c>
      <c r="F47" s="1" t="s">
        <v>296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297</v>
      </c>
      <c r="B48" s="1">
        <v>0.0</v>
      </c>
      <c r="C48" s="1">
        <v>0.0</v>
      </c>
      <c r="D48" s="1" t="s">
        <v>298</v>
      </c>
      <c r="E48" s="1" t="s">
        <v>299</v>
      </c>
      <c r="F48" s="1" t="s">
        <v>300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301</v>
      </c>
      <c r="B49" s="1">
        <v>0.0</v>
      </c>
      <c r="C49" s="1">
        <v>0.0</v>
      </c>
      <c r="D49" s="1">
        <v>0.0</v>
      </c>
      <c r="E49" s="1" t="s">
        <v>302</v>
      </c>
      <c r="F49" s="1" t="s">
        <v>303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304</v>
      </c>
      <c r="B50" s="1">
        <v>0.0</v>
      </c>
      <c r="C50" s="1">
        <v>0.0</v>
      </c>
      <c r="D50" s="1" t="s">
        <v>305</v>
      </c>
      <c r="E50" s="1" t="s">
        <v>306</v>
      </c>
      <c r="F50" s="1" t="s">
        <v>307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308</v>
      </c>
      <c r="B51" s="1">
        <v>0.0</v>
      </c>
      <c r="C51" s="1">
        <v>0.0</v>
      </c>
      <c r="D51" s="1" t="s">
        <v>305</v>
      </c>
      <c r="E51" s="1" t="s">
        <v>306</v>
      </c>
      <c r="F51" s="1" t="s">
        <v>307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309</v>
      </c>
      <c r="B52" s="1">
        <v>0.0</v>
      </c>
      <c r="C52" s="1">
        <v>0.0</v>
      </c>
      <c r="D52" s="1" t="s">
        <v>310</v>
      </c>
      <c r="E52" s="1" t="s">
        <v>311</v>
      </c>
      <c r="F52" s="1" t="s">
        <v>312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313</v>
      </c>
      <c r="B53" s="1">
        <v>0.0</v>
      </c>
      <c r="C53" s="1">
        <v>0.0</v>
      </c>
      <c r="D53" s="1" t="s">
        <v>314</v>
      </c>
      <c r="E53" s="1" t="s">
        <v>315</v>
      </c>
      <c r="F53" s="1" t="s">
        <v>316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317</v>
      </c>
      <c r="B54" s="1">
        <v>0.0</v>
      </c>
      <c r="C54" s="1">
        <v>0.0</v>
      </c>
      <c r="D54" s="1">
        <v>0.0</v>
      </c>
      <c r="E54" s="1" t="s">
        <v>318</v>
      </c>
      <c r="F54" s="1" t="s">
        <v>319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320</v>
      </c>
      <c r="B55" s="1">
        <v>0.0</v>
      </c>
      <c r="C55" s="1">
        <v>0.0</v>
      </c>
      <c r="D55" s="1">
        <v>0.0</v>
      </c>
      <c r="E55" s="1" t="s">
        <v>318</v>
      </c>
      <c r="F55" s="1" t="s">
        <v>319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321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322</v>
      </c>
      <c r="B57" s="1">
        <v>0.0</v>
      </c>
      <c r="C57" s="1">
        <v>0.0</v>
      </c>
      <c r="D57" s="1">
        <v>0.0</v>
      </c>
      <c r="E57" s="1" t="s">
        <v>323</v>
      </c>
      <c r="F57" s="1" t="s">
        <v>324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325</v>
      </c>
      <c r="B58" s="1">
        <v>0.0</v>
      </c>
      <c r="C58" s="1">
        <v>0.0</v>
      </c>
      <c r="D58" s="1">
        <v>0.0</v>
      </c>
      <c r="E58" s="1" t="s">
        <v>326</v>
      </c>
      <c r="F58" s="1" t="s">
        <v>327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328</v>
      </c>
      <c r="B59" s="1">
        <v>0.0</v>
      </c>
      <c r="C59" s="1">
        <v>0.0</v>
      </c>
      <c r="D59" s="1">
        <v>0.0</v>
      </c>
      <c r="E59" s="1" t="s">
        <v>326</v>
      </c>
      <c r="F59" s="1" t="s">
        <v>327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329</v>
      </c>
      <c r="B60" s="1">
        <v>0.0</v>
      </c>
      <c r="C60" s="1">
        <v>0.0</v>
      </c>
      <c r="D60" s="1">
        <v>0.0</v>
      </c>
      <c r="E60" s="1" t="s">
        <v>330</v>
      </c>
      <c r="F60" s="1" t="s">
        <v>331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332</v>
      </c>
      <c r="B61" s="1">
        <v>0.0</v>
      </c>
      <c r="C61" s="1">
        <v>0.0</v>
      </c>
      <c r="D61" s="1">
        <v>0.0</v>
      </c>
      <c r="E61" s="1" t="s">
        <v>330</v>
      </c>
      <c r="F61" s="1" t="s">
        <v>331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333</v>
      </c>
      <c r="B62" s="1">
        <v>0.0</v>
      </c>
      <c r="C62" s="1">
        <v>0.0</v>
      </c>
      <c r="D62" s="1">
        <v>0.0</v>
      </c>
      <c r="E62" s="1" t="s">
        <v>330</v>
      </c>
      <c r="F62" s="1" t="s">
        <v>331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334</v>
      </c>
      <c r="B63" s="1">
        <v>0.0</v>
      </c>
      <c r="C63" s="1">
        <v>0.0</v>
      </c>
      <c r="D63" s="1">
        <v>0.0</v>
      </c>
      <c r="E63" s="1" t="s">
        <v>335</v>
      </c>
      <c r="F63" s="1" t="s">
        <v>336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337</v>
      </c>
      <c r="B64" s="1">
        <v>0.0</v>
      </c>
      <c r="C64" s="1">
        <v>0.0</v>
      </c>
      <c r="D64" s="1">
        <v>0.0</v>
      </c>
      <c r="E64" s="1" t="s">
        <v>338</v>
      </c>
      <c r="F64" s="1" t="s">
        <v>339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340</v>
      </c>
      <c r="B65" s="1">
        <v>0.0</v>
      </c>
      <c r="C65" s="1">
        <v>0.0</v>
      </c>
      <c r="D65" s="1">
        <v>0.0</v>
      </c>
      <c r="E65" s="1" t="s">
        <v>341</v>
      </c>
      <c r="F65" s="1" t="s">
        <v>342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343</v>
      </c>
      <c r="B66" s="1">
        <v>0.0</v>
      </c>
      <c r="C66" s="1">
        <v>0.0</v>
      </c>
      <c r="D66" s="1">
        <v>0.0</v>
      </c>
      <c r="E66" s="1" t="s">
        <v>344</v>
      </c>
      <c r="F66" s="1" t="s">
        <v>345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346</v>
      </c>
      <c r="B67" s="1">
        <v>0.0</v>
      </c>
      <c r="C67" s="1">
        <v>0.0</v>
      </c>
      <c r="D67" s="1">
        <v>0.0</v>
      </c>
      <c r="E67" s="1" t="s">
        <v>344</v>
      </c>
      <c r="F67" s="1" t="s">
        <v>345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347</v>
      </c>
      <c r="B68" s="1">
        <v>0.0</v>
      </c>
      <c r="C68" s="1">
        <v>0.0</v>
      </c>
      <c r="D68" s="1">
        <v>0.0</v>
      </c>
      <c r="E68" s="1" t="s">
        <v>348</v>
      </c>
      <c r="F68" s="1" t="s">
        <v>349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350</v>
      </c>
      <c r="B69" s="1">
        <v>0.0</v>
      </c>
      <c r="C69" s="1">
        <v>0.0</v>
      </c>
      <c r="D69" s="1">
        <v>0.0</v>
      </c>
      <c r="E69" s="1" t="s">
        <v>351</v>
      </c>
      <c r="F69" s="1" t="s">
        <v>352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353</v>
      </c>
      <c r="B70" s="1">
        <v>0.0</v>
      </c>
      <c r="C70" s="1">
        <v>0.0</v>
      </c>
      <c r="D70" s="1">
        <v>0.0</v>
      </c>
      <c r="E70" s="1">
        <v>0.0</v>
      </c>
      <c r="F70" s="1" t="s">
        <v>354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355</v>
      </c>
      <c r="B71" s="1">
        <v>0.0</v>
      </c>
      <c r="C71" s="1">
        <v>0.0</v>
      </c>
      <c r="D71" s="1">
        <v>0.0</v>
      </c>
      <c r="E71" s="1">
        <v>0.0</v>
      </c>
      <c r="F71" s="1" t="s">
        <v>354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356</v>
      </c>
      <c r="C1" s="1" t="s">
        <v>357</v>
      </c>
      <c r="D1" s="1" t="s">
        <v>358</v>
      </c>
      <c r="E1" s="1" t="s">
        <v>359</v>
      </c>
      <c r="F1" s="1" t="s">
        <v>360</v>
      </c>
      <c r="G1" s="1" t="s">
        <v>361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362</v>
      </c>
      <c r="B2" s="1" t="s">
        <v>363</v>
      </c>
      <c r="C2" s="1" t="s">
        <v>364</v>
      </c>
      <c r="D2" s="1" t="s">
        <v>365</v>
      </c>
      <c r="E2" s="1" t="s">
        <v>366</v>
      </c>
      <c r="F2" s="1" t="s">
        <v>366</v>
      </c>
      <c r="G2" s="1" t="s">
        <v>367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368</v>
      </c>
      <c r="B3" s="1" t="s">
        <v>367</v>
      </c>
      <c r="C3" s="1" t="s">
        <v>369</v>
      </c>
      <c r="D3" s="1" t="s">
        <v>370</v>
      </c>
      <c r="E3" s="1" t="s">
        <v>371</v>
      </c>
      <c r="F3" s="1" t="s">
        <v>372</v>
      </c>
      <c r="G3" s="1" t="s">
        <v>367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373</v>
      </c>
      <c r="B4" s="1" t="s">
        <v>363</v>
      </c>
      <c r="C4" s="1" t="s">
        <v>364</v>
      </c>
      <c r="D4" s="1" t="s">
        <v>365</v>
      </c>
      <c r="E4" s="1" t="s">
        <v>374</v>
      </c>
      <c r="F4" s="1" t="s">
        <v>375</v>
      </c>
      <c r="G4" s="1" t="s">
        <v>376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368</v>
      </c>
      <c r="B5" s="1" t="s">
        <v>367</v>
      </c>
      <c r="C5" s="1" t="s">
        <v>369</v>
      </c>
      <c r="D5" s="1" t="s">
        <v>370</v>
      </c>
      <c r="E5" s="1" t="s">
        <v>377</v>
      </c>
      <c r="F5" s="1" t="s">
        <v>378</v>
      </c>
      <c r="G5" s="1" t="s">
        <v>379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380</v>
      </c>
      <c r="B6" s="1" t="s">
        <v>381</v>
      </c>
      <c r="C6" s="1" t="s">
        <v>382</v>
      </c>
      <c r="D6" s="1" t="s">
        <v>383</v>
      </c>
      <c r="E6" s="1" t="s">
        <v>384</v>
      </c>
      <c r="F6" s="1" t="s">
        <v>385</v>
      </c>
      <c r="G6" s="1" t="s">
        <v>386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387</v>
      </c>
      <c r="B7" s="1" t="s">
        <v>367</v>
      </c>
      <c r="C7" s="1" t="s">
        <v>367</v>
      </c>
      <c r="D7" s="1" t="s">
        <v>367</v>
      </c>
      <c r="E7" s="1" t="s">
        <v>388</v>
      </c>
      <c r="F7" s="1" t="s">
        <v>389</v>
      </c>
      <c r="G7" s="1" t="s">
        <v>390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391</v>
      </c>
      <c r="B8" s="1" t="s">
        <v>392</v>
      </c>
      <c r="C8" s="1" t="s">
        <v>393</v>
      </c>
      <c r="D8" s="1" t="s">
        <v>394</v>
      </c>
      <c r="E8" s="1" t="s">
        <v>395</v>
      </c>
      <c r="F8" s="1" t="s">
        <v>396</v>
      </c>
      <c r="G8" s="1" t="s">
        <v>397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398</v>
      </c>
      <c r="B9" s="1" t="s">
        <v>367</v>
      </c>
      <c r="C9" s="1" t="s">
        <v>367</v>
      </c>
      <c r="D9" s="1" t="s">
        <v>367</v>
      </c>
      <c r="E9" s="1" t="s">
        <v>367</v>
      </c>
      <c r="F9" s="1" t="s">
        <v>367</v>
      </c>
      <c r="G9" s="1" t="s">
        <v>399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400</v>
      </c>
      <c r="B10" s="1" t="s">
        <v>367</v>
      </c>
      <c r="C10" s="1" t="s">
        <v>367</v>
      </c>
      <c r="D10" s="1" t="s">
        <v>367</v>
      </c>
      <c r="E10" s="1" t="s">
        <v>367</v>
      </c>
      <c r="F10" s="1" t="s">
        <v>367</v>
      </c>
      <c r="G10" s="1" t="s">
        <v>401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402</v>
      </c>
      <c r="B11" s="1" t="s">
        <v>403</v>
      </c>
      <c r="C11" s="1" t="s">
        <v>404</v>
      </c>
      <c r="D11" s="1" t="s">
        <v>405</v>
      </c>
      <c r="E11" s="1" t="s">
        <v>406</v>
      </c>
      <c r="F11" s="1" t="s">
        <v>407</v>
      </c>
      <c r="G11" s="1" t="s">
        <v>408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409</v>
      </c>
      <c r="B12" s="1" t="s">
        <v>410</v>
      </c>
      <c r="C12" s="1" t="s">
        <v>411</v>
      </c>
      <c r="D12" s="1" t="s">
        <v>412</v>
      </c>
      <c r="E12" s="1" t="s">
        <v>413</v>
      </c>
      <c r="F12" s="1" t="s">
        <v>414</v>
      </c>
      <c r="G12" s="1" t="s">
        <v>415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416</v>
      </c>
      <c r="B13" s="1" t="s">
        <v>417</v>
      </c>
      <c r="C13" s="1" t="s">
        <v>418</v>
      </c>
      <c r="D13" s="1" t="s">
        <v>419</v>
      </c>
      <c r="E13" s="1" t="s">
        <v>420</v>
      </c>
      <c r="F13" s="1" t="s">
        <v>421</v>
      </c>
      <c r="G13" s="1" t="s">
        <v>422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423</v>
      </c>
      <c r="B14" s="1" t="s">
        <v>424</v>
      </c>
      <c r="C14" s="1" t="s">
        <v>425</v>
      </c>
      <c r="D14" s="1" t="s">
        <v>426</v>
      </c>
      <c r="E14" s="1" t="s">
        <v>427</v>
      </c>
      <c r="F14" s="1" t="s">
        <v>428</v>
      </c>
      <c r="G14" s="1" t="s">
        <v>429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430</v>
      </c>
      <c r="B15" s="1" t="s">
        <v>367</v>
      </c>
      <c r="C15" s="1" t="s">
        <v>367</v>
      </c>
      <c r="D15" s="1" t="s">
        <v>367</v>
      </c>
      <c r="E15" s="1" t="s">
        <v>367</v>
      </c>
      <c r="F15" s="1" t="s">
        <v>367</v>
      </c>
      <c r="G15" s="1" t="s">
        <v>367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431</v>
      </c>
      <c r="B16" s="1" t="s">
        <v>367</v>
      </c>
      <c r="C16" s="1" t="s">
        <v>367</v>
      </c>
      <c r="D16" s="1" t="s">
        <v>367</v>
      </c>
      <c r="E16" s="1" t="s">
        <v>367</v>
      </c>
      <c r="F16" s="1" t="s">
        <v>367</v>
      </c>
      <c r="G16" s="1" t="s">
        <v>367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432</v>
      </c>
      <c r="B17" s="1" t="s">
        <v>113</v>
      </c>
      <c r="C17" s="1" t="s">
        <v>114</v>
      </c>
      <c r="D17" s="1" t="s">
        <v>115</v>
      </c>
      <c r="E17" s="1" t="s">
        <v>433</v>
      </c>
      <c r="F17" s="1" t="s">
        <v>434</v>
      </c>
      <c r="G17" s="1" t="s">
        <v>435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436</v>
      </c>
      <c r="B18" s="1" t="s">
        <v>367</v>
      </c>
      <c r="C18" s="1" t="s">
        <v>367</v>
      </c>
      <c r="D18" s="1" t="s">
        <v>367</v>
      </c>
      <c r="E18" s="1" t="s">
        <v>367</v>
      </c>
      <c r="F18" s="1" t="s">
        <v>367</v>
      </c>
      <c r="G18" s="1" t="s">
        <v>367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437</v>
      </c>
      <c r="B19" s="1" t="s">
        <v>367</v>
      </c>
      <c r="C19" s="1" t="s">
        <v>367</v>
      </c>
      <c r="D19" s="1" t="s">
        <v>367</v>
      </c>
      <c r="E19" s="1" t="s">
        <v>367</v>
      </c>
      <c r="F19" s="1" t="s">
        <v>367</v>
      </c>
      <c r="G19" s="1" t="s">
        <v>438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439</v>
      </c>
      <c r="B20" s="1" t="s">
        <v>440</v>
      </c>
      <c r="C20" s="1" t="s">
        <v>441</v>
      </c>
      <c r="D20" s="1" t="s">
        <v>442</v>
      </c>
      <c r="E20" s="1" t="s">
        <v>443</v>
      </c>
      <c r="F20" s="1" t="s">
        <v>444</v>
      </c>
      <c r="G20" s="1" t="s">
        <v>445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446</v>
      </c>
      <c r="B21" s="1" t="s">
        <v>447</v>
      </c>
      <c r="C21" s="1" t="s">
        <v>448</v>
      </c>
      <c r="D21" s="1" t="s">
        <v>449</v>
      </c>
      <c r="E21" s="1" t="s">
        <v>450</v>
      </c>
      <c r="F21" s="1" t="s">
        <v>451</v>
      </c>
      <c r="G21" s="1" t="s">
        <v>452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453</v>
      </c>
      <c r="B22" s="1" t="s">
        <v>447</v>
      </c>
      <c r="C22" s="1" t="s">
        <v>454</v>
      </c>
      <c r="D22" s="1" t="s">
        <v>455</v>
      </c>
      <c r="E22" s="1" t="s">
        <v>456</v>
      </c>
      <c r="F22" s="1" t="s">
        <v>457</v>
      </c>
      <c r="G22" s="1" t="s">
        <v>458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459</v>
      </c>
      <c r="B23" s="1" t="s">
        <v>367</v>
      </c>
      <c r="C23" s="1" t="s">
        <v>367</v>
      </c>
      <c r="D23" s="1" t="s">
        <v>367</v>
      </c>
      <c r="E23" s="1" t="s">
        <v>460</v>
      </c>
      <c r="F23" s="1" t="s">
        <v>461</v>
      </c>
      <c r="G23" s="1" t="s">
        <v>462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463</v>
      </c>
      <c r="B24" s="1" t="s">
        <v>464</v>
      </c>
      <c r="C24" s="1" t="s">
        <v>465</v>
      </c>
      <c r="D24" s="1" t="s">
        <v>466</v>
      </c>
      <c r="E24" s="1" t="s">
        <v>467</v>
      </c>
      <c r="F24" s="1" t="s">
        <v>467</v>
      </c>
      <c r="G24" s="1" t="s">
        <v>467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468</v>
      </c>
      <c r="B25" s="1" t="s">
        <v>469</v>
      </c>
      <c r="C25" s="1" t="s">
        <v>470</v>
      </c>
      <c r="D25" s="1" t="s">
        <v>471</v>
      </c>
      <c r="E25" s="1" t="s">
        <v>472</v>
      </c>
      <c r="F25" s="1" t="s">
        <v>472</v>
      </c>
      <c r="G25" s="1" t="s">
        <v>367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473</v>
      </c>
      <c r="B26" s="1" t="s">
        <v>474</v>
      </c>
      <c r="C26" s="1" t="s">
        <v>475</v>
      </c>
      <c r="D26" s="1" t="s">
        <v>476</v>
      </c>
      <c r="E26" s="1" t="s">
        <v>367</v>
      </c>
      <c r="F26" s="1" t="s">
        <v>367</v>
      </c>
      <c r="G26" s="1" t="s">
        <v>367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477</v>
      </c>
      <c r="B2" s="1" t="s">
        <v>478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479</v>
      </c>
      <c r="B3" s="1" t="s">
        <v>480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481</v>
      </c>
      <c r="B4" s="1" t="s">
        <v>482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483</v>
      </c>
      <c r="B5" s="1" t="s">
        <v>484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485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486</v>
      </c>
      <c r="B7" s="1" t="s">
        <v>487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488</v>
      </c>
      <c r="B8" s="4" t="s">
        <v>489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490</v>
      </c>
      <c r="B9" s="1" t="s">
        <v>491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492</v>
      </c>
      <c r="B10" s="1" t="s">
        <v>493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494</v>
      </c>
      <c r="B11" s="1" t="s">
        <v>491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495</v>
      </c>
      <c r="B12" s="1" t="s">
        <v>496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497</v>
      </c>
      <c r="B13" s="1" t="s">
        <v>498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499</v>
      </c>
      <c r="B14" s="1" t="s">
        <v>496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500</v>
      </c>
      <c r="B15" s="1" t="s">
        <v>501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502</v>
      </c>
      <c r="B16" s="1">
        <v>49.0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503</v>
      </c>
      <c r="B17" s="1" t="s">
        <v>504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505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506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507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508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509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510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511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512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513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514</v>
      </c>
      <c r="B27" s="1">
        <v>15.95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515</v>
      </c>
      <c r="B28" s="1">
        <v>15.85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516</v>
      </c>
      <c r="B29" s="1">
        <v>15.455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517</v>
      </c>
      <c r="B30" s="1">
        <v>15.99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518</v>
      </c>
      <c r="B31" s="1">
        <v>15.95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519</v>
      </c>
      <c r="B32" s="1">
        <v>15.85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520</v>
      </c>
      <c r="B33" s="1">
        <v>15.455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521</v>
      </c>
      <c r="B34" s="1">
        <v>15.99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522</v>
      </c>
      <c r="B35" s="1">
        <v>1.078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523</v>
      </c>
      <c r="B36" s="1">
        <v>-8.300416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524</v>
      </c>
      <c r="B37" s="1">
        <v>282202.0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525</v>
      </c>
      <c r="B38" s="1">
        <v>282202.0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526</v>
      </c>
      <c r="B39" s="1">
        <v>349938.0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527</v>
      </c>
      <c r="B40" s="1">
        <v>201180.0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528</v>
      </c>
      <c r="B41" s="1">
        <v>201180.0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529</v>
      </c>
      <c r="B42" s="1">
        <v>8.0812992E8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530</v>
      </c>
      <c r="B43" s="1">
        <v>12.17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531</v>
      </c>
      <c r="B44" s="1">
        <v>29.6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532</v>
      </c>
      <c r="B45" s="1">
        <v>15.6594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533</v>
      </c>
      <c r="B46" s="1">
        <v>18.663824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534</v>
      </c>
      <c r="B47" s="1" t="s">
        <v>535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536</v>
      </c>
      <c r="B48" s="1">
        <v>4.9055104E8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537</v>
      </c>
      <c r="B49" s="1">
        <v>1.0418922E7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538</v>
      </c>
      <c r="B50" s="1">
        <v>5.0603E7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539</v>
      </c>
      <c r="B51" s="1">
        <v>2534638.0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540</v>
      </c>
      <c r="B52" s="1">
        <v>1870520.0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541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542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543</v>
      </c>
      <c r="B55" s="1">
        <v>0.050100002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544</v>
      </c>
      <c r="B56" s="1">
        <v>0.04631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545</v>
      </c>
      <c r="B57" s="1">
        <v>0.95146006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546</v>
      </c>
      <c r="B58" s="1">
        <v>10.54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547</v>
      </c>
      <c r="B59" s="1">
        <v>0.0932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548</v>
      </c>
      <c r="B60" s="1">
        <v>5.62151E7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549</v>
      </c>
      <c r="B61" s="1">
        <v>6.852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550</v>
      </c>
      <c r="B62" s="1">
        <v>2.3307064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551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552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553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554</v>
      </c>
      <c r="B66" s="1">
        <v>-8.374E7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555</v>
      </c>
      <c r="B67" s="1">
        <v>-1.61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556</v>
      </c>
      <c r="B68" s="1">
        <v>-2.02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557</v>
      </c>
      <c r="B69" s="1">
        <v>-4.926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558</v>
      </c>
      <c r="B70" s="1">
        <v>0.22001529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559</v>
      </c>
      <c r="B71" s="1">
        <v>0.23806548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560</v>
      </c>
      <c r="B72" s="1" t="s">
        <v>561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562</v>
      </c>
      <c r="B73" s="1" t="s">
        <v>563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564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565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566</v>
      </c>
      <c r="B76" s="1" t="s">
        <v>567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568</v>
      </c>
      <c r="B77" s="1" t="s">
        <v>567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569</v>
      </c>
      <c r="B78" s="1">
        <v>1.6317126E9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570</v>
      </c>
      <c r="B79" s="1" t="s">
        <v>571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572</v>
      </c>
      <c r="B80" s="1" t="s">
        <v>573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574</v>
      </c>
      <c r="B81" s="1" t="s">
        <v>575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576</v>
      </c>
      <c r="B82" s="1" t="s">
        <v>577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578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579</v>
      </c>
      <c r="B84" s="1">
        <v>15.97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580</v>
      </c>
      <c r="B85" s="1">
        <v>33.0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581</v>
      </c>
      <c r="B86" s="1">
        <v>28.0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582</v>
      </c>
      <c r="B87" s="1">
        <v>30.57143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583</v>
      </c>
      <c r="B88" s="1">
        <v>30.0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584</v>
      </c>
      <c r="B89" s="1">
        <v>1.28571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585</v>
      </c>
      <c r="B90" s="1" t="s">
        <v>586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587</v>
      </c>
      <c r="B91" s="1">
        <v>7.0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588</v>
      </c>
      <c r="B92" s="1">
        <v>3.60129984E8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589</v>
      </c>
      <c r="B93" s="1">
        <v>6.811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590</v>
      </c>
      <c r="B94" s="1">
        <v>-9.9594E7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591</v>
      </c>
      <c r="B95" s="1">
        <v>6318000.0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592</v>
      </c>
      <c r="B96" s="1">
        <v>29.26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593</v>
      </c>
      <c r="B97" s="1">
        <v>29.549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594</v>
      </c>
      <c r="B98" s="1">
        <v>1.744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595</v>
      </c>
      <c r="B99" s="1">
        <v>-0.20209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596</v>
      </c>
      <c r="B100" s="1">
        <v>-0.28656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597</v>
      </c>
      <c r="B101" s="1">
        <v>-3.7571876E7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598</v>
      </c>
      <c r="B102" s="1">
        <v>-6.3716E7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599</v>
      </c>
      <c r="B103" s="1" t="s">
        <v>535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600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42</v>
      </c>
      <c r="B3" s="1">
        <v>0.0</v>
      </c>
      <c r="C3" s="1">
        <v>-8.0</v>
      </c>
      <c r="D3" s="1">
        <v>-14.0</v>
      </c>
      <c r="E3" s="1">
        <v>-28.0</v>
      </c>
      <c r="F3" s="1">
        <v>-29.0</v>
      </c>
      <c r="G3" s="1">
        <f>IF(F3*FORECAST(G2,B3:F3,B2:F2)&gt;0,FORECAST(G2,B3:F3,B2:F2),F3)*$X$1</f>
        <v>-39.2</v>
      </c>
      <c r="H3" s="1">
        <f>IF(G3*FORECAST(H2,B3:G3,B2:G2)&gt;0,FORECAST(H2,B3:G3,B2:G2),G3)*$X$1</f>
        <v>-47</v>
      </c>
      <c r="I3" s="1">
        <f>IF(H3*FORECAST(I2,B3:H3,B2:H2)&gt;0,FORECAST(I2,B3:H3,B2:H2),H3)*$X$1</f>
        <v>-54.8</v>
      </c>
      <c r="J3" s="1">
        <f>IF(I3*FORECAST(J2,B3:I3,B2:I2)&gt;0,FORECAST(J2,B3:I3,B2:I2),I3)*$X$1</f>
        <v>-62.6</v>
      </c>
      <c r="K3" s="1">
        <f>IF(J3*FORECAST(K2,B3:J3,B2:J2)&gt;0,FORECAST(K2,B3:J3,B2:J2),J3)*$X$1</f>
        <v>-70.4</v>
      </c>
      <c r="L3" s="1">
        <f>IF(K3*FORECAST(L2,B3:K3,B2:K2)&gt;0,FORECAST(L2,B3:K3,B2:K2),K3)*$X$1</f>
        <v>-78.2</v>
      </c>
      <c r="M3" s="1">
        <f>IF(L3*FORECAST(M2,B3:L3,B2:L2)&gt;0,FORECAST(M2,B3:L3,B2:L2),L3)*$X$1</f>
        <v>-86</v>
      </c>
      <c r="N3" s="5">
        <f>IF(M3*FORECAST(N2,B3:M3,B2:M2)&gt;0,FORECAST(N2,B3:M3,B2:M2),M3)*$X$1</f>
        <v>-93.8</v>
      </c>
      <c r="O3" s="5">
        <f>IF(N3*FORECAST(O2,B3:N3,B2:N2)&gt;0,FORECAST(O2,B3:N3,B2:N2),N3)*$X$1</f>
        <v>-101.6</v>
      </c>
      <c r="P3" s="5">
        <f>IF(O3*FORECAST(P2,B3:O3,B2:O2)&gt;0,FORECAST(P2,B3:O3,B2:O2),O3)*$X$1</f>
        <v>-109.4</v>
      </c>
      <c r="Q3" s="5">
        <f>IF(P3*FORECAST(Q2,B3:P3,B2:P2)&gt;0,FORECAST(Q2,B3:P3,B2:P2),P3)*$X$1</f>
        <v>-117.2</v>
      </c>
      <c r="R3" s="5">
        <f>IF(Q3*FORECAST(R2,B3:Q3,B2:Q2)&gt;0,FORECAST(R2,B3:Q3,B2:Q2),Q3)*$X$1</f>
        <v>-125</v>
      </c>
      <c r="S3" s="2"/>
      <c r="T3" s="2"/>
      <c r="U3" s="2"/>
      <c r="V3" s="2"/>
      <c r="W3" s="2"/>
      <c r="X3" s="2"/>
      <c r="Y3" s="2"/>
      <c r="Z3" s="2"/>
    </row>
    <row r="4">
      <c r="A4" s="3" t="s">
        <v>88</v>
      </c>
      <c r="B4" s="1">
        <v>14.0</v>
      </c>
      <c r="C4" s="1">
        <v>-15.0</v>
      </c>
      <c r="D4" s="1">
        <v>-301.0</v>
      </c>
      <c r="E4" s="1">
        <v>-249.0</v>
      </c>
      <c r="F4" s="1">
        <v>-197.0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601</v>
      </c>
      <c r="B5" s="1">
        <v>2.0</v>
      </c>
      <c r="C5" s="1">
        <v>1.0</v>
      </c>
      <c r="D5" s="1">
        <v>13.0</v>
      </c>
      <c r="E5" s="1">
        <v>41.0</v>
      </c>
      <c r="F5" s="1">
        <v>42.0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602</v>
      </c>
      <c r="L7" s="1">
        <f>IF(R3*FORECAST(R2,B3:R3,B2:R2)&gt;0,FORECAST(R2,B3:R3,B2:R2),Q3)*$X$1 * (1+0.02)/(0.0874-0.02)</f>
        <v>-1891.691395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603</v>
      </c>
      <c r="L8" s="6">
        <f t="array" ref="L8">NPV(0.0874,H3:R3)</f>
        <v>-548.1088041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604</v>
      </c>
      <c r="L9" s="6">
        <f t="array" ref="L9">NPV(0.0874,H16:R16)</f>
        <v>-752.6059941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605</v>
      </c>
      <c r="L10" s="6">
        <f>L8 + L9</f>
        <v>-1300.714798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89</v>
      </c>
      <c r="L11" s="1">
        <v>-197.0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606</v>
      </c>
      <c r="L12" s="6">
        <f>L10 - L11</f>
        <v>-1103.714798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607</v>
      </c>
      <c r="L13" s="1">
        <v>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-26.27892377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-1891.691395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-4.0</v>
      </c>
      <c r="C3" s="1">
        <v>-9.0</v>
      </c>
      <c r="D3" s="1">
        <v>-26.0</v>
      </c>
      <c r="E3" s="1">
        <v>-55.0</v>
      </c>
      <c r="F3" s="1">
        <v>-69.0</v>
      </c>
      <c r="G3" s="1">
        <f>IF(F3*FORECAST(G2,B3:F3,B2:F2)&gt;0,FORECAST(G2,B3:F3,B2:F2),F3)*$X$1</f>
        <v>-85.4</v>
      </c>
      <c r="H3" s="1">
        <f>IF(G3*FORECAST(H2,B3:G3,B2:G2)&gt;0,FORECAST(H2,B3:G3,B2:G2),G3)*$X$1</f>
        <v>-103</v>
      </c>
      <c r="I3" s="1">
        <f>IF(H3*FORECAST(I2,B3:H3,B2:H2)&gt;0,FORECAST(I2,B3:H3,B2:H2),H3)*$X$1</f>
        <v>-120.6</v>
      </c>
      <c r="J3" s="1">
        <f>IF(I3*FORECAST(J2,B3:I3,B2:I2)&gt;0,FORECAST(J2,B3:I3,B2:I2),I3)*$X$1</f>
        <v>-138.2</v>
      </c>
      <c r="K3" s="1">
        <f>IF(J3*FORECAST(K2,B3:J3,B2:J2)&gt;0,FORECAST(K2,B3:J3,B2:J2),J3)*$X$1</f>
        <v>-155.8</v>
      </c>
      <c r="L3" s="1">
        <f>IF(K3*FORECAST(L2,B3:K3,B2:K2)&gt;0,FORECAST(L2,B3:K3,B2:K2),K3)*$X$1</f>
        <v>-173.4</v>
      </c>
      <c r="M3" s="1">
        <f>IF(L3*FORECAST(M2,B3:L3,B2:L2)&gt;0,FORECAST(M2,B3:L3,B2:L2),L3)*$X$1</f>
        <v>-191</v>
      </c>
      <c r="N3" s="5">
        <f>IF(M3*FORECAST(N2,B3:M3,B2:M2)&gt;0,FORECAST(N2,B3:M3,B2:M2),M3)*$X$1</f>
        <v>-208.6</v>
      </c>
      <c r="O3" s="5">
        <f>IF(N3*FORECAST(O2,B3:N3,B2:N2)&gt;0,FORECAST(O2,B3:N3,B2:N2),N3)*$X$1</f>
        <v>-226.2</v>
      </c>
      <c r="P3" s="5">
        <f>IF(O3*FORECAST(P2,B3:O3,B2:O2)&gt;0,FORECAST(P2,B3:O3,B2:O2),O3)*$X$1</f>
        <v>-243.8</v>
      </c>
      <c r="Q3" s="5">
        <f>IF(P3*FORECAST(Q2,B3:P3,B2:P2)&gt;0,FORECAST(Q2,B3:P3,B2:P2),P3)*$X$1</f>
        <v>-261.4</v>
      </c>
      <c r="R3" s="5">
        <f>IF(Q3*FORECAST(R2,B3:Q3,B2:Q2)&gt;0,FORECAST(R2,B3:Q3,B2:Q2),Q3)*$X$1</f>
        <v>-279</v>
      </c>
      <c r="S3" s="2"/>
      <c r="T3" s="2"/>
      <c r="U3" s="2"/>
      <c r="V3" s="2"/>
      <c r="W3" s="2"/>
      <c r="X3" s="2"/>
      <c r="Y3" s="2"/>
      <c r="Z3" s="2"/>
    </row>
    <row r="4">
      <c r="A4" s="3" t="s">
        <v>88</v>
      </c>
      <c r="B4" s="1">
        <v>14.0</v>
      </c>
      <c r="C4" s="1">
        <v>-15.0</v>
      </c>
      <c r="D4" s="1">
        <v>-301.0</v>
      </c>
      <c r="E4" s="1">
        <v>-249.0</v>
      </c>
      <c r="F4" s="1">
        <v>-197.0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601</v>
      </c>
      <c r="B5" s="1">
        <v>2.0</v>
      </c>
      <c r="C5" s="1">
        <v>1.0</v>
      </c>
      <c r="D5" s="1">
        <v>13.0</v>
      </c>
      <c r="E5" s="1">
        <v>41.0</v>
      </c>
      <c r="F5" s="1">
        <v>42.0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602</v>
      </c>
      <c r="L7" s="1">
        <f>IF(R3*FORECAST(R2,B3:R3,B2:R2)&gt;0,FORECAST(R2,B3:R3,B2:R2),Q3)*$X$1 * (1+0.02)/(0.0874-0.02)</f>
        <v>-4222.255193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603</v>
      </c>
      <c r="L8" s="6">
        <f t="array" ref="L8">NPV(0.0874,H3:R3)</f>
        <v>-1215.736187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604</v>
      </c>
      <c r="L9" s="6">
        <f t="array" ref="L9">NPV(0.0874,H16:R16)</f>
        <v>-1679.816579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605</v>
      </c>
      <c r="L10" s="6">
        <f>L8 + L9</f>
        <v>-2895.552766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89</v>
      </c>
      <c r="L11" s="1">
        <v>-197.0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606</v>
      </c>
      <c r="L12" s="6">
        <f>L10 - L11</f>
        <v>-2698.552766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607</v>
      </c>
      <c r="L13" s="1">
        <v>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-64.25125634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-4222.255193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