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<sst xmlns="http://schemas.openxmlformats.org/spreadsheetml/2006/main" count="960" uniqueCount="812">
  <si>
    <t>ticker</t>
  </si>
  <si>
    <t>6870</t>
  </si>
  <si>
    <t>nombre</t>
  </si>
  <si>
    <t>TURN CLOUD TECHNOLOGY SER</t>
  </si>
  <si>
    <t>empresa</t>
  </si>
  <si>
    <t>Internet Services</t>
  </si>
  <si>
    <t>Open</t>
  </si>
  <si>
    <t>Target Price</t>
  </si>
  <si>
    <t>Upside</t>
  </si>
  <si>
    <t>-56.52%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</si>
  <si>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</si>
  <si>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</si>
  <si>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</si>
  <si>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</si>
  <si>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</si>
  <si>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</si>
  <si>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</si>
  <si>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</si>
  <si>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</si>
  <si>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</si>
  <si>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</si>
  <si>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</si>
  <si>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</si>
  <si>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</si>
  <si>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</si>
  <si>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</si>
  <si>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</si>
  <si>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</si>
  <si>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</si>
  <si>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</si>
  <si>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</si>
  <si>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</si>
  <si>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</si>
  <si>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</si>
  <si>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</si>
  <si>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</si>
  <si>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</si>
  <si>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</si>
  <si>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</si>
  <si>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</si>
  <si>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</si>
  <si>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</si>
  <si>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</si>
  <si>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</si>
  <si>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</si>
  <si>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</si>
  <si>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</si>
  <si>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</si>
  <si>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</si>
  <si>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</si>
  <si>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</si>
  <si>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</si>
  <si>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</si>
  <si>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</si>
  <si>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</si>
  <si>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</si>
  <si>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</si>
  <si>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</si>
  <si>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</si>
  <si>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</si>
  <si>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</si>
  <si>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</si>
  <si>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</si>
  <si>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</si>
  <si>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</si>
  <si>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</si>
  <si>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</si>
  <si>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</si>
  <si>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</si>
  <si>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</si>
  <si>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</si>
  <si>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</si>
  <si>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</si>
  <si>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</si>
  <si>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</si>
  <si>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</si>
  <si>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</si>
  <si>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</si>
  <si>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</si>
  <si>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</si>
  <si>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</si>
  <si>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</si>
  <si>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</si>
  <si>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</si>
  <si>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</si>
  <si>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</si>
  <si>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</si>
  <si>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</si>
  <si>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</si>
  <si>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</si>
  <si>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</si>
  <si>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</si>
  <si>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</si>
  <si>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</si>
  <si>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</si>
  <si>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</si>
  <si>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</si>
  <si>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</si>
  <si>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</si>
  <si>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</si>
  <si>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</si>
  <si>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</si>
  <si>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</si>
  <si>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</si>
  <si>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</si>
  <si>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12.14</t>
  </si>
  <si>
    <t>13.43</t>
  </si>
  <si>
    <t>16.71</t>
  </si>
  <si>
    <t>29.47</t>
  </si>
  <si>
    <t>41.37</t>
  </si>
  <si>
    <t>Tangible Book Value</t>
  </si>
  <si>
    <t>Tangible Book Value Per Share</t>
  </si>
  <si>
    <t>11.84</t>
  </si>
  <si>
    <t>13.23</t>
  </si>
  <si>
    <t>16.59</t>
  </si>
  <si>
    <t>29.41</t>
  </si>
  <si>
    <t>41.17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</si>
  <si>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</si>
  <si>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</si>
  <si>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</si>
  <si>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</si>
  <si>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</si>
  <si>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</si>
  <si>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</si>
  <si>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</si>
  <si>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</si>
  <si>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</si>
  <si>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</si>
  <si>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</si>
  <si>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</si>
  <si>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</si>
  <si>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</si>
  <si>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</si>
  <si>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</si>
  <si>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</si>
  <si>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</si>
  <si>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</si>
  <si>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</si>
  <si>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</si>
  <si>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</si>
  <si>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</si>
  <si>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</si>
  <si>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</si>
  <si>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</si>
  <si>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</si>
  <si>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</si>
  <si>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</si>
  <si>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</si>
  <si>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</si>
  <si>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</si>
  <si>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</si>
  <si>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</si>
  <si>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</si>
  <si>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</si>
  <si>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</si>
  <si>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</si>
  <si>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</si>
  <si>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2.17</t>
  </si>
  <si>
    <t>1.97</t>
  </si>
  <si>
    <t>2.82</t>
  </si>
  <si>
    <t>3.29</t>
  </si>
  <si>
    <t>3.81</t>
  </si>
  <si>
    <t>Basic EPS - Continuing Operations</t>
  </si>
  <si>
    <t>Basic Weighted Average Shares Outstanding</t>
  </si>
  <si>
    <t>Net EPS - Diluted</t>
  </si>
  <si>
    <t>2.15</t>
  </si>
  <si>
    <t>Diluted EPS - Continuing Operations</t>
  </si>
  <si>
    <t>Diluted Weighted Average Shares Outstanding</t>
  </si>
  <si>
    <t>Normalized Basic EPS</t>
  </si>
  <si>
    <t>1.35</t>
  </si>
  <si>
    <t>1.1</t>
  </si>
  <si>
    <t>1.93</t>
  </si>
  <si>
    <t>2.48</t>
  </si>
  <si>
    <t>3.22</t>
  </si>
  <si>
    <t>Normalized Diluted EPS</t>
  </si>
  <si>
    <t>Dividend Per Share</t>
  </si>
  <si>
    <t>0.44</t>
  </si>
  <si>
    <t>0.17</t>
  </si>
  <si>
    <t>1.94</t>
  </si>
  <si>
    <t>2.86</t>
  </si>
  <si>
    <t>3.14</t>
  </si>
  <si>
    <t>Payout Ratio</t>
  </si>
  <si>
    <t>6.5</t>
  </si>
  <si>
    <t>20.03</t>
  </si>
  <si>
    <t>4.08</t>
  </si>
  <si>
    <t>62.66</t>
  </si>
  <si>
    <t>72.52</t>
  </si>
  <si>
    <t>EBITDA</t>
  </si>
  <si>
    <t>EBITA</t>
  </si>
  <si>
    <t>EBIT</t>
  </si>
  <si>
    <t>EBITDAR</t>
  </si>
  <si>
    <t>Effective Tax Rate - (Ratio)</t>
  </si>
  <si>
    <t>-0.05</t>
  </si>
  <si>
    <t>-12.05</t>
  </si>
  <si>
    <t>8.9</t>
  </si>
  <si>
    <t>15.99</t>
  </si>
  <si>
    <t>23.49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</si>
  <si>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</si>
  <si>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</si>
  <si>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</si>
  <si>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</si>
  <si>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</si>
  <si>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</si>
  <si>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</si>
  <si>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</si>
  <si>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</si>
  <si>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</si>
  <si>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</si>
  <si>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</si>
  <si>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</si>
  <si>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</si>
  <si>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</si>
  <si>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4.39</t>
  </si>
  <si>
    <t>9.89</t>
  </si>
  <si>
    <t>4.03</t>
  </si>
  <si>
    <t>4.35</t>
  </si>
  <si>
    <t>Return on Total Capital</t>
  </si>
  <si>
    <t>6.32</t>
  </si>
  <si>
    <t>13.1</t>
  </si>
  <si>
    <t>4.97</t>
  </si>
  <si>
    <t>5.26</t>
  </si>
  <si>
    <t>Return On Equity %</t>
  </si>
  <si>
    <t>17.89</t>
  </si>
  <si>
    <t>20.81</t>
  </si>
  <si>
    <t>12.89</t>
  </si>
  <si>
    <t>8.67</t>
  </si>
  <si>
    <t>Return on Common Equity</t>
  </si>
  <si>
    <t>21.34</t>
  </si>
  <si>
    <t>10.44</t>
  </si>
  <si>
    <t>Margin Analysis</t>
  </si>
  <si>
    <t>Gross Profit Margin %</t>
  </si>
  <si>
    <t>63.91</t>
  </si>
  <si>
    <t>67.38</t>
  </si>
  <si>
    <t>62.6</t>
  </si>
  <si>
    <t>68.9</t>
  </si>
  <si>
    <t>72.51</t>
  </si>
  <si>
    <t>SG&amp;A Margin</t>
  </si>
  <si>
    <t>19.72</t>
  </si>
  <si>
    <t>16.39</t>
  </si>
  <si>
    <t>12.84</t>
  </si>
  <si>
    <t>23.07</t>
  </si>
  <si>
    <t>23.33</t>
  </si>
  <si>
    <t>EBITDA Margin %</t>
  </si>
  <si>
    <t>5.32</t>
  </si>
  <si>
    <t>7.53</t>
  </si>
  <si>
    <t>19.55</t>
  </si>
  <si>
    <t>11.37</t>
  </si>
  <si>
    <t>16.22</t>
  </si>
  <si>
    <t>EBITA Margin %</t>
  </si>
  <si>
    <t>4.76</t>
  </si>
  <si>
    <t>7.13</t>
  </si>
  <si>
    <t>19.25</t>
  </si>
  <si>
    <t>10.55</t>
  </si>
  <si>
    <t>14.85</t>
  </si>
  <si>
    <t>EBIT Margin %</t>
  </si>
  <si>
    <t>Income From Continuing Operations Margin %</t>
  </si>
  <si>
    <t>6.88</t>
  </si>
  <si>
    <t>7.49</t>
  </si>
  <si>
    <t>13.04</t>
  </si>
  <si>
    <t>13.17</t>
  </si>
  <si>
    <t>12.86</t>
  </si>
  <si>
    <t>Net Income Margin %</t>
  </si>
  <si>
    <t>13.03</t>
  </si>
  <si>
    <t>13.76</t>
  </si>
  <si>
    <t>15.05</t>
  </si>
  <si>
    <t>Net Avail. For Common Margin %</t>
  </si>
  <si>
    <t>Normalized Net Income Margin</t>
  </si>
  <si>
    <t>4.3</t>
  </si>
  <si>
    <t>4.18</t>
  </si>
  <si>
    <t>8.94</t>
  </si>
  <si>
    <t>10.38</t>
  </si>
  <si>
    <t>12.74</t>
  </si>
  <si>
    <t>Levered Free Cash Flow Margin</t>
  </si>
  <si>
    <t>-6.7</t>
  </si>
  <si>
    <t>-1.15</t>
  </si>
  <si>
    <t>1.23</t>
  </si>
  <si>
    <t>0.48</t>
  </si>
  <si>
    <t>Unlevered Free Cash Flow Margin</t>
  </si>
  <si>
    <t>-6.41</t>
  </si>
  <si>
    <t>-0.82</t>
  </si>
  <si>
    <t>1.61</t>
  </si>
  <si>
    <t>0.99</t>
  </si>
  <si>
    <t>Asset Turnover</t>
  </si>
  <si>
    <t>0.82</t>
  </si>
  <si>
    <t>0.61</t>
  </si>
  <si>
    <t>0.47</t>
  </si>
  <si>
    <t>Fixed Assets Turnover</t>
  </si>
  <si>
    <t>27.09</t>
  </si>
  <si>
    <t>26.85</t>
  </si>
  <si>
    <t>19.42</t>
  </si>
  <si>
    <t>9.12</t>
  </si>
  <si>
    <t>Receivables Turnover (Average Receivables)</t>
  </si>
  <si>
    <t>3.45</t>
  </si>
  <si>
    <t>3.19</t>
  </si>
  <si>
    <t>2.77</t>
  </si>
  <si>
    <t>2.36</t>
  </si>
  <si>
    <t>Inventory Turnover (Average Inventory)</t>
  </si>
  <si>
    <t>8.31</t>
  </si>
  <si>
    <t>6.21</t>
  </si>
  <si>
    <t>8.34</t>
  </si>
  <si>
    <t>22.27</t>
  </si>
  <si>
    <t>Short Term Liquidity</t>
  </si>
  <si>
    <t>Current Ratio</t>
  </si>
  <si>
    <t>1.36</t>
  </si>
  <si>
    <t>1.31</t>
  </si>
  <si>
    <t>1.74</t>
  </si>
  <si>
    <t>3.36</t>
  </si>
  <si>
    <t>Quick Ratio</t>
  </si>
  <si>
    <t>1.03</t>
  </si>
  <si>
    <t>0.91</t>
  </si>
  <si>
    <t>1.25</t>
  </si>
  <si>
    <t>1.95</t>
  </si>
  <si>
    <t>2.99</t>
  </si>
  <si>
    <t>Operating Cash Flow to Current Liabilities</t>
  </si>
  <si>
    <t>-0.04</t>
  </si>
  <si>
    <t>-0.24</t>
  </si>
  <si>
    <t>-0.18</t>
  </si>
  <si>
    <t>-0.1</t>
  </si>
  <si>
    <t>0.36</t>
  </si>
  <si>
    <t>Days Sales Outstanding (Average Receivables)</t>
  </si>
  <si>
    <t>106.03</t>
  </si>
  <si>
    <t>114.59</t>
  </si>
  <si>
    <t>131.66</t>
  </si>
  <si>
    <t>154.68</t>
  </si>
  <si>
    <t>Days Outstanding Inventory (Average Inventory)</t>
  </si>
  <si>
    <t>44.04</t>
  </si>
  <si>
    <t>58.77</t>
  </si>
  <si>
    <t>43.75</t>
  </si>
  <si>
    <t>Average Days Payable Outstanding</t>
  </si>
  <si>
    <t>50.38</t>
  </si>
  <si>
    <t>68.91</t>
  </si>
  <si>
    <t>91.23</t>
  </si>
  <si>
    <t>88.49</t>
  </si>
  <si>
    <t>Cash Conversion Cycle (Average Days)</t>
  </si>
  <si>
    <t>99.69</t>
  </si>
  <si>
    <t>104.45</t>
  </si>
  <si>
    <t>84.19</t>
  </si>
  <si>
    <t>82.58</t>
  </si>
  <si>
    <t>Long Term Solvency</t>
  </si>
  <si>
    <t>Total Debt/Equity</t>
  </si>
  <si>
    <t>73.81</t>
  </si>
  <si>
    <t>65.19</t>
  </si>
  <si>
    <t>37.57</t>
  </si>
  <si>
    <t>26.02</t>
  </si>
  <si>
    <t>14.26</t>
  </si>
  <si>
    <t>Total Debt / Total Capital</t>
  </si>
  <si>
    <t>42.46</t>
  </si>
  <si>
    <t>39.46</t>
  </si>
  <si>
    <t>27.31</t>
  </si>
  <si>
    <t>20.65</t>
  </si>
  <si>
    <t>12.48</t>
  </si>
  <si>
    <t>LT Debt/Equity</t>
  </si>
  <si>
    <t>20.51</t>
  </si>
  <si>
    <t>8.84</t>
  </si>
  <si>
    <t>4.75</t>
  </si>
  <si>
    <t>4.58</t>
  </si>
  <si>
    <t>7.1</t>
  </si>
  <si>
    <t>Long-Term Debt / Total Capital</t>
  </si>
  <si>
    <t>11.8</t>
  </si>
  <si>
    <t>5.35</t>
  </si>
  <si>
    <t>3.63</t>
  </si>
  <si>
    <t>Total Liabilities / Total Assets</t>
  </si>
  <si>
    <t>60.8</t>
  </si>
  <si>
    <t>57.31</t>
  </si>
  <si>
    <t>42.8</t>
  </si>
  <si>
    <t>34.51</t>
  </si>
  <si>
    <t>27.47</t>
  </si>
  <si>
    <t>EBIT / Interest Expense</t>
  </si>
  <si>
    <t>7.83</t>
  </si>
  <si>
    <t>15.49</t>
  </si>
  <si>
    <t>36.14</t>
  </si>
  <si>
    <t>17.23</t>
  </si>
  <si>
    <t>18.16</t>
  </si>
  <si>
    <t>EBITDA / Interest Expense</t>
  </si>
  <si>
    <t>12.36</t>
  </si>
  <si>
    <t>20.41</t>
  </si>
  <si>
    <t>39.29</t>
  </si>
  <si>
    <t>21.71</t>
  </si>
  <si>
    <t>21.57</t>
  </si>
  <si>
    <t>(EBITDA - Capex) / Interest Expense</t>
  </si>
  <si>
    <t>11.78</t>
  </si>
  <si>
    <t>36.32</t>
  </si>
  <si>
    <t>20.56</t>
  </si>
  <si>
    <t>6.72</t>
  </si>
  <si>
    <t>Total Debt / EBITDA</t>
  </si>
  <si>
    <t>3.79</t>
  </si>
  <si>
    <t>3.55</t>
  </si>
  <si>
    <t>1.52</t>
  </si>
  <si>
    <t>2.66</t>
  </si>
  <si>
    <t>1.45</t>
  </si>
  <si>
    <t>Net Debt / EBITDA</t>
  </si>
  <si>
    <t>0.69</t>
  </si>
  <si>
    <t>1.14</t>
  </si>
  <si>
    <t>-0.29</t>
  </si>
  <si>
    <t>-3.58</t>
  </si>
  <si>
    <t>-4.69</t>
  </si>
  <si>
    <t>Total Debt / (EBITDA - Capex)</t>
  </si>
  <si>
    <t>3.98</t>
  </si>
  <si>
    <t>1.64</t>
  </si>
  <si>
    <t>2.81</t>
  </si>
  <si>
    <t>4.67</t>
  </si>
  <si>
    <t>Net Debt / (EBITDA - Capex)</t>
  </si>
  <si>
    <t>0.73</t>
  </si>
  <si>
    <t>-0.32</t>
  </si>
  <si>
    <t>-3.78</t>
  </si>
  <si>
    <t>-15.06</t>
  </si>
  <si>
    <t>Growth Over Prior Year</t>
  </si>
  <si>
    <t>Total Revenues, 1 Yr. Growth %</t>
  </si>
  <si>
    <t>18.55</t>
  </si>
  <si>
    <t>25.35</t>
  </si>
  <si>
    <t>23.43</t>
  </si>
  <si>
    <t>16.11</t>
  </si>
  <si>
    <t>Gross Profit, 1 Yr. Growth %</t>
  </si>
  <si>
    <t>24.99</t>
  </si>
  <si>
    <t>16.45</t>
  </si>
  <si>
    <t>26.63</t>
  </si>
  <si>
    <t>22.2</t>
  </si>
  <si>
    <t>EBITDA, 1 Yr. Growth %</t>
  </si>
  <si>
    <t>67.75</t>
  </si>
  <si>
    <t>209.87</t>
  </si>
  <si>
    <t>13.48</t>
  </si>
  <si>
    <t>65.7</t>
  </si>
  <si>
    <t>EBITA, 1 Yr. Growth %</t>
  </si>
  <si>
    <t>77.67</t>
  </si>
  <si>
    <t>221.19</t>
  </si>
  <si>
    <t>7.92</t>
  </si>
  <si>
    <t>63.57</t>
  </si>
  <si>
    <t>EBIT, 1 Yr. Growth %</t>
  </si>
  <si>
    <t>Earnings From Cont. Operations, 1 Yr. Growth %</t>
  </si>
  <si>
    <t>29.04</t>
  </si>
  <si>
    <t>118.26</t>
  </si>
  <si>
    <t>24.66</t>
  </si>
  <si>
    <t>13.4</t>
  </si>
  <si>
    <t>Net Income, 1 Yr. Growth %</t>
  </si>
  <si>
    <t>118.2</t>
  </si>
  <si>
    <t>30.26</t>
  </si>
  <si>
    <t>Normalized Net Income, 1 Yr. Growth %</t>
  </si>
  <si>
    <t>15.22</t>
  </si>
  <si>
    <t>170.71</t>
  </si>
  <si>
    <t>43.23</t>
  </si>
  <si>
    <t>42.53</t>
  </si>
  <si>
    <t>Diluted EPS Before Extra, 1 Yr. Growth %</t>
  </si>
  <si>
    <t>-8.54</t>
  </si>
  <si>
    <t>109.08</t>
  </si>
  <si>
    <t>18.56</t>
  </si>
  <si>
    <t>15.94</t>
  </si>
  <si>
    <t>Accounts Receivable, 1 Yr. Growth %</t>
  </si>
  <si>
    <t>37.56</t>
  </si>
  <si>
    <t>34.61</t>
  </si>
  <si>
    <t>47.16</t>
  </si>
  <si>
    <t>29.1</t>
  </si>
  <si>
    <t>Inventory, 1 Yr. Growth %</t>
  </si>
  <si>
    <t>374.74</t>
  </si>
  <si>
    <t>32.85</t>
  </si>
  <si>
    <t>-66.07</t>
  </si>
  <si>
    <t>-48.22</t>
  </si>
  <si>
    <t>Net Property, Plant and Equip., 1 Yr. Growth %</t>
  </si>
  <si>
    <t>-30.4</t>
  </si>
  <si>
    <t>108.15</t>
  </si>
  <si>
    <t>52.71</t>
  </si>
  <si>
    <t>208.98</t>
  </si>
  <si>
    <t>Total Assets, 1 Yr. Growth %</t>
  </si>
  <si>
    <t>44.54</t>
  </si>
  <si>
    <t>54.4</t>
  </si>
  <si>
    <t>73.32</t>
  </si>
  <si>
    <t>38.79</t>
  </si>
  <si>
    <t>Tangible Book Value, 1 Yr. Growth %</t>
  </si>
  <si>
    <t>58.99</t>
  </si>
  <si>
    <t>100.55</t>
  </si>
  <si>
    <t>99.45</t>
  </si>
  <si>
    <t>55.72</t>
  </si>
  <si>
    <t>Common Equity, 1 Yr. Growth %</t>
  </si>
  <si>
    <t>57.4</t>
  </si>
  <si>
    <t>99.03</t>
  </si>
  <si>
    <t>98.4</t>
  </si>
  <si>
    <t>56.17</t>
  </si>
  <si>
    <t>Cash From Operations, 1 Yr. Growth %</t>
  </si>
  <si>
    <t>764.77</t>
  </si>
  <si>
    <t>-16.33</t>
  </si>
  <si>
    <t>-450.45</t>
  </si>
  <si>
    <t>Capital Expenditures, 1 Yr. Growth %</t>
  </si>
  <si>
    <t>-45.12</t>
  </si>
  <si>
    <t>Levered Free Cash Flow, 1 Yr. Growth %</t>
  </si>
  <si>
    <t>-77.7</t>
  </si>
  <si>
    <t>-126.93</t>
  </si>
  <si>
    <t>-67.79</t>
  </si>
  <si>
    <t>Unlevered Free Cash Flow, 1 Yr. Growth %</t>
  </si>
  <si>
    <t>-83.43</t>
  </si>
  <si>
    <t>-137.52</t>
  </si>
  <si>
    <t>-45.65</t>
  </si>
  <si>
    <t>Dividend Per Share, 1 Yr. Growth %</t>
  </si>
  <si>
    <t>30.66</t>
  </si>
  <si>
    <t>Compound Annual Growth Rate Over Two Years</t>
  </si>
  <si>
    <t>Total Revenues, 2 Yr. CAGR %</t>
  </si>
  <si>
    <t>21.9</t>
  </si>
  <si>
    <t>24.39</t>
  </si>
  <si>
    <t>Gross Profit, 2 Yr. CAGR %</t>
  </si>
  <si>
    <t>20.64</t>
  </si>
  <si>
    <t>25.77</t>
  </si>
  <si>
    <t>EBITDA, 2 Yr. CAGR %</t>
  </si>
  <si>
    <t>133.7</t>
  </si>
  <si>
    <t>49.13</t>
  </si>
  <si>
    <t>37.12</t>
  </si>
  <si>
    <t>EBITA, 2 Yr. CAGR %</t>
  </si>
  <si>
    <t>145.19</t>
  </si>
  <si>
    <t>47.38</t>
  </si>
  <si>
    <t>EBIT, 2 Yr. CAGR %</t>
  </si>
  <si>
    <t>Earnings From Cont. Operations, 2 Yr. CAGR %</t>
  </si>
  <si>
    <t>67.82</t>
  </si>
  <si>
    <t>64.95</t>
  </si>
  <si>
    <t>18.9</t>
  </si>
  <si>
    <t>Net Income, 2 Yr. CAGR %</t>
  </si>
  <si>
    <t>67.8</t>
  </si>
  <si>
    <t>68.59</t>
  </si>
  <si>
    <t>28.62</t>
  </si>
  <si>
    <t>Normalized Net Income, 2 Yr. CAGR %</t>
  </si>
  <si>
    <t>75.83</t>
  </si>
  <si>
    <t>96.91</t>
  </si>
  <si>
    <t>42.87</t>
  </si>
  <si>
    <t>Diluted EPS Before Extra, 2 Yr. CAGR %</t>
  </si>
  <si>
    <t>14.4</t>
  </si>
  <si>
    <t>56.19</t>
  </si>
  <si>
    <t>17.24</t>
  </si>
  <si>
    <t>Accounts Receivable, 2 Yr. CAGR %</t>
  </si>
  <si>
    <t>36.08</t>
  </si>
  <si>
    <t>40.74</t>
  </si>
  <si>
    <t>37.84</t>
  </si>
  <si>
    <t>Inventory, 2 Yr. CAGR %</t>
  </si>
  <si>
    <t>151.14</t>
  </si>
  <si>
    <t>-32.86</t>
  </si>
  <si>
    <t>-58.08</t>
  </si>
  <si>
    <t>Net Property, Plant and Equip., 2 Yr. CAGR %</t>
  </si>
  <si>
    <t>20.37</t>
  </si>
  <si>
    <t>78.29</t>
  </si>
  <si>
    <t>117.22</t>
  </si>
  <si>
    <t>Total Assets, 2 Yr. CAGR %</t>
  </si>
  <si>
    <t>49.39</t>
  </si>
  <si>
    <t>63.59</t>
  </si>
  <si>
    <t>55.1</t>
  </si>
  <si>
    <t>Tangible Book Value, 2 Yr. CAGR %</t>
  </si>
  <si>
    <t>78.56</t>
  </si>
  <si>
    <t>76.23</t>
  </si>
  <si>
    <t>Common Equity, 2 Yr. CAGR %</t>
  </si>
  <si>
    <t>98.71</t>
  </si>
  <si>
    <t>76.02</t>
  </si>
  <si>
    <t>Cash From Operations, 2 Yr. CAGR %</t>
  </si>
  <si>
    <t>168.99</t>
  </si>
  <si>
    <t>-21.31</t>
  </si>
  <si>
    <t>61.04</t>
  </si>
  <si>
    <t>Capital Expenditures, 2 Yr. CAGR %</t>
  </si>
  <si>
    <t>158.72</t>
  </si>
  <si>
    <t>231.85</t>
  </si>
  <si>
    <t>Levered Free Cash Flow, 2 Yr. CAGR %</t>
  </si>
  <si>
    <t>-45.69</t>
  </si>
  <si>
    <t>-64.96</t>
  </si>
  <si>
    <t>Unlevered Free Cash Flow, 2 Yr. CAGR %</t>
  </si>
  <si>
    <t>-36.39</t>
  </si>
  <si>
    <t>-48.18</t>
  </si>
  <si>
    <t>Dividend Per Share, 2 Yr. CAGR %</t>
  </si>
  <si>
    <t>110.82</t>
  </si>
  <si>
    <t>304.17</t>
  </si>
  <si>
    <t>19.89</t>
  </si>
  <si>
    <t>Compound Annual Growth Rate Over Three Years</t>
  </si>
  <si>
    <t>Total Revenues, 3 Yr. CAGR %</t>
  </si>
  <si>
    <t>22.41</t>
  </si>
  <si>
    <t>21.56</t>
  </si>
  <si>
    <t>Gross Profit, 3 Yr. CAGR %</t>
  </si>
  <si>
    <t>25.51</t>
  </si>
  <si>
    <t>24.57</t>
  </si>
  <si>
    <t>EBITDA, 3 Yr. CAGR %</t>
  </si>
  <si>
    <t>57.67</t>
  </si>
  <si>
    <t>54.45</t>
  </si>
  <si>
    <t>EBITA, 3 Yr. CAGR %</t>
  </si>
  <si>
    <t>59.6</t>
  </si>
  <si>
    <t>52.58</t>
  </si>
  <si>
    <t>EBIT, 3 Yr. CAGR %</t>
  </si>
  <si>
    <t>Earnings From Cont. Operations, 3 Yr. CAGR %</t>
  </si>
  <si>
    <t>51.99</t>
  </si>
  <si>
    <t>45.58</t>
  </si>
  <si>
    <t>Net Income, 3 Yr. CAGR %</t>
  </si>
  <si>
    <t>54.21</t>
  </si>
  <si>
    <t>53.4</t>
  </si>
  <si>
    <t>Normalized Net Income, 3 Yr. CAGR %</t>
  </si>
  <si>
    <t>64.21</t>
  </si>
  <si>
    <t>76.79</t>
  </si>
  <si>
    <t>Diluted EPS Before Extra, 3 Yr. CAGR %</t>
  </si>
  <si>
    <t>15.16</t>
  </si>
  <si>
    <t>41.42</t>
  </si>
  <si>
    <t>Accounts Receivable, 3 Yr. CAGR %</t>
  </si>
  <si>
    <t>39.68</t>
  </si>
  <si>
    <t>36.75</t>
  </si>
  <si>
    <t>Inventory, 3 Yr. CAGR %</t>
  </si>
  <si>
    <t>28.87</t>
  </si>
  <si>
    <t>-38.43</t>
  </si>
  <si>
    <t>Net Property, Plant and Equip., 3 Yr. CAGR %</t>
  </si>
  <si>
    <t>30.31</t>
  </si>
  <si>
    <t>114.16</t>
  </si>
  <si>
    <t>Total Assets, 3 Yr. CAGR %</t>
  </si>
  <si>
    <t>56.98</t>
  </si>
  <si>
    <t>54.86</t>
  </si>
  <si>
    <t>Tangible Book Value, 3 Yr. CAGR %</t>
  </si>
  <si>
    <t>85.27</t>
  </si>
  <si>
    <t>83.99</t>
  </si>
  <si>
    <t>Common Equity, 3 Yr. CAGR %</t>
  </si>
  <si>
    <t>83.86</t>
  </si>
  <si>
    <t>83.38</t>
  </si>
  <si>
    <t>Cash From Operations, 3 Yr. CAGR %</t>
  </si>
  <si>
    <t>74.95</t>
  </si>
  <si>
    <t>Capital Expenditures, 3 Yr. CAGR %</t>
  </si>
  <si>
    <t>54.3</t>
  </si>
  <si>
    <t>Levered Free Cash Flow, 3 Yr. CAGR %</t>
  </si>
  <si>
    <t>-48.77</t>
  </si>
  <si>
    <t>Unlevered Free Cash Flow, 3 Yr. CAGR %</t>
  </si>
  <si>
    <t>-33.84</t>
  </si>
  <si>
    <t>Dividend Per Share, 3 Yr. CAGR %</t>
  </si>
  <si>
    <t>86.95</t>
  </si>
  <si>
    <t>161.93</t>
  </si>
  <si>
    <t>2022</t>
  </si>
  <si>
    <t>2023</t>
  </si>
  <si>
    <t>2024</t>
  </si>
  <si>
    <t>2025</t>
  </si>
  <si>
    <t>Capitalization
                                    1</t>
  </si>
  <si>
    <t>2,313</t>
  </si>
  <si>
    <t>3,335</t>
  </si>
  <si>
    <t>4,944</t>
  </si>
  <si>
    <t>Change</t>
  </si>
  <si>
    <t>-</t>
  </si>
  <si>
    <t>44.21%</t>
  </si>
  <si>
    <t>48.24%</t>
  </si>
  <si>
    <t>0%</t>
  </si>
  <si>
    <t>Enterprise Value (EV)</t>
  </si>
  <si>
    <t>P/E ratio</t>
  </si>
  <si>
    <t>34.2x</t>
  </si>
  <si>
    <t>38.3x</t>
  </si>
  <si>
    <t>PBR</t>
  </si>
  <si>
    <t>3.52x</t>
  </si>
  <si>
    <t>4.73x</t>
  </si>
  <si>
    <t>PEG</t>
  </si>
  <si>
    <t>2.4x</t>
  </si>
  <si>
    <t>Capitalization / Revenue</t>
  </si>
  <si>
    <t>6.19x</t>
  </si>
  <si>
    <t>7.68x</t>
  </si>
  <si>
    <t>6.34x</t>
  </si>
  <si>
    <t>EV / Revenue</t>
  </si>
  <si>
    <t>0x</t>
  </si>
  <si>
    <t>EV / EBITDA</t>
  </si>
  <si>
    <t>EV / EBIT</t>
  </si>
  <si>
    <t>43.4x</t>
  </si>
  <si>
    <t>32.3x</t>
  </si>
  <si>
    <t>EV / FCF</t>
  </si>
  <si>
    <t>41.9x</t>
  </si>
  <si>
    <t>49x</t>
  </si>
  <si>
    <t>FCF Yield</t>
  </si>
  <si>
    <t>1.07%</t>
  </si>
  <si>
    <t>2.39%</t>
  </si>
  <si>
    <t>2.04%</t>
  </si>
  <si>
    <t>Dividend per Share
                                    2</t>
  </si>
  <si>
    <t>Rate of return</t>
  </si>
  <si>
    <t>EPS
                                    2</t>
  </si>
  <si>
    <t>3.286</t>
  </si>
  <si>
    <t>Distribution rate</t>
  </si>
  <si>
    <t>Net sales
                                    1</t>
  </si>
  <si>
    <t>538.9</t>
  </si>
  <si>
    <t>644</t>
  </si>
  <si>
    <t>780</t>
  </si>
  <si>
    <t>EBIT
                                    1</t>
  </si>
  <si>
    <t>80.39</t>
  </si>
  <si>
    <t>114</t>
  </si>
  <si>
    <t>153</t>
  </si>
  <si>
    <t>Net income</t>
  </si>
  <si>
    <t>63.84</t>
  </si>
  <si>
    <t>81.08</t>
  </si>
  <si>
    <t>Reference price
                                    2</t>
  </si>
  <si>
    <t>112.38</t>
  </si>
  <si>
    <t>145.71</t>
  </si>
  <si>
    <t>216.00</t>
  </si>
  <si>
    <t>Nbr of stocks (in thousands)</t>
  </si>
  <si>
    <t>20,580</t>
  </si>
  <si>
    <t>22,890</t>
  </si>
  <si>
    <t>Announcement Date</t>
  </si>
  <si>
    <t>4/24/23</t>
  </si>
  <si>
    <t>3/15/24</t>
  </si>
  <si>
    <t>address1</t>
  </si>
  <si>
    <t>7 North Willow Street</t>
  </si>
  <si>
    <t>address2</t>
  </si>
  <si>
    <t>Suite 4B</t>
  </si>
  <si>
    <t>city</t>
  </si>
  <si>
    <t>Montclair</t>
  </si>
  <si>
    <t>state</t>
  </si>
  <si>
    <t>NJ</t>
  </si>
  <si>
    <t>zip</t>
  </si>
  <si>
    <t>07042</t>
  </si>
  <si>
    <t>country</t>
  </si>
  <si>
    <t>phone</t>
  </si>
  <si>
    <t>973 746 4500</t>
  </si>
  <si>
    <t>fax</t>
  </si>
  <si>
    <t>973 746 4508</t>
  </si>
  <si>
    <t>website</t>
  </si>
  <si>
    <t>https://www.180degreecapital.com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</si>
  <si>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</si>
  <si>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</si>
  <si>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</si>
  <si>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</si>
  <si>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</si>
  <si>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</si>
  <si>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</si>
  <si>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</si>
  <si>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</si>
  <si>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</si>
  <si>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</si>
  <si>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180 Degree Capital Corp. is a publicly owned corporate pension plan sponsor. It primarily provides its services to pension and profit sharing plans. The firm is a large advisory firm which provides portfolio management for pooled investment vehicles, pension consulting services. It manages separate client focused equity and balanced funds. It invests in exchange-traded equity securities, non exchange-traded equity securities, cash and cash equivalents and assets of the adviser that are primarily receivables and prepaid expenses. The firm conducts in-house research to make investments. The firm was formerly known as Harris &amp; Harris Group, Inc. 180 Degree Capital Corp. was founded in 1981 and is based in Montclair, New Jersey.</t>
  </si>
  <si>
    <t>companyOfficers</t>
  </si>
  <si>
    <t>[{'maxAge': 1, 'name': 'Mr. Kevin Michael Rendino', 'age': 56, 'title': 'Chairman, CEO &amp; Portfolio Manager', 'yearBorn': 1968, 'exercisedValue': 0, 'unexercisedValue': 0}, {'maxAge': 1, 'name': 'Dr. Daniel B. Wolfe Ph.D.', 'age': 47, 'title': 'President, CFO, Chief Compliance Officer, Portfolio Manager &amp; Director', 'yearBorn': 1977, 'exercisedValue': 0, 'unexercisedValue': 0}, {'maxAge': 1, 'name': 'Mr. Robert Eugene Bigelow III', 'age': 56, 'title': 'VP &amp; Head of Fund Development', 'yearBorn': 1968, 'exercisedValue': 0, 'unexercisedValue': 0}, {'maxAge': 1, 'name': 'Ms. Alicia M. Gift', 'age': 47, 'title': 'Senior Controller, Secretary &amp; Treasurer', 'yearBorn': 1977, 'exercisedValue': 0, 'unexercisedValue': 0}, {'maxAge': 1, 'name': 'Dr. Alexei A. Andreev Ph.D.', 'age': 52, 'title': 'Venture Partner', 'yearBorn': 1972, 'fiscalYear': 2015, 'totalPay': 508000, 'exercisedValue': 0, 'unexercisedValue': 0}, {'maxAge': 1, 'name': 'Mr. Peter J. Boni', 'age': 79, 'title': 'Senior Advisor', 'yearBorn': 1945, 'fiscalYear': 2015, 'exercisedValue': 0, 'unexercisedValue': 0}, {'maxAge': 1, 'name': 'Dr. Blake L. Stevens Ph.D.', 'age': 41, 'title': 'Senior Associate', 'yearBorn': 1983, 'fiscalYear': 2015, 'exercisedValue': 0, 'unexercisedValue': 0}, {'maxAge': 1, 'name': 'Mr. Matthew T. Epstein C.F.A.', 'age': 41, 'title': 'Senior Analyst', 'yearBorn': 1983, 'fiscalYear': 2015, 'exercisedValue': 0, 'unexercisedValue': 0}]</t>
  </si>
  <si>
    <t>compensationAsOfEpochDate</t>
  </si>
  <si>
    <t>irWebsite</t>
  </si>
  <si>
    <t>http://ir.hhvc.com/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</si>
  <si>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</si>
  <si>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</si>
  <si>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</si>
  <si>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</si>
  <si>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</si>
  <si>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</si>
  <si>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</si>
  <si>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</si>
  <si>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</si>
  <si>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</si>
  <si>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</si>
  <si>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</si>
  <si>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</si>
  <si>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</si>
  <si>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</si>
  <si>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</si>
  <si>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</si>
  <si>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</si>
  <si>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</si>
  <si>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</si>
  <si>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</si>
  <si>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</si>
  <si>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</si>
  <si>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</si>
  <si>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</si>
  <si>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</si>
  <si>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</si>
  <si>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</si>
  <si>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</si>
  <si>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</si>
  <si>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</si>
  <si>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</si>
  <si>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</si>
  <si>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</si>
  <si>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</si>
  <si>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</si>
  <si>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</si>
  <si>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</si>
  <si>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</si>
  <si>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</si>
  <si>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</si>
  <si>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</si>
  <si>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</si>
  <si>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</si>
  <si>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</si>
  <si>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1:3</t>
  </si>
  <si>
    <t>lastSplitDate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</si>
  <si>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</si>
  <si>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</si>
  <si>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</si>
  <si>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</si>
  <si>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</si>
  <si>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</si>
  <si>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</si>
  <si>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</si>
  <si>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</si>
  <si>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TURN</t>
  </si>
  <si>
    <t>underlyingSymbol</t>
  </si>
  <si>
    <t>shortName</t>
  </si>
  <si>
    <t>180 Degree Capital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</si>
  <si>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</si>
  <si>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</si>
  <si>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</si>
  <si>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</si>
  <si>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</si>
  <si>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</si>
  <si>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</si>
  <si>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2ac9e579-0771-3403-b293-25a77d9e4a2a</t>
  </si>
  <si>
    <t>messageBoardId</t>
  </si>
  <si>
    <t>finmb_20883</t>
  </si>
  <si>
    <t>gmtOffSetMilliseconds</t>
  </si>
  <si>
    <t>currentPrice</t>
  </si>
  <si>
    <t>recommendationKey</t>
  </si>
  <si>
    <t>none</t>
  </si>
  <si>
    <t>ebitda</t>
  </si>
  <si>
    <t>totalDebt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</si>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</sst>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180degreecapital.com/" TargetMode="External"/><Relationship Id="rId2" Type="http://schemas.openxmlformats.org/officeDocument/2006/relationships/hyperlink" Target="http://ir.hhvc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1.543590587908252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3.5588356E7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4.504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0.5168</v>
      </c>
      <c r="C2" s="1">
        <v>0.6688</v>
      </c>
      <c r="D2" s="1">
        <v>1.4896</v>
      </c>
      <c r="E2" s="1">
        <v>1.9152</v>
      </c>
      <c r="F2" s="1">
        <v>2.4624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0.1824</v>
      </c>
      <c r="C3" s="1">
        <v>0.1824</v>
      </c>
      <c r="D3" s="1">
        <v>0.1824</v>
      </c>
      <c r="E3" s="1">
        <v>0.3648</v>
      </c>
      <c r="F3" s="1">
        <v>0.456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0.1824</v>
      </c>
      <c r="C4" s="1">
        <v>0.1824</v>
      </c>
      <c r="D4" s="1">
        <v>0.1824</v>
      </c>
      <c r="E4" s="1">
        <v>0.3648</v>
      </c>
      <c r="F4" s="1">
        <v>0.456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1.672</v>
      </c>
      <c r="C5" s="1">
        <v>1.976</v>
      </c>
      <c r="D5" s="1">
        <v>0.0304</v>
      </c>
      <c r="E5" s="1">
        <v>0.0304</v>
      </c>
      <c r="F5" s="1">
        <v>0.0304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-0.1824</v>
      </c>
      <c r="F6" s="1">
        <v>2.2192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0.8816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0.0608</v>
      </c>
      <c r="F8" s="1">
        <v>1.52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0.0304</v>
      </c>
      <c r="C9" s="1">
        <v>2.0064</v>
      </c>
      <c r="D9" s="1">
        <v>0.3952</v>
      </c>
      <c r="E9" s="1">
        <v>-0.0304</v>
      </c>
      <c r="F9" s="1">
        <v>-1.7024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0.6384</v>
      </c>
      <c r="C10" s="1">
        <v>-0.0608</v>
      </c>
      <c r="D10" s="1">
        <v>0.152</v>
      </c>
      <c r="E10" s="1">
        <v>0.1216</v>
      </c>
      <c r="F10" s="1">
        <v>-0.2128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-1.6416</v>
      </c>
      <c r="C11" s="1">
        <v>-1.824</v>
      </c>
      <c r="D11" s="1">
        <v>-2.888</v>
      </c>
      <c r="E11" s="1">
        <v>-2.28</v>
      </c>
      <c r="F11" s="1">
        <v>-1.976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0.2128</v>
      </c>
      <c r="C12" s="1">
        <v>-0.456</v>
      </c>
      <c r="D12" s="1">
        <v>-0.2432</v>
      </c>
      <c r="E12" s="1">
        <v>0.2432</v>
      </c>
      <c r="F12" s="1">
        <v>-2.7664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-0.0304</v>
      </c>
      <c r="C13" s="1">
        <v>0.3648</v>
      </c>
      <c r="D13" s="1">
        <v>0.6384</v>
      </c>
      <c r="E13" s="1">
        <v>0.2128</v>
      </c>
      <c r="F13" s="1">
        <v>0.2128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-0.0912</v>
      </c>
      <c r="C14" s="1">
        <v>0.456</v>
      </c>
      <c r="D14" s="1">
        <v>-0.0304</v>
      </c>
      <c r="E14" s="1">
        <v>0.1216</v>
      </c>
      <c r="F14" s="1">
        <v>-0.0608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0.608</v>
      </c>
      <c r="C15" s="1">
        <v>-0.7904</v>
      </c>
      <c r="D15" s="1">
        <v>-0.2736</v>
      </c>
      <c r="E15" s="1">
        <v>-1.672</v>
      </c>
      <c r="F15" s="1">
        <v>2.1584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-0.152</v>
      </c>
      <c r="C16" s="1">
        <v>-1.3984</v>
      </c>
      <c r="D16" s="1">
        <v>-1.1552</v>
      </c>
      <c r="E16" s="1">
        <v>-0.8512</v>
      </c>
      <c r="F16" s="1">
        <v>3.0704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-2.6752</v>
      </c>
      <c r="C17" s="1">
        <v>0.0</v>
      </c>
      <c r="D17" s="1">
        <v>-0.152</v>
      </c>
      <c r="E17" s="1">
        <v>-0.0912</v>
      </c>
      <c r="F17" s="1">
        <v>-1.976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0.4864</v>
      </c>
      <c r="F18" s="1">
        <v>0.6384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-0.0304</v>
      </c>
      <c r="C19" s="1">
        <v>-1.5808</v>
      </c>
      <c r="D19" s="1">
        <v>-0.0304</v>
      </c>
      <c r="E19" s="1">
        <v>0.0</v>
      </c>
      <c r="F19" s="1">
        <v>-0.1216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-1.7632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0.0608</v>
      </c>
      <c r="C21" s="1">
        <v>0.0304</v>
      </c>
      <c r="D21" s="1">
        <v>-0.0912</v>
      </c>
      <c r="E21" s="1">
        <v>-0.2128</v>
      </c>
      <c r="F21" s="1">
        <v>-0.2736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-0.3648</v>
      </c>
      <c r="C22" s="1">
        <v>-1.52</v>
      </c>
      <c r="D22" s="1">
        <v>-0.3344</v>
      </c>
      <c r="E22" s="1">
        <v>-0.3344</v>
      </c>
      <c r="F22" s="1">
        <v>-4.1952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0.76</v>
      </c>
      <c r="C23" s="1">
        <v>1.1856</v>
      </c>
      <c r="D23" s="1">
        <v>0.8512</v>
      </c>
      <c r="E23" s="1">
        <v>3.1008</v>
      </c>
      <c r="F23" s="1">
        <v>4.1952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0.912</v>
      </c>
      <c r="C24" s="1">
        <v>0.5472</v>
      </c>
      <c r="D24" s="1">
        <v>3.7088</v>
      </c>
      <c r="E24" s="1">
        <v>4.3168</v>
      </c>
      <c r="F24" s="1">
        <v>3.3744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1.672</v>
      </c>
      <c r="C25" s="1">
        <v>1.7328</v>
      </c>
      <c r="D25" s="1">
        <v>4.56</v>
      </c>
      <c r="E25" s="1">
        <v>7.4176</v>
      </c>
      <c r="F25" s="1">
        <v>7.5696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-1.6416</v>
      </c>
      <c r="C26" s="1">
        <v>-0.4864</v>
      </c>
      <c r="D26" s="1">
        <v>-0.456</v>
      </c>
      <c r="E26" s="1">
        <v>-2.3408</v>
      </c>
      <c r="F26" s="1">
        <v>-5.776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-0.5168</v>
      </c>
      <c r="C27" s="1">
        <v>-0.456</v>
      </c>
      <c r="D27" s="1">
        <v>-3.7392</v>
      </c>
      <c r="E27" s="1">
        <v>-4.0432</v>
      </c>
      <c r="F27" s="1">
        <v>-2.5232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-2.1584</v>
      </c>
      <c r="C28" s="1">
        <v>-0.9728</v>
      </c>
      <c r="D28" s="1">
        <v>-4.2256</v>
      </c>
      <c r="E28" s="1">
        <v>-6.4144</v>
      </c>
      <c r="F28" s="1">
        <v>-8.2992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0.912</v>
      </c>
      <c r="C29" s="1">
        <v>1.1552</v>
      </c>
      <c r="D29" s="1">
        <v>3.192</v>
      </c>
      <c r="E29" s="1">
        <v>8.3904</v>
      </c>
      <c r="F29" s="1">
        <v>9.5152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-0.0304</v>
      </c>
      <c r="C30" s="1">
        <v>-0.1216</v>
      </c>
      <c r="D30" s="1">
        <v>-0.0608</v>
      </c>
      <c r="E30" s="1">
        <v>-1.216</v>
      </c>
      <c r="F30" s="1">
        <v>-1.7632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-0.0304</v>
      </c>
      <c r="C31" s="1">
        <v>-0.1216</v>
      </c>
      <c r="D31" s="1">
        <v>-0.0608</v>
      </c>
      <c r="E31" s="1">
        <v>-1.216</v>
      </c>
      <c r="F31" s="1">
        <v>-1.7632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-0.0304</v>
      </c>
      <c r="C32" s="1">
        <v>-0.0608</v>
      </c>
      <c r="D32" s="1">
        <v>0.304</v>
      </c>
      <c r="E32" s="1">
        <v>0.3648</v>
      </c>
      <c r="F32" s="1">
        <v>0.1824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0.304</v>
      </c>
      <c r="C33" s="1">
        <v>1.7024</v>
      </c>
      <c r="D33" s="1">
        <v>3.7696</v>
      </c>
      <c r="E33" s="1">
        <v>8.5728</v>
      </c>
      <c r="F33" s="1">
        <v>7.2048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-0.7296</v>
      </c>
      <c r="C34" s="1">
        <v>0.1824</v>
      </c>
      <c r="D34" s="1">
        <v>0.2128</v>
      </c>
      <c r="E34" s="1">
        <v>0.9424</v>
      </c>
      <c r="F34" s="1">
        <v>-2.3104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0.1216</v>
      </c>
      <c r="C35" s="1">
        <v>0.2736</v>
      </c>
      <c r="D35" s="1">
        <v>2.2496</v>
      </c>
      <c r="E35" s="1">
        <v>7.3568</v>
      </c>
      <c r="F35" s="1">
        <v>6.0496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0.0304</v>
      </c>
      <c r="C37" s="1">
        <v>0.0304</v>
      </c>
      <c r="D37" s="1">
        <v>0.0304</v>
      </c>
      <c r="E37" s="1">
        <v>0.0608</v>
      </c>
      <c r="F37" s="1">
        <v>0.1216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0.0304</v>
      </c>
      <c r="C38" s="1">
        <v>0.0304</v>
      </c>
      <c r="D38" s="1">
        <v>3.0096</v>
      </c>
      <c r="E38" s="1">
        <v>0.1824</v>
      </c>
      <c r="F38" s="1">
        <v>0.6688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-0.608</v>
      </c>
      <c r="D39" s="1">
        <v>-0.1216</v>
      </c>
      <c r="E39" s="1">
        <v>0.152</v>
      </c>
      <c r="F39" s="1">
        <v>0.0608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-0.5776</v>
      </c>
      <c r="D40" s="1">
        <v>-0.0912</v>
      </c>
      <c r="E40" s="1">
        <v>0.2128</v>
      </c>
      <c r="F40" s="1">
        <v>0.152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1.1856</v>
      </c>
      <c r="D41" s="1">
        <v>1.4592</v>
      </c>
      <c r="E41" s="1">
        <v>1.0032</v>
      </c>
      <c r="F41" s="1">
        <v>-0.2432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-0.4864</v>
      </c>
      <c r="C42" s="1">
        <v>0.76</v>
      </c>
      <c r="D42" s="1">
        <v>0.3344</v>
      </c>
      <c r="E42" s="1">
        <v>1.0032</v>
      </c>
      <c r="F42" s="1">
        <v>-0.6992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1.7632</v>
      </c>
      <c r="C3" s="1">
        <v>2.0672</v>
      </c>
      <c r="D3" s="1">
        <v>4.3168</v>
      </c>
      <c r="E3" s="1">
        <v>11.704</v>
      </c>
      <c r="F3" s="1">
        <v>17.7536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1.7632</v>
      </c>
      <c r="C4" s="1">
        <v>2.0672</v>
      </c>
      <c r="D4" s="1">
        <v>4.3168</v>
      </c>
      <c r="E4" s="1">
        <v>11.704</v>
      </c>
      <c r="F4" s="1">
        <v>17.7536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2.2192</v>
      </c>
      <c r="C5" s="1">
        <v>3.0704</v>
      </c>
      <c r="D5" s="1">
        <v>4.104</v>
      </c>
      <c r="E5" s="1">
        <v>6.0496</v>
      </c>
      <c r="F5" s="1">
        <v>7.8128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2.3408</v>
      </c>
      <c r="C6" s="1">
        <v>0.1216</v>
      </c>
      <c r="D6" s="1">
        <v>1.4288</v>
      </c>
      <c r="E6" s="1">
        <v>0.0608</v>
      </c>
      <c r="F6" s="1">
        <v>0.1216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2.2192</v>
      </c>
      <c r="C7" s="1">
        <v>3.192</v>
      </c>
      <c r="D7" s="1">
        <v>4.1344</v>
      </c>
      <c r="E7" s="1">
        <v>6.1104</v>
      </c>
      <c r="F7" s="1">
        <v>7.9648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0.1216</v>
      </c>
      <c r="C8" s="1">
        <v>0.5776</v>
      </c>
      <c r="D8" s="1">
        <v>0.76</v>
      </c>
      <c r="E8" s="1">
        <v>0.2432</v>
      </c>
      <c r="F8" s="1">
        <v>0.1216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0.2736</v>
      </c>
      <c r="C9" s="1">
        <v>0.0608</v>
      </c>
      <c r="D9" s="1">
        <v>0.3952</v>
      </c>
      <c r="E9" s="1">
        <v>0.2736</v>
      </c>
      <c r="F9" s="1">
        <v>0.2128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0.8208</v>
      </c>
      <c r="C10" s="1">
        <v>1.672</v>
      </c>
      <c r="D10" s="1">
        <v>2.0976</v>
      </c>
      <c r="E10" s="1">
        <v>3.2528</v>
      </c>
      <c r="F10" s="1">
        <v>2.7664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5.2896</v>
      </c>
      <c r="C11" s="1">
        <v>7.6304</v>
      </c>
      <c r="D11" s="1">
        <v>11.7648</v>
      </c>
      <c r="E11" s="1">
        <v>21.6448</v>
      </c>
      <c r="F11" s="1">
        <v>28.88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0.5168</v>
      </c>
      <c r="C12" s="1">
        <v>0.4256</v>
      </c>
      <c r="D12" s="1">
        <v>0.76</v>
      </c>
      <c r="E12" s="1">
        <v>1.1856</v>
      </c>
      <c r="F12" s="1">
        <v>3.2528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-0.1216</v>
      </c>
      <c r="C13" s="1">
        <v>-0.152</v>
      </c>
      <c r="D13" s="1">
        <v>-0.2128</v>
      </c>
      <c r="E13" s="1">
        <v>-0.304</v>
      </c>
      <c r="F13" s="1">
        <v>-0.5168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0.3952</v>
      </c>
      <c r="C14" s="1">
        <v>0.2736</v>
      </c>
      <c r="D14" s="1">
        <v>0.5472</v>
      </c>
      <c r="E14" s="1">
        <v>0.8512</v>
      </c>
      <c r="F14" s="1">
        <v>2.7056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0.1824</v>
      </c>
      <c r="F15" s="1">
        <v>1.52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0.0608</v>
      </c>
      <c r="C16" s="1">
        <v>0.0608</v>
      </c>
      <c r="D16" s="1">
        <v>0.0608</v>
      </c>
      <c r="E16" s="1">
        <v>0.0304</v>
      </c>
      <c r="F16" s="1">
        <v>0.1216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1.4288</v>
      </c>
      <c r="C17" s="1">
        <v>2.4016</v>
      </c>
      <c r="D17" s="1">
        <v>4.0128</v>
      </c>
      <c r="E17" s="1">
        <v>5.8064</v>
      </c>
      <c r="F17" s="1">
        <v>6.0192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0.1216</v>
      </c>
      <c r="C18" s="1">
        <v>0.304</v>
      </c>
      <c r="D18" s="1">
        <v>0.3648</v>
      </c>
      <c r="E18" s="1">
        <v>0.3952</v>
      </c>
      <c r="F18" s="1">
        <v>0.304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0.2128</v>
      </c>
      <c r="C19" s="1">
        <v>0.2128</v>
      </c>
      <c r="D19" s="1">
        <v>0.0608</v>
      </c>
      <c r="E19" s="1">
        <v>0.304</v>
      </c>
      <c r="F19" s="1">
        <v>1.0032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7.5696</v>
      </c>
      <c r="C20" s="1">
        <v>10.944</v>
      </c>
      <c r="D20" s="1">
        <v>16.872</v>
      </c>
      <c r="E20" s="1">
        <v>29.2752</v>
      </c>
      <c r="F20" s="1">
        <v>40.736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0.2736</v>
      </c>
      <c r="C22" s="1">
        <v>0.6384</v>
      </c>
      <c r="D22" s="1">
        <v>1.0032</v>
      </c>
      <c r="E22" s="1">
        <v>0.912</v>
      </c>
      <c r="F22" s="1">
        <v>1.1552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0.5168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1.0944</v>
      </c>
      <c r="C24" s="1">
        <v>1.7632</v>
      </c>
      <c r="D24" s="1">
        <v>2.1584</v>
      </c>
      <c r="E24" s="1">
        <v>2.888</v>
      </c>
      <c r="F24" s="1">
        <v>1.3376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0.2736</v>
      </c>
      <c r="C25" s="1">
        <v>0.6992</v>
      </c>
      <c r="D25" s="1">
        <v>0.8208</v>
      </c>
      <c r="E25" s="1">
        <v>0.912</v>
      </c>
      <c r="F25" s="1">
        <v>0.6688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0.1824</v>
      </c>
      <c r="C26" s="1">
        <v>0.1216</v>
      </c>
      <c r="D26" s="1">
        <v>0.152</v>
      </c>
      <c r="E26" s="1">
        <v>0.2432</v>
      </c>
      <c r="F26" s="1">
        <v>0.0912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0.0304</v>
      </c>
      <c r="C27" s="1">
        <v>0.0912</v>
      </c>
      <c r="D27" s="1">
        <v>0.304</v>
      </c>
      <c r="E27" s="1">
        <v>0.456</v>
      </c>
      <c r="F27" s="1">
        <v>0.3344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0.3952</v>
      </c>
      <c r="C28" s="1">
        <v>0.8816</v>
      </c>
      <c r="D28" s="1">
        <v>0.8208</v>
      </c>
      <c r="E28" s="1">
        <v>0.9728</v>
      </c>
      <c r="F28" s="1">
        <v>0.5472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1.5504</v>
      </c>
      <c r="C29" s="1">
        <v>1.4896</v>
      </c>
      <c r="D29" s="1">
        <v>1.368</v>
      </c>
      <c r="E29" s="1">
        <v>2.6448</v>
      </c>
      <c r="F29" s="1">
        <v>4.3776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3.8912</v>
      </c>
      <c r="C30" s="1">
        <v>5.8064</v>
      </c>
      <c r="D30" s="1">
        <v>6.7488</v>
      </c>
      <c r="E30" s="1">
        <v>9.1504</v>
      </c>
      <c r="F30" s="1">
        <v>8.6032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0.4256</v>
      </c>
      <c r="C31" s="1">
        <v>0.2432</v>
      </c>
      <c r="D31" s="1">
        <v>0.2736</v>
      </c>
      <c r="E31" s="1">
        <v>0.6992</v>
      </c>
      <c r="F31" s="1">
        <v>2.0368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0.152</v>
      </c>
      <c r="C32" s="1">
        <v>0.1216</v>
      </c>
      <c r="D32" s="1">
        <v>0.152</v>
      </c>
      <c r="E32" s="1">
        <v>0.152</v>
      </c>
      <c r="F32" s="1">
        <v>2.8576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0.0</v>
      </c>
      <c r="E33" s="1">
        <v>0.0</v>
      </c>
      <c r="F33" s="1">
        <v>0.3344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0.0304</v>
      </c>
      <c r="C34" s="1">
        <v>0.0304</v>
      </c>
      <c r="D34" s="1">
        <v>0.0304</v>
      </c>
      <c r="E34" s="1">
        <v>0.0</v>
      </c>
      <c r="F34" s="1">
        <v>0.0304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0.0304</v>
      </c>
      <c r="C35" s="1">
        <v>1.7632</v>
      </c>
      <c r="D35" s="1">
        <v>1.976</v>
      </c>
      <c r="E35" s="1">
        <v>0.0304</v>
      </c>
      <c r="F35" s="1">
        <v>0.0608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4.5904</v>
      </c>
      <c r="C36" s="1">
        <v>6.2624</v>
      </c>
      <c r="D36" s="1">
        <v>7.2352</v>
      </c>
      <c r="E36" s="1">
        <v>10.0928</v>
      </c>
      <c r="F36" s="1">
        <v>11.1568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2.432</v>
      </c>
      <c r="C37" s="1">
        <v>3.04</v>
      </c>
      <c r="D37" s="1">
        <v>4.864</v>
      </c>
      <c r="E37" s="1">
        <v>5.9584</v>
      </c>
      <c r="F37" s="1">
        <v>6.6272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>
        <v>0.8512</v>
      </c>
      <c r="D38" s="1">
        <v>2.7664</v>
      </c>
      <c r="E38" s="1">
        <v>10.1232</v>
      </c>
      <c r="F38" s="1">
        <v>19.0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0.5168</v>
      </c>
      <c r="C39" s="1">
        <v>0.76</v>
      </c>
      <c r="D39" s="1">
        <v>1.6416</v>
      </c>
      <c r="E39" s="1">
        <v>2.3712</v>
      </c>
      <c r="F39" s="1">
        <v>3.0704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-0.2736</v>
      </c>
      <c r="C40" s="1">
        <v>-0.1216</v>
      </c>
      <c r="D40" s="1">
        <v>0.0608</v>
      </c>
      <c r="E40" s="1">
        <v>-0.0304</v>
      </c>
      <c r="F40" s="1">
        <v>0.0912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2.9488</v>
      </c>
      <c r="C41" s="1">
        <v>4.6816</v>
      </c>
      <c r="D41" s="1">
        <v>9.3024</v>
      </c>
      <c r="E41" s="1">
        <v>18.4224</v>
      </c>
      <c r="F41" s="1">
        <v>28.7888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0.0</v>
      </c>
      <c r="C42" s="1">
        <v>0.0</v>
      </c>
      <c r="D42" s="1">
        <v>0.3648</v>
      </c>
      <c r="E42" s="1">
        <v>0.6992</v>
      </c>
      <c r="F42" s="1">
        <v>0.6688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2.9488</v>
      </c>
      <c r="C43" s="1">
        <v>4.6816</v>
      </c>
      <c r="D43" s="1">
        <v>9.6672</v>
      </c>
      <c r="E43" s="1">
        <v>19.152</v>
      </c>
      <c r="F43" s="1">
        <v>29.4576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7.5696</v>
      </c>
      <c r="C44" s="1">
        <v>10.944</v>
      </c>
      <c r="D44" s="1">
        <v>16.872</v>
      </c>
      <c r="E44" s="1">
        <v>29.2752</v>
      </c>
      <c r="F44" s="1">
        <v>40.736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0.2432</v>
      </c>
      <c r="C46" s="1">
        <v>0.3344</v>
      </c>
      <c r="D46" s="1">
        <v>0.5472</v>
      </c>
      <c r="E46" s="1">
        <v>0.608</v>
      </c>
      <c r="F46" s="1">
        <v>0.6688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0.2432</v>
      </c>
      <c r="C47" s="1">
        <v>0.3344</v>
      </c>
      <c r="D47" s="1">
        <v>0.5472</v>
      </c>
      <c r="E47" s="1">
        <v>0.608</v>
      </c>
      <c r="F47" s="1">
        <v>0.6688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 t="s">
        <v>105</v>
      </c>
      <c r="C48" s="1" t="s">
        <v>106</v>
      </c>
      <c r="D48" s="1" t="s">
        <v>107</v>
      </c>
      <c r="E48" s="1" t="s">
        <v>108</v>
      </c>
      <c r="F48" s="1" t="s">
        <v>109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2.888</v>
      </c>
      <c r="C49" s="1">
        <v>4.5904</v>
      </c>
      <c r="D49" s="1">
        <v>9.2112</v>
      </c>
      <c r="E49" s="1">
        <v>18.392</v>
      </c>
      <c r="F49" s="1">
        <v>28.6368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 t="s">
        <v>112</v>
      </c>
      <c r="C50" s="1" t="s">
        <v>113</v>
      </c>
      <c r="D50" s="1" t="s">
        <v>114</v>
      </c>
      <c r="E50" s="1" t="s">
        <v>115</v>
      </c>
      <c r="F50" s="1" t="s">
        <v>116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2.1888</v>
      </c>
      <c r="C51" s="1">
        <v>3.04</v>
      </c>
      <c r="D51" s="1">
        <v>3.6176</v>
      </c>
      <c r="E51" s="1">
        <v>4.9856</v>
      </c>
      <c r="F51" s="1">
        <v>4.1952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0.3952</v>
      </c>
      <c r="C52" s="1">
        <v>0.9728</v>
      </c>
      <c r="D52" s="1">
        <v>-0.6688</v>
      </c>
      <c r="E52" s="1">
        <v>-6.7184</v>
      </c>
      <c r="F52" s="1">
        <v>-13.5584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0.0608</v>
      </c>
      <c r="C53" s="1">
        <v>0.0304</v>
      </c>
      <c r="D53" s="1">
        <v>0.304</v>
      </c>
      <c r="E53" s="1">
        <v>0.2736</v>
      </c>
      <c r="F53" s="1">
        <v>0.5776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0.0</v>
      </c>
      <c r="D54" s="1">
        <v>0.3648</v>
      </c>
      <c r="E54" s="1">
        <v>0.6992</v>
      </c>
      <c r="F54" s="1">
        <v>0.6688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0.0</v>
      </c>
      <c r="D55" s="1">
        <v>0.0</v>
      </c>
      <c r="E55" s="1">
        <v>0.0</v>
      </c>
      <c r="F55" s="1">
        <v>1.1248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0.152</v>
      </c>
      <c r="D56" s="1">
        <v>0.152</v>
      </c>
      <c r="E56" s="1">
        <v>0.1824</v>
      </c>
      <c r="F56" s="1">
        <v>0.1824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0.1216</v>
      </c>
      <c r="C57" s="1">
        <v>0.5776</v>
      </c>
      <c r="D57" s="1">
        <v>0.76</v>
      </c>
      <c r="E57" s="1">
        <v>0.2432</v>
      </c>
      <c r="F57" s="1">
        <v>0.1216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0.0</v>
      </c>
      <c r="D58" s="1">
        <v>0.0</v>
      </c>
      <c r="E58" s="1">
        <v>0.0</v>
      </c>
      <c r="F58" s="1">
        <v>0.4256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0.0</v>
      </c>
      <c r="D59" s="1">
        <v>0.0</v>
      </c>
      <c r="E59" s="1">
        <v>0.0</v>
      </c>
      <c r="F59" s="1">
        <v>1.7024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0.0608</v>
      </c>
      <c r="C60" s="1">
        <v>0.0608</v>
      </c>
      <c r="D60" s="1">
        <v>0.2736</v>
      </c>
      <c r="E60" s="1">
        <v>0.5776</v>
      </c>
      <c r="F60" s="1">
        <v>0.76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3.2832</v>
      </c>
      <c r="D61" s="1">
        <v>0.0</v>
      </c>
      <c r="E61" s="1">
        <v>0.0</v>
      </c>
      <c r="F61" s="1">
        <v>0.0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0.0304</v>
      </c>
      <c r="C62" s="1">
        <v>0.0304</v>
      </c>
      <c r="D62" s="1">
        <v>0.2432</v>
      </c>
      <c r="E62" s="1">
        <v>0.1824</v>
      </c>
      <c r="F62" s="1">
        <v>0.2128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7.6912</v>
      </c>
      <c r="C2" s="1">
        <v>9.12</v>
      </c>
      <c r="D2" s="1">
        <v>11.4304</v>
      </c>
      <c r="E2" s="1">
        <v>14.1056</v>
      </c>
      <c r="F2" s="1">
        <v>16.3856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7.6912</v>
      </c>
      <c r="C3" s="1">
        <v>9.12</v>
      </c>
      <c r="D3" s="1">
        <v>11.4304</v>
      </c>
      <c r="E3" s="1">
        <v>14.1056</v>
      </c>
      <c r="F3" s="1">
        <v>16.3856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2.7664</v>
      </c>
      <c r="C4" s="1">
        <v>2.9488</v>
      </c>
      <c r="D4" s="1">
        <v>4.2864</v>
      </c>
      <c r="E4" s="1">
        <v>4.3776</v>
      </c>
      <c r="F4" s="1">
        <v>4.4992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4.9248</v>
      </c>
      <c r="C5" s="1">
        <v>6.1408</v>
      </c>
      <c r="D5" s="1">
        <v>7.144</v>
      </c>
      <c r="E5" s="1">
        <v>9.728</v>
      </c>
      <c r="F5" s="1">
        <v>11.8864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1.4896</v>
      </c>
      <c r="C6" s="1">
        <v>1.4896</v>
      </c>
      <c r="D6" s="1">
        <v>1.4592</v>
      </c>
      <c r="E6" s="1">
        <v>3.2528</v>
      </c>
      <c r="F6" s="1">
        <v>3.8304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0.0304</v>
      </c>
      <c r="C7" s="1">
        <v>2.0064</v>
      </c>
      <c r="D7" s="1">
        <v>-0.3952</v>
      </c>
      <c r="E7" s="1">
        <v>-0.0304</v>
      </c>
      <c r="F7" s="1">
        <v>-1.672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2.9792</v>
      </c>
      <c r="C8" s="1">
        <v>3.9824</v>
      </c>
      <c r="D8" s="1">
        <v>3.8912</v>
      </c>
      <c r="E8" s="1">
        <v>5.0464</v>
      </c>
      <c r="F8" s="1">
        <v>5.6544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0.0</v>
      </c>
      <c r="C9" s="1">
        <v>-0.5168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4.56</v>
      </c>
      <c r="C10" s="1">
        <v>5.5024</v>
      </c>
      <c r="D10" s="1">
        <v>4.9552</v>
      </c>
      <c r="E10" s="1">
        <v>8.2384</v>
      </c>
      <c r="F10" s="1">
        <v>9.4544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0.3648</v>
      </c>
      <c r="C11" s="1">
        <v>0.6384</v>
      </c>
      <c r="D11" s="1">
        <v>2.1888</v>
      </c>
      <c r="E11" s="1">
        <v>1.4592</v>
      </c>
      <c r="F11" s="1">
        <v>2.432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-0.0304</v>
      </c>
      <c r="C12" s="1">
        <v>-0.0304</v>
      </c>
      <c r="D12" s="1">
        <v>-0.0608</v>
      </c>
      <c r="E12" s="1">
        <v>-0.0608</v>
      </c>
      <c r="F12" s="1">
        <v>-0.1216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0.0304</v>
      </c>
      <c r="C13" s="1">
        <v>0.0304</v>
      </c>
      <c r="D13" s="1">
        <v>0.0304</v>
      </c>
      <c r="E13" s="1">
        <v>0.1216</v>
      </c>
      <c r="F13" s="1">
        <v>0.2736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-0.0608</v>
      </c>
      <c r="C14" s="1">
        <v>0.2128</v>
      </c>
      <c r="D14" s="1">
        <v>-1.2464</v>
      </c>
      <c r="E14" s="1">
        <v>0.0304</v>
      </c>
      <c r="F14" s="1">
        <v>0.152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0.0</v>
      </c>
      <c r="E15" s="1">
        <v>0.0</v>
      </c>
      <c r="F15" s="1">
        <v>-0.8816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-2.888</v>
      </c>
      <c r="C16" s="1">
        <v>-0.152</v>
      </c>
      <c r="D16" s="1">
        <v>-0.0304</v>
      </c>
      <c r="E16" s="1">
        <v>0.2128</v>
      </c>
      <c r="F16" s="1">
        <v>0.0608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0.1824</v>
      </c>
      <c r="C17" s="1">
        <v>0.1216</v>
      </c>
      <c r="D17" s="1">
        <v>-0.4864</v>
      </c>
      <c r="E17" s="1">
        <v>0.4256</v>
      </c>
      <c r="F17" s="1">
        <v>0.0912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0.5168</v>
      </c>
      <c r="C18" s="1">
        <v>0.608</v>
      </c>
      <c r="D18" s="1">
        <v>1.6112</v>
      </c>
      <c r="E18" s="1">
        <v>2.1888</v>
      </c>
      <c r="F18" s="1">
        <v>2.736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0.1824</v>
      </c>
      <c r="F19" s="1">
        <v>-2.2192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0.0</v>
      </c>
      <c r="F20" s="1">
        <v>1.0336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0.5168</v>
      </c>
      <c r="C21" s="1">
        <v>0.608</v>
      </c>
      <c r="D21" s="1">
        <v>1.6112</v>
      </c>
      <c r="E21" s="1">
        <v>2.1888</v>
      </c>
      <c r="F21" s="1">
        <v>2.736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>
        <v>-0.0608</v>
      </c>
      <c r="D22" s="1">
        <v>0.1216</v>
      </c>
      <c r="E22" s="1">
        <v>0.3344</v>
      </c>
      <c r="F22" s="1">
        <v>0.6384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0.5168</v>
      </c>
      <c r="C23" s="1">
        <v>0.6688</v>
      </c>
      <c r="D23" s="1">
        <v>1.4896</v>
      </c>
      <c r="E23" s="1">
        <v>1.8544</v>
      </c>
      <c r="F23" s="1">
        <v>2.0976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0.5168</v>
      </c>
      <c r="C24" s="1">
        <v>0.6688</v>
      </c>
      <c r="D24" s="1">
        <v>1.4896</v>
      </c>
      <c r="E24" s="1">
        <v>1.8544</v>
      </c>
      <c r="F24" s="1">
        <v>2.0976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</v>
      </c>
      <c r="B25" s="1">
        <v>0.0</v>
      </c>
      <c r="C25" s="1">
        <v>0.0</v>
      </c>
      <c r="D25" s="1">
        <v>-0.0304</v>
      </c>
      <c r="E25" s="1">
        <v>0.0608</v>
      </c>
      <c r="F25" s="1">
        <v>0.3344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0.5168</v>
      </c>
      <c r="C26" s="1">
        <v>0.6688</v>
      </c>
      <c r="D26" s="1">
        <v>1.4896</v>
      </c>
      <c r="E26" s="1">
        <v>1.9152</v>
      </c>
      <c r="F26" s="1">
        <v>2.4624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0.5168</v>
      </c>
      <c r="C27" s="1">
        <v>0.6688</v>
      </c>
      <c r="D27" s="1">
        <v>1.4896</v>
      </c>
      <c r="E27" s="1">
        <v>1.9152</v>
      </c>
      <c r="F27" s="1">
        <v>2.4624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0.5168</v>
      </c>
      <c r="C28" s="1">
        <v>0.6688</v>
      </c>
      <c r="D28" s="1">
        <v>1.4896</v>
      </c>
      <c r="E28" s="1">
        <v>1.9152</v>
      </c>
      <c r="F28" s="1">
        <v>2.4624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157</v>
      </c>
      <c r="C30" s="1" t="s">
        <v>158</v>
      </c>
      <c r="D30" s="1" t="s">
        <v>159</v>
      </c>
      <c r="E30" s="1" t="s">
        <v>160</v>
      </c>
      <c r="F30" s="1" t="s">
        <v>161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8.0</v>
      </c>
      <c r="C32" s="1">
        <v>11.0</v>
      </c>
      <c r="D32" s="1">
        <v>17.0</v>
      </c>
      <c r="E32" s="1">
        <v>19.0</v>
      </c>
      <c r="F32" s="1">
        <v>21.0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165</v>
      </c>
      <c r="C33" s="1" t="s">
        <v>158</v>
      </c>
      <c r="D33" s="1" t="s">
        <v>159</v>
      </c>
      <c r="E33" s="1" t="s">
        <v>160</v>
      </c>
      <c r="F33" s="1" t="s">
        <v>161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 t="s">
        <v>165</v>
      </c>
      <c r="C34" s="1" t="s">
        <v>158</v>
      </c>
      <c r="D34" s="1" t="s">
        <v>159</v>
      </c>
      <c r="E34" s="1" t="s">
        <v>160</v>
      </c>
      <c r="F34" s="1" t="s">
        <v>161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>
        <v>8.0</v>
      </c>
      <c r="C35" s="1">
        <v>11.0</v>
      </c>
      <c r="D35" s="1">
        <v>17.0</v>
      </c>
      <c r="E35" s="1">
        <v>19.0</v>
      </c>
      <c r="F35" s="1">
        <v>21.0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 t="s">
        <v>169</v>
      </c>
      <c r="C36" s="1" t="s">
        <v>170</v>
      </c>
      <c r="D36" s="1" t="s">
        <v>171</v>
      </c>
      <c r="E36" s="1" t="s">
        <v>172</v>
      </c>
      <c r="F36" s="1" t="s">
        <v>173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169</v>
      </c>
      <c r="C37" s="1" t="s">
        <v>170</v>
      </c>
      <c r="D37" s="1" t="s">
        <v>171</v>
      </c>
      <c r="E37" s="1" t="s">
        <v>172</v>
      </c>
      <c r="F37" s="1" t="s">
        <v>173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 t="s">
        <v>176</v>
      </c>
      <c r="C38" s="1" t="s">
        <v>177</v>
      </c>
      <c r="D38" s="1" t="s">
        <v>178</v>
      </c>
      <c r="E38" s="1" t="s">
        <v>179</v>
      </c>
      <c r="F38" s="1" t="s">
        <v>180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 t="s">
        <v>182</v>
      </c>
      <c r="C39" s="1" t="s">
        <v>183</v>
      </c>
      <c r="D39" s="1" t="s">
        <v>184</v>
      </c>
      <c r="E39" s="1" t="s">
        <v>185</v>
      </c>
      <c r="F39" s="1" t="s">
        <v>186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187</v>
      </c>
      <c r="B41" s="1">
        <v>0.3952</v>
      </c>
      <c r="C41" s="1">
        <v>0.6688</v>
      </c>
      <c r="D41" s="1">
        <v>2.2192</v>
      </c>
      <c r="E41" s="1">
        <v>1.5808</v>
      </c>
      <c r="F41" s="1">
        <v>2.6448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188</v>
      </c>
      <c r="B42" s="1">
        <v>0.3648</v>
      </c>
      <c r="C42" s="1">
        <v>0.6384</v>
      </c>
      <c r="D42" s="1">
        <v>2.1888</v>
      </c>
      <c r="E42" s="1">
        <v>1.4592</v>
      </c>
      <c r="F42" s="1">
        <v>2.432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1">
        <v>0.3648</v>
      </c>
      <c r="C43" s="1">
        <v>0.6384</v>
      </c>
      <c r="D43" s="1">
        <v>2.1888</v>
      </c>
      <c r="E43" s="1">
        <v>1.4592</v>
      </c>
      <c r="F43" s="1">
        <v>2.432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0.3952</v>
      </c>
      <c r="C44" s="1">
        <v>0.6688</v>
      </c>
      <c r="D44" s="1">
        <v>2.2496</v>
      </c>
      <c r="E44" s="1">
        <v>1.6112</v>
      </c>
      <c r="F44" s="1">
        <v>2.7056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 t="s">
        <v>192</v>
      </c>
      <c r="C45" s="1" t="s">
        <v>193</v>
      </c>
      <c r="D45" s="1" t="s">
        <v>194</v>
      </c>
      <c r="E45" s="1" t="s">
        <v>195</v>
      </c>
      <c r="F45" s="1" t="s">
        <v>196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197</v>
      </c>
      <c r="B46" s="1">
        <v>0.0608</v>
      </c>
      <c r="C46" s="1">
        <v>0.0912</v>
      </c>
      <c r="D46" s="1">
        <v>0.2432</v>
      </c>
      <c r="E46" s="1">
        <v>0.3344</v>
      </c>
      <c r="F46" s="1">
        <v>0.5168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1">
        <v>-0.0608</v>
      </c>
      <c r="C47" s="1">
        <v>-0.1824</v>
      </c>
      <c r="D47" s="1">
        <v>-0.0912</v>
      </c>
      <c r="E47" s="1">
        <v>-0.0304</v>
      </c>
      <c r="F47" s="1">
        <v>0.0912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0.304</v>
      </c>
      <c r="C48" s="1">
        <v>0.3648</v>
      </c>
      <c r="D48" s="1">
        <v>1.0032</v>
      </c>
      <c r="E48" s="1">
        <v>1.4592</v>
      </c>
      <c r="F48" s="1">
        <v>2.0672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1.4896</v>
      </c>
      <c r="C49" s="1">
        <v>0.8208</v>
      </c>
      <c r="D49" s="1">
        <v>0.6384</v>
      </c>
      <c r="E49" s="1">
        <v>1.1248</v>
      </c>
      <c r="F49" s="1">
        <v>0.6384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0.8816</v>
      </c>
      <c r="C51" s="1">
        <v>1.1248</v>
      </c>
      <c r="D51" s="1">
        <v>0.2432</v>
      </c>
      <c r="E51" s="1">
        <v>0.8816</v>
      </c>
      <c r="F51" s="1">
        <v>0.7904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0.608</v>
      </c>
      <c r="C52" s="1">
        <v>0.3344</v>
      </c>
      <c r="D52" s="1">
        <v>1.1856</v>
      </c>
      <c r="E52" s="1">
        <v>2.3408</v>
      </c>
      <c r="F52" s="1">
        <v>2.9792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2.9792</v>
      </c>
      <c r="C53" s="1">
        <v>3.9824</v>
      </c>
      <c r="D53" s="1">
        <v>3.8912</v>
      </c>
      <c r="E53" s="1">
        <v>5.0464</v>
      </c>
      <c r="F53" s="1">
        <v>5.6544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0.8512</v>
      </c>
      <c r="C54" s="1">
        <v>0.608</v>
      </c>
      <c r="D54" s="1">
        <v>0.0304</v>
      </c>
      <c r="E54" s="1">
        <v>0.0304</v>
      </c>
      <c r="F54" s="1">
        <v>0.0608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1">
        <v>0.0</v>
      </c>
      <c r="C55" s="1">
        <v>0.0608</v>
      </c>
      <c r="D55" s="1">
        <v>0.5472</v>
      </c>
      <c r="E55" s="1">
        <v>0.5472</v>
      </c>
      <c r="F55" s="1">
        <v>1.7328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1">
        <v>0.0</v>
      </c>
      <c r="C56" s="1">
        <v>0.5168</v>
      </c>
      <c r="D56" s="1">
        <v>0.0304</v>
      </c>
      <c r="E56" s="1">
        <v>2.9792</v>
      </c>
      <c r="F56" s="1">
        <v>0.0304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0.0</v>
      </c>
      <c r="C57" s="1">
        <v>0.0</v>
      </c>
      <c r="D57" s="1">
        <v>0.0</v>
      </c>
      <c r="E57" s="1">
        <v>0.0</v>
      </c>
      <c r="F57" s="1">
        <v>1.52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209</v>
      </c>
      <c r="B58" s="1">
        <v>0.0</v>
      </c>
      <c r="C58" s="1">
        <v>0.0</v>
      </c>
      <c r="D58" s="1">
        <v>0.0</v>
      </c>
      <c r="E58" s="1">
        <v>0.0</v>
      </c>
      <c r="F58" s="1">
        <v>1.52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 t="s">
        <v>212</v>
      </c>
      <c r="D3" s="1" t="s">
        <v>213</v>
      </c>
      <c r="E3" s="1" t="s">
        <v>214</v>
      </c>
      <c r="F3" s="1" t="s">
        <v>215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216</v>
      </c>
      <c r="B4" s="1">
        <v>0.0</v>
      </c>
      <c r="C4" s="1" t="s">
        <v>217</v>
      </c>
      <c r="D4" s="1" t="s">
        <v>218</v>
      </c>
      <c r="E4" s="1" t="s">
        <v>219</v>
      </c>
      <c r="F4" s="1" t="s">
        <v>220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>
        <v>0.0</v>
      </c>
      <c r="C5" s="1" t="s">
        <v>222</v>
      </c>
      <c r="D5" s="1" t="s">
        <v>223</v>
      </c>
      <c r="E5" s="1" t="s">
        <v>224</v>
      </c>
      <c r="F5" s="1" t="s">
        <v>225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226</v>
      </c>
      <c r="B6" s="1">
        <v>0.0</v>
      </c>
      <c r="C6" s="1" t="s">
        <v>222</v>
      </c>
      <c r="D6" s="1" t="s">
        <v>227</v>
      </c>
      <c r="E6" s="1">
        <v>0.4256</v>
      </c>
      <c r="F6" s="1" t="s">
        <v>228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230</v>
      </c>
      <c r="B8" s="1" t="s">
        <v>231</v>
      </c>
      <c r="C8" s="1" t="s">
        <v>232</v>
      </c>
      <c r="D8" s="1" t="s">
        <v>233</v>
      </c>
      <c r="E8" s="1" t="s">
        <v>234</v>
      </c>
      <c r="F8" s="1" t="s">
        <v>235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 t="s">
        <v>243</v>
      </c>
      <c r="C10" s="1" t="s">
        <v>244</v>
      </c>
      <c r="D10" s="1" t="s">
        <v>245</v>
      </c>
      <c r="E10" s="1" t="s">
        <v>246</v>
      </c>
      <c r="F10" s="1" t="s">
        <v>247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248</v>
      </c>
      <c r="B11" s="1" t="s">
        <v>249</v>
      </c>
      <c r="C11" s="1" t="s">
        <v>250</v>
      </c>
      <c r="D11" s="1" t="s">
        <v>251</v>
      </c>
      <c r="E11" s="1" t="s">
        <v>252</v>
      </c>
      <c r="F11" s="1" t="s">
        <v>253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 t="s">
        <v>249</v>
      </c>
      <c r="C12" s="1" t="s">
        <v>250</v>
      </c>
      <c r="D12" s="1" t="s">
        <v>251</v>
      </c>
      <c r="E12" s="1" t="s">
        <v>252</v>
      </c>
      <c r="F12" s="1" t="s">
        <v>253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255</v>
      </c>
      <c r="B13" s="1" t="s">
        <v>256</v>
      </c>
      <c r="C13" s="1" t="s">
        <v>257</v>
      </c>
      <c r="D13" s="1" t="s">
        <v>258</v>
      </c>
      <c r="E13" s="1" t="s">
        <v>259</v>
      </c>
      <c r="F13" s="1" t="s">
        <v>260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261</v>
      </c>
      <c r="B14" s="1" t="s">
        <v>256</v>
      </c>
      <c r="C14" s="1" t="s">
        <v>257</v>
      </c>
      <c r="D14" s="1" t="s">
        <v>262</v>
      </c>
      <c r="E14" s="1" t="s">
        <v>263</v>
      </c>
      <c r="F14" s="1" t="s">
        <v>264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256</v>
      </c>
      <c r="C15" s="1" t="s">
        <v>257</v>
      </c>
      <c r="D15" s="1" t="s">
        <v>262</v>
      </c>
      <c r="E15" s="1" t="s">
        <v>263</v>
      </c>
      <c r="F15" s="1" t="s">
        <v>264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 t="s">
        <v>269</v>
      </c>
      <c r="E16" s="1" t="s">
        <v>270</v>
      </c>
      <c r="F16" s="1" t="s">
        <v>271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272</v>
      </c>
      <c r="B17" s="1">
        <v>0.0</v>
      </c>
      <c r="C17" s="1" t="s">
        <v>273</v>
      </c>
      <c r="D17" s="1" t="s">
        <v>274</v>
      </c>
      <c r="E17" s="1" t="s">
        <v>275</v>
      </c>
      <c r="F17" s="1" t="s">
        <v>276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277</v>
      </c>
      <c r="B18" s="1">
        <v>0.0</v>
      </c>
      <c r="C18" s="1" t="s">
        <v>278</v>
      </c>
      <c r="D18" s="1" t="s">
        <v>279</v>
      </c>
      <c r="E18" s="1" t="s">
        <v>280</v>
      </c>
      <c r="F18" s="1" t="s">
        <v>281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282</v>
      </c>
      <c r="B20" s="1">
        <v>0.0</v>
      </c>
      <c r="C20" s="1" t="s">
        <v>281</v>
      </c>
      <c r="D20" s="1" t="s">
        <v>283</v>
      </c>
      <c r="E20" s="1" t="s">
        <v>284</v>
      </c>
      <c r="F20" s="1" t="s">
        <v>285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286</v>
      </c>
      <c r="B21" s="1">
        <v>0.0</v>
      </c>
      <c r="C21" s="1" t="s">
        <v>287</v>
      </c>
      <c r="D21" s="1" t="s">
        <v>288</v>
      </c>
      <c r="E21" s="1" t="s">
        <v>289</v>
      </c>
      <c r="F21" s="1" t="s">
        <v>290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291</v>
      </c>
      <c r="B22" s="1">
        <v>0.0</v>
      </c>
      <c r="C22" s="1" t="s">
        <v>292</v>
      </c>
      <c r="D22" s="1" t="s">
        <v>293</v>
      </c>
      <c r="E22" s="1" t="s">
        <v>294</v>
      </c>
      <c r="F22" s="1" t="s">
        <v>295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296</v>
      </c>
      <c r="B23" s="1">
        <v>0.0</v>
      </c>
      <c r="C23" s="1" t="s">
        <v>297</v>
      </c>
      <c r="D23" s="1" t="s">
        <v>298</v>
      </c>
      <c r="E23" s="1" t="s">
        <v>299</v>
      </c>
      <c r="F23" s="1" t="s">
        <v>300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302</v>
      </c>
      <c r="B25" s="1" t="s">
        <v>303</v>
      </c>
      <c r="C25" s="1" t="s">
        <v>304</v>
      </c>
      <c r="D25" s="1" t="s">
        <v>305</v>
      </c>
      <c r="E25" s="1" t="s">
        <v>295</v>
      </c>
      <c r="F25" s="1" t="s">
        <v>306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307</v>
      </c>
      <c r="B26" s="1" t="s">
        <v>308</v>
      </c>
      <c r="C26" s="1" t="s">
        <v>309</v>
      </c>
      <c r="D26" s="1" t="s">
        <v>310</v>
      </c>
      <c r="E26" s="1" t="s">
        <v>311</v>
      </c>
      <c r="F26" s="1" t="s">
        <v>312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313</v>
      </c>
      <c r="B27" s="1" t="s">
        <v>314</v>
      </c>
      <c r="C27" s="1" t="s">
        <v>315</v>
      </c>
      <c r="D27" s="1" t="s">
        <v>316</v>
      </c>
      <c r="E27" s="1" t="s">
        <v>317</v>
      </c>
      <c r="F27" s="1" t="s">
        <v>318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319</v>
      </c>
      <c r="B28" s="1">
        <v>0.0</v>
      </c>
      <c r="C28" s="1" t="s">
        <v>320</v>
      </c>
      <c r="D28" s="1" t="s">
        <v>321</v>
      </c>
      <c r="E28" s="1" t="s">
        <v>322</v>
      </c>
      <c r="F28" s="1" t="s">
        <v>323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324</v>
      </c>
      <c r="B29" s="1">
        <v>0.0</v>
      </c>
      <c r="C29" s="1" t="s">
        <v>325</v>
      </c>
      <c r="D29" s="1" t="s">
        <v>326</v>
      </c>
      <c r="E29" s="1" t="s">
        <v>327</v>
      </c>
      <c r="F29" s="1" t="s">
        <v>238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328</v>
      </c>
      <c r="B30" s="1">
        <v>0.0</v>
      </c>
      <c r="C30" s="1" t="s">
        <v>329</v>
      </c>
      <c r="D30" s="1" t="s">
        <v>330</v>
      </c>
      <c r="E30" s="1" t="s">
        <v>331</v>
      </c>
      <c r="F30" s="1" t="s">
        <v>332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333</v>
      </c>
      <c r="B31" s="1">
        <v>0.0</v>
      </c>
      <c r="C31" s="1" t="s">
        <v>334</v>
      </c>
      <c r="D31" s="1" t="s">
        <v>335</v>
      </c>
      <c r="E31" s="1" t="s">
        <v>336</v>
      </c>
      <c r="F31" s="1" t="s">
        <v>337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339</v>
      </c>
      <c r="B33" s="1" t="s">
        <v>340</v>
      </c>
      <c r="C33" s="1" t="s">
        <v>341</v>
      </c>
      <c r="D33" s="1" t="s">
        <v>342</v>
      </c>
      <c r="E33" s="1" t="s">
        <v>343</v>
      </c>
      <c r="F33" s="1" t="s">
        <v>344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345</v>
      </c>
      <c r="B34" s="1" t="s">
        <v>346</v>
      </c>
      <c r="C34" s="1" t="s">
        <v>347</v>
      </c>
      <c r="D34" s="1" t="s">
        <v>348</v>
      </c>
      <c r="E34" s="1" t="s">
        <v>349</v>
      </c>
      <c r="F34" s="1" t="s">
        <v>350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351</v>
      </c>
      <c r="B35" s="1" t="s">
        <v>352</v>
      </c>
      <c r="C35" s="1" t="s">
        <v>353</v>
      </c>
      <c r="D35" s="1" t="s">
        <v>354</v>
      </c>
      <c r="E35" s="1" t="s">
        <v>355</v>
      </c>
      <c r="F35" s="1" t="s">
        <v>356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357</v>
      </c>
      <c r="B36" s="1" t="s">
        <v>358</v>
      </c>
      <c r="C36" s="1" t="s">
        <v>359</v>
      </c>
      <c r="D36" s="1" t="s">
        <v>292</v>
      </c>
      <c r="E36" s="1" t="s">
        <v>360</v>
      </c>
      <c r="F36" s="1" t="s">
        <v>298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361</v>
      </c>
      <c r="B37" s="1" t="s">
        <v>362</v>
      </c>
      <c r="C37" s="1" t="s">
        <v>363</v>
      </c>
      <c r="D37" s="1" t="s">
        <v>364</v>
      </c>
      <c r="E37" s="1" t="s">
        <v>365</v>
      </c>
      <c r="F37" s="1" t="s">
        <v>366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367</v>
      </c>
      <c r="B38" s="1" t="s">
        <v>368</v>
      </c>
      <c r="C38" s="1" t="s">
        <v>369</v>
      </c>
      <c r="D38" s="1" t="s">
        <v>370</v>
      </c>
      <c r="E38" s="1" t="s">
        <v>371</v>
      </c>
      <c r="F38" s="1" t="s">
        <v>372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373</v>
      </c>
      <c r="B39" s="1" t="s">
        <v>374</v>
      </c>
      <c r="C39" s="1" t="s">
        <v>375</v>
      </c>
      <c r="D39" s="1" t="s">
        <v>376</v>
      </c>
      <c r="E39" s="1" t="s">
        <v>377</v>
      </c>
      <c r="F39" s="1" t="s">
        <v>378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379</v>
      </c>
      <c r="B40" s="1" t="s">
        <v>380</v>
      </c>
      <c r="C40" s="1" t="s">
        <v>375</v>
      </c>
      <c r="D40" s="1" t="s">
        <v>381</v>
      </c>
      <c r="E40" s="1" t="s">
        <v>382</v>
      </c>
      <c r="F40" s="1" t="s">
        <v>383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384</v>
      </c>
      <c r="B41" s="1" t="s">
        <v>385</v>
      </c>
      <c r="C41" s="1" t="s">
        <v>386</v>
      </c>
      <c r="D41" s="1" t="s">
        <v>387</v>
      </c>
      <c r="E41" s="1" t="s">
        <v>388</v>
      </c>
      <c r="F41" s="1" t="s">
        <v>389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390</v>
      </c>
      <c r="B42" s="1" t="s">
        <v>391</v>
      </c>
      <c r="C42" s="1" t="s">
        <v>392</v>
      </c>
      <c r="D42" s="1" t="s">
        <v>393</v>
      </c>
      <c r="E42" s="1" t="s">
        <v>394</v>
      </c>
      <c r="F42" s="1" t="s">
        <v>395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396</v>
      </c>
      <c r="B43" s="1" t="s">
        <v>397</v>
      </c>
      <c r="C43" s="1" t="s">
        <v>386</v>
      </c>
      <c r="D43" s="1" t="s">
        <v>398</v>
      </c>
      <c r="E43" s="1" t="s">
        <v>399</v>
      </c>
      <c r="F43" s="1" t="s">
        <v>400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401</v>
      </c>
      <c r="B44" s="1" t="s">
        <v>402</v>
      </c>
      <c r="C44" s="1" t="s">
        <v>392</v>
      </c>
      <c r="D44" s="1" t="s">
        <v>403</v>
      </c>
      <c r="E44" s="1" t="s">
        <v>404</v>
      </c>
      <c r="F44" s="1" t="s">
        <v>405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407</v>
      </c>
      <c r="B46" s="1">
        <v>0.0</v>
      </c>
      <c r="C46" s="1" t="s">
        <v>408</v>
      </c>
      <c r="D46" s="1" t="s">
        <v>409</v>
      </c>
      <c r="E46" s="1" t="s">
        <v>410</v>
      </c>
      <c r="F46" s="1" t="s">
        <v>411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412</v>
      </c>
      <c r="B47" s="1">
        <v>0.0</v>
      </c>
      <c r="C47" s="1" t="s">
        <v>413</v>
      </c>
      <c r="D47" s="1" t="s">
        <v>414</v>
      </c>
      <c r="E47" s="1" t="s">
        <v>415</v>
      </c>
      <c r="F47" s="1" t="s">
        <v>416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417</v>
      </c>
      <c r="B48" s="1">
        <v>0.0</v>
      </c>
      <c r="C48" s="1" t="s">
        <v>418</v>
      </c>
      <c r="D48" s="1" t="s">
        <v>419</v>
      </c>
      <c r="E48" s="1" t="s">
        <v>420</v>
      </c>
      <c r="F48" s="1" t="s">
        <v>421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422</v>
      </c>
      <c r="B49" s="1">
        <v>0.0</v>
      </c>
      <c r="C49" s="1" t="s">
        <v>423</v>
      </c>
      <c r="D49" s="1" t="s">
        <v>424</v>
      </c>
      <c r="E49" s="1" t="s">
        <v>425</v>
      </c>
      <c r="F49" s="1" t="s">
        <v>426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427</v>
      </c>
      <c r="B50" s="1">
        <v>0.0</v>
      </c>
      <c r="C50" s="1" t="s">
        <v>423</v>
      </c>
      <c r="D50" s="1" t="s">
        <v>424</v>
      </c>
      <c r="E50" s="1" t="s">
        <v>425</v>
      </c>
      <c r="F50" s="1" t="s">
        <v>426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428</v>
      </c>
      <c r="B51" s="1">
        <v>0.0</v>
      </c>
      <c r="C51" s="1" t="s">
        <v>429</v>
      </c>
      <c r="D51" s="1" t="s">
        <v>430</v>
      </c>
      <c r="E51" s="1" t="s">
        <v>431</v>
      </c>
      <c r="F51" s="1" t="s">
        <v>432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433</v>
      </c>
      <c r="B52" s="1">
        <v>0.0</v>
      </c>
      <c r="C52" s="1" t="s">
        <v>429</v>
      </c>
      <c r="D52" s="1" t="s">
        <v>434</v>
      </c>
      <c r="E52" s="1" t="s">
        <v>435</v>
      </c>
      <c r="F52" s="1">
        <v>0.8208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436</v>
      </c>
      <c r="B53" s="1">
        <v>0.0</v>
      </c>
      <c r="C53" s="1" t="s">
        <v>437</v>
      </c>
      <c r="D53" s="1" t="s">
        <v>438</v>
      </c>
      <c r="E53" s="1" t="s">
        <v>439</v>
      </c>
      <c r="F53" s="1" t="s">
        <v>440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441</v>
      </c>
      <c r="B54" s="1">
        <v>0.0</v>
      </c>
      <c r="C54" s="1" t="s">
        <v>442</v>
      </c>
      <c r="D54" s="1" t="s">
        <v>443</v>
      </c>
      <c r="E54" s="1" t="s">
        <v>444</v>
      </c>
      <c r="F54" s="1" t="s">
        <v>445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446</v>
      </c>
      <c r="B55" s="1">
        <v>0.0</v>
      </c>
      <c r="C55" s="1" t="s">
        <v>447</v>
      </c>
      <c r="D55" s="1" t="s">
        <v>448</v>
      </c>
      <c r="E55" s="1" t="s">
        <v>449</v>
      </c>
      <c r="F55" s="1" t="s">
        <v>450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451</v>
      </c>
      <c r="B56" s="1">
        <v>0.0</v>
      </c>
      <c r="C56" s="1" t="s">
        <v>452</v>
      </c>
      <c r="D56" s="1" t="s">
        <v>453</v>
      </c>
      <c r="E56" s="1" t="s">
        <v>454</v>
      </c>
      <c r="F56" s="1" t="s">
        <v>455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456</v>
      </c>
      <c r="B57" s="1">
        <v>0.0</v>
      </c>
      <c r="C57" s="1" t="s">
        <v>457</v>
      </c>
      <c r="D57" s="1" t="s">
        <v>458</v>
      </c>
      <c r="E57" s="1" t="s">
        <v>459</v>
      </c>
      <c r="F57" s="1" t="s">
        <v>460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461</v>
      </c>
      <c r="B58" s="1">
        <v>0.0</v>
      </c>
      <c r="C58" s="1" t="s">
        <v>462</v>
      </c>
      <c r="D58" s="1" t="s">
        <v>463</v>
      </c>
      <c r="E58" s="1" t="s">
        <v>464</v>
      </c>
      <c r="F58" s="1" t="s">
        <v>465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466</v>
      </c>
      <c r="B59" s="1">
        <v>0.0</v>
      </c>
      <c r="C59" s="1" t="s">
        <v>467</v>
      </c>
      <c r="D59" s="1" t="s">
        <v>468</v>
      </c>
      <c r="E59" s="1" t="s">
        <v>469</v>
      </c>
      <c r="F59" s="1" t="s">
        <v>470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471</v>
      </c>
      <c r="B60" s="1">
        <v>0.0</v>
      </c>
      <c r="C60" s="1" t="s">
        <v>472</v>
      </c>
      <c r="D60" s="1" t="s">
        <v>473</v>
      </c>
      <c r="E60" s="1" t="s">
        <v>474</v>
      </c>
      <c r="F60" s="1" t="s">
        <v>475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476</v>
      </c>
      <c r="B61" s="1">
        <v>0.0</v>
      </c>
      <c r="C61" s="1" t="s">
        <v>477</v>
      </c>
      <c r="D61" s="1" t="s">
        <v>478</v>
      </c>
      <c r="E61" s="1">
        <v>-0.7904</v>
      </c>
      <c r="F61" s="1" t="s">
        <v>479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480</v>
      </c>
      <c r="B62" s="1">
        <v>0.0</v>
      </c>
      <c r="C62" s="1">
        <v>0.0</v>
      </c>
      <c r="D62" s="1">
        <v>0.0</v>
      </c>
      <c r="E62" s="1" t="s">
        <v>481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482</v>
      </c>
      <c r="B63" s="1">
        <v>0.0</v>
      </c>
      <c r="C63" s="1">
        <v>0.0</v>
      </c>
      <c r="D63" s="1" t="s">
        <v>483</v>
      </c>
      <c r="E63" s="1" t="s">
        <v>484</v>
      </c>
      <c r="F63" s="1" t="s">
        <v>485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486</v>
      </c>
      <c r="B64" s="1">
        <v>0.0</v>
      </c>
      <c r="C64" s="1">
        <v>0.0</v>
      </c>
      <c r="D64" s="1" t="s">
        <v>487</v>
      </c>
      <c r="E64" s="1" t="s">
        <v>488</v>
      </c>
      <c r="F64" s="1" t="s">
        <v>489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490</v>
      </c>
      <c r="B65" s="1">
        <v>0.0</v>
      </c>
      <c r="C65" s="1">
        <v>-1.824</v>
      </c>
      <c r="D65" s="1">
        <v>0.0</v>
      </c>
      <c r="E65" s="1" t="s">
        <v>491</v>
      </c>
      <c r="F65" s="1">
        <v>0.304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493</v>
      </c>
      <c r="B67" s="1">
        <v>0.0</v>
      </c>
      <c r="C67" s="1">
        <v>0.0</v>
      </c>
      <c r="D67" s="1" t="s">
        <v>494</v>
      </c>
      <c r="E67" s="1" t="s">
        <v>495</v>
      </c>
      <c r="F67" s="1" t="s">
        <v>237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496</v>
      </c>
      <c r="B68" s="1">
        <v>0.0</v>
      </c>
      <c r="C68" s="1">
        <v>0.0</v>
      </c>
      <c r="D68" s="1" t="s">
        <v>497</v>
      </c>
      <c r="E68" s="1" t="s">
        <v>498</v>
      </c>
      <c r="F68" s="1" t="s">
        <v>495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499</v>
      </c>
      <c r="B69" s="1">
        <v>0.0</v>
      </c>
      <c r="C69" s="1">
        <v>0.0</v>
      </c>
      <c r="D69" s="1" t="s">
        <v>500</v>
      </c>
      <c r="E69" s="1" t="s">
        <v>501</v>
      </c>
      <c r="F69" s="1" t="s">
        <v>502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503</v>
      </c>
      <c r="B70" s="1">
        <v>0.0</v>
      </c>
      <c r="C70" s="1">
        <v>0.0</v>
      </c>
      <c r="D70" s="1" t="s">
        <v>504</v>
      </c>
      <c r="E70" s="1" t="s">
        <v>505</v>
      </c>
      <c r="F70" s="1" t="s">
        <v>453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506</v>
      </c>
      <c r="B71" s="1">
        <v>0.0</v>
      </c>
      <c r="C71" s="1">
        <v>0.0</v>
      </c>
      <c r="D71" s="1" t="s">
        <v>504</v>
      </c>
      <c r="E71" s="1" t="s">
        <v>505</v>
      </c>
      <c r="F71" s="1" t="s">
        <v>453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507</v>
      </c>
      <c r="B72" s="1">
        <v>0.0</v>
      </c>
      <c r="C72" s="1">
        <v>0.0</v>
      </c>
      <c r="D72" s="1" t="s">
        <v>508</v>
      </c>
      <c r="E72" s="1" t="s">
        <v>509</v>
      </c>
      <c r="F72" s="1" t="s">
        <v>510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511</v>
      </c>
      <c r="B73" s="1">
        <v>0.0</v>
      </c>
      <c r="C73" s="1">
        <v>0.0</v>
      </c>
      <c r="D73" s="1" t="s">
        <v>512</v>
      </c>
      <c r="E73" s="1" t="s">
        <v>513</v>
      </c>
      <c r="F73" s="1" t="s">
        <v>514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515</v>
      </c>
      <c r="B74" s="1">
        <v>0.0</v>
      </c>
      <c r="C74" s="1">
        <v>0.0</v>
      </c>
      <c r="D74" s="1" t="s">
        <v>516</v>
      </c>
      <c r="E74" s="1" t="s">
        <v>517</v>
      </c>
      <c r="F74" s="1" t="s">
        <v>518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519</v>
      </c>
      <c r="B75" s="1">
        <v>0.0</v>
      </c>
      <c r="C75" s="1">
        <v>0.0</v>
      </c>
      <c r="D75" s="1" t="s">
        <v>520</v>
      </c>
      <c r="E75" s="1" t="s">
        <v>521</v>
      </c>
      <c r="F75" s="1" t="s">
        <v>522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523</v>
      </c>
      <c r="B76" s="1">
        <v>0.0</v>
      </c>
      <c r="C76" s="1">
        <v>0.0</v>
      </c>
      <c r="D76" s="1" t="s">
        <v>524</v>
      </c>
      <c r="E76" s="1" t="s">
        <v>525</v>
      </c>
      <c r="F76" s="1" t="s">
        <v>526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527</v>
      </c>
      <c r="B77" s="1">
        <v>0.0</v>
      </c>
      <c r="C77" s="1">
        <v>0.0</v>
      </c>
      <c r="D77" s="1" t="s">
        <v>528</v>
      </c>
      <c r="E77" s="1" t="s">
        <v>529</v>
      </c>
      <c r="F77" s="1" t="s">
        <v>530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531</v>
      </c>
      <c r="B78" s="1">
        <v>0.0</v>
      </c>
      <c r="C78" s="1">
        <v>0.0</v>
      </c>
      <c r="D78" s="1" t="s">
        <v>532</v>
      </c>
      <c r="E78" s="1" t="s">
        <v>533</v>
      </c>
      <c r="F78" s="1" t="s">
        <v>534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535</v>
      </c>
      <c r="B79" s="1">
        <v>0.0</v>
      </c>
      <c r="C79" s="1">
        <v>0.0</v>
      </c>
      <c r="D79" s="1" t="s">
        <v>536</v>
      </c>
      <c r="E79" s="1" t="s">
        <v>537</v>
      </c>
      <c r="F79" s="1" t="s">
        <v>538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539</v>
      </c>
      <c r="B80" s="1">
        <v>0.0</v>
      </c>
      <c r="C80" s="1">
        <v>0.0</v>
      </c>
      <c r="D80" s="1" t="s">
        <v>540</v>
      </c>
      <c r="E80" s="1">
        <v>3.04</v>
      </c>
      <c r="F80" s="1" t="s">
        <v>541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542</v>
      </c>
      <c r="B81" s="1">
        <v>0.0</v>
      </c>
      <c r="C81" s="1">
        <v>0.0</v>
      </c>
      <c r="D81" s="1">
        <v>2.3408</v>
      </c>
      <c r="E81" s="1" t="s">
        <v>543</v>
      </c>
      <c r="F81" s="1" t="s">
        <v>544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545</v>
      </c>
      <c r="B82" s="1">
        <v>0.0</v>
      </c>
      <c r="C82" s="1">
        <v>0.0</v>
      </c>
      <c r="D82" s="1" t="s">
        <v>546</v>
      </c>
      <c r="E82" s="1" t="s">
        <v>547</v>
      </c>
      <c r="F82" s="1" t="s">
        <v>548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549</v>
      </c>
      <c r="B83" s="1">
        <v>0.0</v>
      </c>
      <c r="C83" s="1">
        <v>0.0</v>
      </c>
      <c r="D83" s="1" t="s">
        <v>550</v>
      </c>
      <c r="E83" s="1">
        <v>0.0</v>
      </c>
      <c r="F83" s="1" t="s">
        <v>551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552</v>
      </c>
      <c r="B84" s="1">
        <v>0.0</v>
      </c>
      <c r="C84" s="1">
        <v>0.0</v>
      </c>
      <c r="D84" s="1">
        <v>0.0</v>
      </c>
      <c r="E84" s="1" t="s">
        <v>553</v>
      </c>
      <c r="F84" s="1" t="s">
        <v>554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555</v>
      </c>
      <c r="B85" s="1">
        <v>0.0</v>
      </c>
      <c r="C85" s="1">
        <v>0.0</v>
      </c>
      <c r="D85" s="1">
        <v>0.0</v>
      </c>
      <c r="E85" s="1" t="s">
        <v>556</v>
      </c>
      <c r="F85" s="1" t="s">
        <v>557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558</v>
      </c>
      <c r="B86" s="1">
        <v>0.0</v>
      </c>
      <c r="C86" s="1">
        <v>0.0</v>
      </c>
      <c r="D86" s="1" t="s">
        <v>559</v>
      </c>
      <c r="E86" s="1" t="s">
        <v>560</v>
      </c>
      <c r="F86" s="1" t="s">
        <v>561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563</v>
      </c>
      <c r="B88" s="1">
        <v>0.0</v>
      </c>
      <c r="C88" s="1">
        <v>0.0</v>
      </c>
      <c r="D88" s="1">
        <v>0.0</v>
      </c>
      <c r="E88" s="1" t="s">
        <v>564</v>
      </c>
      <c r="F88" s="1" t="s">
        <v>565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566</v>
      </c>
      <c r="B89" s="1">
        <v>0.0</v>
      </c>
      <c r="C89" s="1">
        <v>0.0</v>
      </c>
      <c r="D89" s="1">
        <v>0.0</v>
      </c>
      <c r="E89" s="1" t="s">
        <v>567</v>
      </c>
      <c r="F89" s="1" t="s">
        <v>568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569</v>
      </c>
      <c r="B90" s="1">
        <v>0.0</v>
      </c>
      <c r="C90" s="1">
        <v>0.0</v>
      </c>
      <c r="D90" s="1">
        <v>0.0</v>
      </c>
      <c r="E90" s="1" t="s">
        <v>570</v>
      </c>
      <c r="F90" s="1" t="s">
        <v>571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572</v>
      </c>
      <c r="B91" s="1">
        <v>0.0</v>
      </c>
      <c r="C91" s="1">
        <v>0.0</v>
      </c>
      <c r="D91" s="1">
        <v>0.0</v>
      </c>
      <c r="E91" s="1" t="s">
        <v>573</v>
      </c>
      <c r="F91" s="1" t="s">
        <v>574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575</v>
      </c>
      <c r="B92" s="1">
        <v>0.0</v>
      </c>
      <c r="C92" s="1">
        <v>0.0</v>
      </c>
      <c r="D92" s="1">
        <v>0.0</v>
      </c>
      <c r="E92" s="1" t="s">
        <v>573</v>
      </c>
      <c r="F92" s="1" t="s">
        <v>574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576</v>
      </c>
      <c r="B93" s="1">
        <v>0.0</v>
      </c>
      <c r="C93" s="1">
        <v>0.0</v>
      </c>
      <c r="D93" s="1">
        <v>0.0</v>
      </c>
      <c r="E93" s="1" t="s">
        <v>577</v>
      </c>
      <c r="F93" s="1" t="s">
        <v>578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579</v>
      </c>
      <c r="B94" s="1">
        <v>0.0</v>
      </c>
      <c r="C94" s="1">
        <v>0.0</v>
      </c>
      <c r="D94" s="1">
        <v>0.0</v>
      </c>
      <c r="E94" s="1" t="s">
        <v>580</v>
      </c>
      <c r="F94" s="1" t="s">
        <v>581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582</v>
      </c>
      <c r="B95" s="1">
        <v>0.0</v>
      </c>
      <c r="C95" s="1">
        <v>0.0</v>
      </c>
      <c r="D95" s="1">
        <v>0.0</v>
      </c>
      <c r="E95" s="1" t="s">
        <v>583</v>
      </c>
      <c r="F95" s="1" t="s">
        <v>584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585</v>
      </c>
      <c r="B96" s="1">
        <v>0.0</v>
      </c>
      <c r="C96" s="1">
        <v>0.0</v>
      </c>
      <c r="D96" s="1">
        <v>0.0</v>
      </c>
      <c r="E96" s="1" t="s">
        <v>586</v>
      </c>
      <c r="F96" s="1" t="s">
        <v>587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588</v>
      </c>
      <c r="B97" s="1">
        <v>0.0</v>
      </c>
      <c r="C97" s="1">
        <v>0.0</v>
      </c>
      <c r="D97" s="1">
        <v>0.0</v>
      </c>
      <c r="E97" s="1" t="s">
        <v>589</v>
      </c>
      <c r="F97" s="1" t="s">
        <v>590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591</v>
      </c>
      <c r="B98" s="1">
        <v>0.0</v>
      </c>
      <c r="C98" s="1">
        <v>0.0</v>
      </c>
      <c r="D98" s="1">
        <v>0.0</v>
      </c>
      <c r="E98" s="1" t="s">
        <v>592</v>
      </c>
      <c r="F98" s="1" t="s">
        <v>593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594</v>
      </c>
      <c r="B99" s="1">
        <v>0.0</v>
      </c>
      <c r="C99" s="1">
        <v>0.0</v>
      </c>
      <c r="D99" s="1">
        <v>0.0</v>
      </c>
      <c r="E99" s="1" t="s">
        <v>595</v>
      </c>
      <c r="F99" s="1" t="s">
        <v>596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597</v>
      </c>
      <c r="B100" s="1">
        <v>0.0</v>
      </c>
      <c r="C100" s="1">
        <v>0.0</v>
      </c>
      <c r="D100" s="1">
        <v>0.0</v>
      </c>
      <c r="E100" s="1" t="s">
        <v>598</v>
      </c>
      <c r="F100" s="1" t="s">
        <v>599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600</v>
      </c>
      <c r="B101" s="1">
        <v>0.0</v>
      </c>
      <c r="C101" s="1">
        <v>0.0</v>
      </c>
      <c r="D101" s="1">
        <v>0.0</v>
      </c>
      <c r="E101" s="1" t="s">
        <v>601</v>
      </c>
      <c r="F101" s="1" t="s">
        <v>602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603</v>
      </c>
      <c r="B102" s="1">
        <v>0.0</v>
      </c>
      <c r="C102" s="1">
        <v>0.0</v>
      </c>
      <c r="D102" s="1">
        <v>0.0</v>
      </c>
      <c r="E102" s="1" t="s">
        <v>604</v>
      </c>
      <c r="F102" s="1" t="s">
        <v>605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606</v>
      </c>
      <c r="B103" s="1">
        <v>0.0</v>
      </c>
      <c r="C103" s="1">
        <v>0.0</v>
      </c>
      <c r="D103" s="1">
        <v>0.0</v>
      </c>
      <c r="E103" s="1" t="s">
        <v>607</v>
      </c>
      <c r="F103" s="1" t="s">
        <v>108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608</v>
      </c>
      <c r="B104" s="1">
        <v>0.0</v>
      </c>
      <c r="C104" s="1">
        <v>0.0</v>
      </c>
      <c r="D104" s="1">
        <v>0.0</v>
      </c>
      <c r="E104" s="1" t="s">
        <v>609</v>
      </c>
      <c r="F104" s="1">
        <v>0.0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610</v>
      </c>
      <c r="B105" s="1">
        <v>0.0</v>
      </c>
      <c r="C105" s="1">
        <v>0.0</v>
      </c>
      <c r="D105" s="1">
        <v>0.0</v>
      </c>
      <c r="E105" s="1">
        <v>0.0</v>
      </c>
      <c r="F105" s="1" t="s">
        <v>611</v>
      </c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612</v>
      </c>
      <c r="B106" s="1">
        <v>0.0</v>
      </c>
      <c r="C106" s="1">
        <v>0.0</v>
      </c>
      <c r="D106" s="1">
        <v>0.0</v>
      </c>
      <c r="E106" s="1">
        <v>0.0</v>
      </c>
      <c r="F106" s="1" t="s">
        <v>613</v>
      </c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614</v>
      </c>
      <c r="B107" s="1">
        <v>0.0</v>
      </c>
      <c r="C107" s="1">
        <v>0.0</v>
      </c>
      <c r="D107" s="1">
        <v>0.0</v>
      </c>
      <c r="E107" s="1" t="s">
        <v>615</v>
      </c>
      <c r="F107" s="1" t="s">
        <v>616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617</v>
      </c>
      <c r="C1" s="1" t="s">
        <v>618</v>
      </c>
      <c r="D1" s="1" t="s">
        <v>619</v>
      </c>
      <c r="E1" s="1" t="s">
        <v>620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621</v>
      </c>
      <c r="B2" s="1" t="s">
        <v>622</v>
      </c>
      <c r="C2" s="1" t="s">
        <v>623</v>
      </c>
      <c r="D2" s="1" t="s">
        <v>624</v>
      </c>
      <c r="E2" s="1" t="s">
        <v>624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625</v>
      </c>
      <c r="B3" s="1" t="s">
        <v>626</v>
      </c>
      <c r="C3" s="1" t="s">
        <v>627</v>
      </c>
      <c r="D3" s="1" t="s">
        <v>628</v>
      </c>
      <c r="E3" s="1" t="s">
        <v>629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630</v>
      </c>
      <c r="B4" s="1" t="s">
        <v>622</v>
      </c>
      <c r="C4" s="1" t="s">
        <v>623</v>
      </c>
      <c r="D4" s="1" t="s">
        <v>624</v>
      </c>
      <c r="E4" s="1" t="s">
        <v>624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625</v>
      </c>
      <c r="B5" s="1" t="s">
        <v>626</v>
      </c>
      <c r="C5" s="1" t="s">
        <v>627</v>
      </c>
      <c r="D5" s="1" t="s">
        <v>628</v>
      </c>
      <c r="E5" s="1" t="s">
        <v>629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631</v>
      </c>
      <c r="B6" s="1" t="s">
        <v>632</v>
      </c>
      <c r="C6" s="1" t="s">
        <v>633</v>
      </c>
      <c r="D6" s="1" t="s">
        <v>626</v>
      </c>
      <c r="E6" s="1" t="s">
        <v>626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634</v>
      </c>
      <c r="B7" s="1" t="s">
        <v>626</v>
      </c>
      <c r="C7" s="1" t="s">
        <v>635</v>
      </c>
      <c r="D7" s="1" t="s">
        <v>636</v>
      </c>
      <c r="E7" s="1" t="s">
        <v>626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637</v>
      </c>
      <c r="B8" s="1" t="s">
        <v>626</v>
      </c>
      <c r="C8" s="1" t="s">
        <v>638</v>
      </c>
      <c r="D8" s="1" t="s">
        <v>626</v>
      </c>
      <c r="E8" s="1" t="s">
        <v>626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639</v>
      </c>
      <c r="B9" s="1" t="s">
        <v>626</v>
      </c>
      <c r="C9" s="1" t="s">
        <v>640</v>
      </c>
      <c r="D9" s="1" t="s">
        <v>641</v>
      </c>
      <c r="E9" s="1" t="s">
        <v>642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643</v>
      </c>
      <c r="B10" s="1" t="s">
        <v>626</v>
      </c>
      <c r="C10" s="1" t="s">
        <v>644</v>
      </c>
      <c r="D10" s="1" t="s">
        <v>641</v>
      </c>
      <c r="E10" s="1" t="s">
        <v>642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645</v>
      </c>
      <c r="B11" s="1" t="s">
        <v>626</v>
      </c>
      <c r="C11" s="1" t="s">
        <v>626</v>
      </c>
      <c r="D11" s="1" t="s">
        <v>626</v>
      </c>
      <c r="E11" s="1" t="s">
        <v>626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646</v>
      </c>
      <c r="B12" s="1" t="s">
        <v>626</v>
      </c>
      <c r="C12" s="1" t="s">
        <v>644</v>
      </c>
      <c r="D12" s="1" t="s">
        <v>647</v>
      </c>
      <c r="E12" s="1" t="s">
        <v>648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649</v>
      </c>
      <c r="B13" s="1" t="s">
        <v>626</v>
      </c>
      <c r="C13" s="1" t="s">
        <v>644</v>
      </c>
      <c r="D13" s="1" t="s">
        <v>650</v>
      </c>
      <c r="E13" s="1" t="s">
        <v>651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652</v>
      </c>
      <c r="B14" s="1" t="s">
        <v>626</v>
      </c>
      <c r="C14" s="1" t="s">
        <v>653</v>
      </c>
      <c r="D14" s="1" t="s">
        <v>654</v>
      </c>
      <c r="E14" s="1" t="s">
        <v>655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656</v>
      </c>
      <c r="B15" s="1" t="s">
        <v>626</v>
      </c>
      <c r="C15" s="1" t="s">
        <v>626</v>
      </c>
      <c r="D15" s="1" t="s">
        <v>626</v>
      </c>
      <c r="E15" s="1" t="s">
        <v>626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657</v>
      </c>
      <c r="B16" s="1" t="s">
        <v>626</v>
      </c>
      <c r="C16" s="1" t="s">
        <v>626</v>
      </c>
      <c r="D16" s="1" t="s">
        <v>626</v>
      </c>
      <c r="E16" s="1" t="s">
        <v>626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658</v>
      </c>
      <c r="B17" s="1" t="s">
        <v>659</v>
      </c>
      <c r="C17" s="1" t="s">
        <v>161</v>
      </c>
      <c r="D17" s="1" t="s">
        <v>626</v>
      </c>
      <c r="E17" s="1" t="s">
        <v>626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660</v>
      </c>
      <c r="B18" s="1" t="s">
        <v>626</v>
      </c>
      <c r="C18" s="1" t="s">
        <v>626</v>
      </c>
      <c r="D18" s="1" t="s">
        <v>626</v>
      </c>
      <c r="E18" s="1" t="s">
        <v>626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661</v>
      </c>
      <c r="B19" s="1" t="s">
        <v>626</v>
      </c>
      <c r="C19" s="1" t="s">
        <v>662</v>
      </c>
      <c r="D19" s="1" t="s">
        <v>663</v>
      </c>
      <c r="E19" s="1" t="s">
        <v>664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187</v>
      </c>
      <c r="B20" s="1" t="s">
        <v>626</v>
      </c>
      <c r="C20" s="1" t="s">
        <v>626</v>
      </c>
      <c r="D20" s="1" t="s">
        <v>626</v>
      </c>
      <c r="E20" s="1" t="s">
        <v>626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665</v>
      </c>
      <c r="B21" s="1" t="s">
        <v>626</v>
      </c>
      <c r="C21" s="1" t="s">
        <v>666</v>
      </c>
      <c r="D21" s="1" t="s">
        <v>667</v>
      </c>
      <c r="E21" s="1" t="s">
        <v>668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669</v>
      </c>
      <c r="B22" s="1" t="s">
        <v>670</v>
      </c>
      <c r="C22" s="1" t="s">
        <v>671</v>
      </c>
      <c r="D22" s="1" t="s">
        <v>626</v>
      </c>
      <c r="E22" s="1" t="s">
        <v>626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626</v>
      </c>
      <c r="C23" s="1" t="s">
        <v>626</v>
      </c>
      <c r="D23" s="1" t="s">
        <v>626</v>
      </c>
      <c r="E23" s="1" t="s">
        <v>626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672</v>
      </c>
      <c r="B24" s="1" t="s">
        <v>673</v>
      </c>
      <c r="C24" s="1" t="s">
        <v>674</v>
      </c>
      <c r="D24" s="1" t="s">
        <v>675</v>
      </c>
      <c r="E24" s="1" t="s">
        <v>675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676</v>
      </c>
      <c r="B25" s="1" t="s">
        <v>677</v>
      </c>
      <c r="C25" s="1" t="s">
        <v>678</v>
      </c>
      <c r="D25" s="1" t="s">
        <v>678</v>
      </c>
      <c r="E25" s="1" t="s">
        <v>678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679</v>
      </c>
      <c r="B26" s="1" t="s">
        <v>680</v>
      </c>
      <c r="C26" s="1" t="s">
        <v>681</v>
      </c>
      <c r="D26" s="1" t="s">
        <v>626</v>
      </c>
      <c r="E26" s="1" t="s">
        <v>626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682</v>
      </c>
      <c r="B2" s="1" t="s">
        <v>683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684</v>
      </c>
      <c r="B3" s="1" t="s">
        <v>685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686</v>
      </c>
      <c r="B4" s="1" t="s">
        <v>687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688</v>
      </c>
      <c r="B5" s="1" t="s">
        <v>689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690</v>
      </c>
      <c r="B6" s="1" t="s">
        <v>691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693</v>
      </c>
      <c r="B8" s="1" t="s">
        <v>694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695</v>
      </c>
      <c r="B9" s="1" t="s">
        <v>696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697</v>
      </c>
      <c r="B10" s="4" t="s">
        <v>698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699</v>
      </c>
      <c r="B11" s="1" t="s">
        <v>700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701</v>
      </c>
      <c r="B12" s="1" t="s">
        <v>702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703</v>
      </c>
      <c r="B13" s="1" t="s">
        <v>700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704</v>
      </c>
      <c r="B14" s="1" t="s">
        <v>705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706</v>
      </c>
      <c r="B15" s="1" t="s">
        <v>707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708</v>
      </c>
      <c r="B16" s="1" t="s">
        <v>705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709</v>
      </c>
      <c r="B17" s="1" t="s">
        <v>710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711</v>
      </c>
      <c r="B18" s="1" t="s">
        <v>712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713</v>
      </c>
      <c r="B19" s="1">
        <v>1.45152E9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714</v>
      </c>
      <c r="B20" s="4" t="s">
        <v>715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716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717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718</v>
      </c>
      <c r="B23" s="1">
        <v>3.58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719</v>
      </c>
      <c r="B24" s="1">
        <v>3.55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720</v>
      </c>
      <c r="B25" s="1">
        <v>3.53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721</v>
      </c>
      <c r="B26" s="1">
        <v>3.67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722</v>
      </c>
      <c r="B27" s="1">
        <v>3.58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723</v>
      </c>
      <c r="B28" s="1">
        <v>3.55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724</v>
      </c>
      <c r="B29" s="1">
        <v>3.53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725</v>
      </c>
      <c r="B30" s="1">
        <v>3.67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726</v>
      </c>
      <c r="B31" s="1">
        <v>9.712224E8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727</v>
      </c>
      <c r="B32" s="1">
        <v>0.846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728</v>
      </c>
      <c r="B33" s="1">
        <v>2362.0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729</v>
      </c>
      <c r="B34" s="1">
        <v>2362.0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730</v>
      </c>
      <c r="B35" s="1">
        <v>27285.0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731</v>
      </c>
      <c r="B36" s="1">
        <v>30540.0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732</v>
      </c>
      <c r="B37" s="1">
        <v>30540.0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733</v>
      </c>
      <c r="B38" s="1">
        <v>3.5588356E7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734</v>
      </c>
      <c r="B39" s="1">
        <v>3.12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735</v>
      </c>
      <c r="B40" s="1">
        <v>4.47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736</v>
      </c>
      <c r="B41" s="1">
        <v>275.24503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737</v>
      </c>
      <c r="B42" s="1">
        <v>3.5046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738</v>
      </c>
      <c r="B43" s="1">
        <v>3.5978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739</v>
      </c>
      <c r="B44" s="1" t="s">
        <v>740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741</v>
      </c>
      <c r="B45" s="1">
        <v>8735023.0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742</v>
      </c>
      <c r="B46" s="1">
        <v>1.00001E7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743</v>
      </c>
      <c r="B47" s="1">
        <v>7738.0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744</v>
      </c>
      <c r="B48" s="1">
        <v>6388.0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745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746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747</v>
      </c>
      <c r="B51" s="1">
        <v>8.0E-4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748</v>
      </c>
      <c r="B52" s="1">
        <v>0.12651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749</v>
      </c>
      <c r="B53" s="1">
        <v>0.1885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750</v>
      </c>
      <c r="B54" s="1">
        <v>0.21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751</v>
      </c>
      <c r="B55" s="1">
        <v>9.0000004E-4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752</v>
      </c>
      <c r="B56" s="1">
        <v>1.00001E7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753</v>
      </c>
      <c r="B57" s="1">
        <v>4.504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754</v>
      </c>
      <c r="B58" s="1">
        <v>0.79014206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755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756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757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758</v>
      </c>
      <c r="B62" s="1">
        <v>-1.7168104E7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759</v>
      </c>
      <c r="B63" s="1">
        <v>-1.72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760</v>
      </c>
      <c r="B64" s="1" t="s">
        <v>761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762</v>
      </c>
      <c r="B65" s="1">
        <v>1.6097184E9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763</v>
      </c>
      <c r="B66" s="1">
        <v>-0.11138612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764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765</v>
      </c>
      <c r="B68" s="1">
        <v>0.378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766</v>
      </c>
      <c r="B69" s="1">
        <v>1.0254816E9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767</v>
      </c>
      <c r="B70" s="1" t="s">
        <v>768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769</v>
      </c>
      <c r="B71" s="1" t="s">
        <v>770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771</v>
      </c>
      <c r="B72" s="1" t="s">
        <v>772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773</v>
      </c>
      <c r="B73" s="1" t="s">
        <v>772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774</v>
      </c>
      <c r="B74" s="1" t="s">
        <v>775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776</v>
      </c>
      <c r="B75" s="1" t="s">
        <v>775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777</v>
      </c>
      <c r="B76" s="1">
        <v>4.16673E8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778</v>
      </c>
      <c r="B77" s="1" t="s">
        <v>779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780</v>
      </c>
      <c r="B78" s="1" t="s">
        <v>781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782</v>
      </c>
      <c r="B79" s="1" t="s">
        <v>783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784</v>
      </c>
      <c r="B80" s="1" t="s">
        <v>785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786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787</v>
      </c>
      <c r="B82" s="1">
        <v>3.5588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788</v>
      </c>
      <c r="B83" s="1" t="s">
        <v>789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790</v>
      </c>
      <c r="B84" s="1">
        <v>-3845226.0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791</v>
      </c>
      <c r="B85" s="1">
        <v>17979.0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792</v>
      </c>
      <c r="B86" s="1">
        <v>1.353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793</v>
      </c>
      <c r="B87" s="1">
        <v>129297.0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794</v>
      </c>
      <c r="B88" s="1">
        <v>0.04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795</v>
      </c>
      <c r="B89" s="1">
        <v>0.013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796</v>
      </c>
      <c r="B90" s="1">
        <v>-0.04413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797</v>
      </c>
      <c r="B91" s="1">
        <v>-0.32014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798</v>
      </c>
      <c r="B92" s="1">
        <v>-1790102.0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799</v>
      </c>
      <c r="B93" s="1">
        <v>-376397.0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800</v>
      </c>
      <c r="B94" s="1">
        <v>1.509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801</v>
      </c>
      <c r="B95" s="1">
        <v>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802</v>
      </c>
      <c r="B96" s="1">
        <v>-15.3553295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803</v>
      </c>
      <c r="B97" s="1" t="s">
        <v>740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804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-0.5776</v>
      </c>
      <c r="D3" s="1">
        <v>-0.0912</v>
      </c>
      <c r="E3" s="1">
        <v>0.2128</v>
      </c>
      <c r="F3" s="1">
        <v>0.152</v>
      </c>
      <c r="G3" s="1">
        <f>IF(F3*FORECAST(G2,B3:F3,B2:F2)&gt;0,FORECAST(G2,B3:F3,B2:F2),F3)*$X$1</f>
        <v>0.26752</v>
      </c>
      <c r="H3" s="1">
        <f>IF(G3*FORECAST(H2,B3:G3,B2:G2)&gt;0,FORECAST(H2,B3:G3,B2:G2),G3)*$X$1</f>
        <v>0.37696</v>
      </c>
      <c r="I3" s="1">
        <f>IF(H3*FORECAST(I2,B3:H3,B2:H2)&gt;0,FORECAST(I2,B3:H3,B2:H2),H3)*$X$1</f>
        <v>0.4864</v>
      </c>
      <c r="J3" s="1">
        <f>IF(I3*FORECAST(J2,B3:I3,B2:I2)&gt;0,FORECAST(J2,B3:I3,B2:I2),I3)*$X$1</f>
        <v>0.59584</v>
      </c>
      <c r="K3" s="1">
        <f>IF(J3*FORECAST(K2,B3:J3,B2:J2)&gt;0,FORECAST(K2,B3:J3,B2:J2),J3)*$X$1</f>
        <v>0.70528</v>
      </c>
      <c r="L3" s="1">
        <f>IF(K3*FORECAST(L2,B3:K3,B2:K2)&gt;0,FORECAST(L2,B3:K3,B2:K2),K3)*$X$1</f>
        <v>0.81472</v>
      </c>
      <c r="M3" s="1">
        <f>IF(L3*FORECAST(M2,B3:L3,B2:L2)&gt;0,FORECAST(M2,B3:L3,B2:L2),L3)*$X$1</f>
        <v>0.92416</v>
      </c>
      <c r="N3" s="5">
        <f>IF(M3*FORECAST(N2,B3:M3,B2:M2)&gt;0,FORECAST(N2,B3:M3,B2:M2),M3)*$X$1</f>
        <v>1.0336</v>
      </c>
      <c r="O3" s="5">
        <f>IF(N3*FORECAST(O2,B3:N3,B2:N2)&gt;0,FORECAST(O2,B3:N3,B2:N2),N3)*$X$1</f>
        <v>1.14304</v>
      </c>
      <c r="P3" s="5">
        <f>IF(O3*FORECAST(P2,B3:O3,B2:O2)&gt;0,FORECAST(P2,B3:O3,B2:O2),O3)*$X$1</f>
        <v>1.25248</v>
      </c>
      <c r="Q3" s="5">
        <f>IF(P3*FORECAST(Q2,B3:P3,B2:P2)&gt;0,FORECAST(Q2,B3:P3,B2:P2),P3)*$X$1</f>
        <v>1.36192</v>
      </c>
      <c r="R3" s="5">
        <f>IF(Q3*FORECAST(R2,B3:Q3,B2:Q2)&gt;0,FORECAST(R2,B3:Q3,B2:Q2),Q3)*$X$1</f>
        <v>1.47136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0.3952</v>
      </c>
      <c r="C4" s="1">
        <v>0.9728</v>
      </c>
      <c r="D4" s="1">
        <v>-0.6688</v>
      </c>
      <c r="E4" s="1">
        <v>-6.7184</v>
      </c>
      <c r="F4" s="1">
        <v>-13.5584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805</v>
      </c>
      <c r="B5" s="1">
        <v>8.0</v>
      </c>
      <c r="C5" s="1">
        <v>11.0</v>
      </c>
      <c r="D5" s="1">
        <v>17.0</v>
      </c>
      <c r="E5" s="1">
        <v>19.0</v>
      </c>
      <c r="F5" s="1">
        <v>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806</v>
      </c>
      <c r="L7" s="1">
        <f>IF(R3*FORECAST(R2,B3:R3,B2:R2)&gt;0,FORECAST(R2,B3:R3,B2:R2),Q3)*$X$1 * (1+0.02)/(0.0564-0.02)</f>
        <v>41.23041758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807</v>
      </c>
      <c r="L8" s="6">
        <f t="array" ref="L8">NPV(0.0564,H3:R3)</f>
        <v>6.9453376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808</v>
      </c>
      <c r="L9" s="6">
        <f t="array" ref="L9">NPV(0.0564,H16:R16)</f>
        <v>22.54786446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809</v>
      </c>
      <c r="L10" s="6">
        <f>L8 + L9</f>
        <v>29.49320206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-13.5584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810</v>
      </c>
      <c r="L12" s="6">
        <f>L10 - L11</f>
        <v>43.05160206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811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2.050076288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(1+0.02)/(0.0564-0.02)</f>
        <v>41.23041758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0.5168</v>
      </c>
      <c r="C3" s="1">
        <v>0.6688</v>
      </c>
      <c r="D3" s="1">
        <v>1.4896</v>
      </c>
      <c r="E3" s="1">
        <v>1.8544</v>
      </c>
      <c r="F3" s="1">
        <v>2.0976</v>
      </c>
      <c r="G3" s="1">
        <f>IF(F3*FORECAST(G2,B3:F3,B2:F2)&gt;0,FORECAST(G2,B3:F3,B2:F2),F3)*$X$1</f>
        <v>2.6296</v>
      </c>
      <c r="H3" s="1">
        <f>IF(G3*FORECAST(H2,B3:G3,B2:G2)&gt;0,FORECAST(H2,B3:G3,B2:G2),G3)*$X$1</f>
        <v>3.06432</v>
      </c>
      <c r="I3" s="1">
        <f>IF(H3*FORECAST(I2,B3:H3,B2:H2)&gt;0,FORECAST(I2,B3:H3,B2:H2),H3)*$X$1</f>
        <v>3.49904</v>
      </c>
      <c r="J3" s="1">
        <f>IF(I3*FORECAST(J2,B3:I3,B2:I2)&gt;0,FORECAST(J2,B3:I3,B2:I2),I3)*$X$1</f>
        <v>3.93376</v>
      </c>
      <c r="K3" s="1">
        <f>IF(J3*FORECAST(K2,B3:J3,B2:J2)&gt;0,FORECAST(K2,B3:J3,B2:J2),J3)*$X$1</f>
        <v>4.36848</v>
      </c>
      <c r="L3" s="1">
        <f>IF(K3*FORECAST(L2,B3:K3,B2:K2)&gt;0,FORECAST(L2,B3:K3,B2:K2),K3)*$X$1</f>
        <v>4.8032</v>
      </c>
      <c r="M3" s="1">
        <f>IF(L3*FORECAST(M2,B3:L3,B2:L2)&gt;0,FORECAST(M2,B3:L3,B2:L2),L3)*$X$1</f>
        <v>5.23792</v>
      </c>
      <c r="N3" s="5">
        <f>IF(M3*FORECAST(N2,B3:M3,B2:M2)&gt;0,FORECAST(N2,B3:M3,B2:M2),M3)*$X$1</f>
        <v>5.67264</v>
      </c>
      <c r="O3" s="5">
        <f>IF(N3*FORECAST(O2,B3:N3,B2:N2)&gt;0,FORECAST(O2,B3:N3,B2:N2),N3)*$X$1</f>
        <v>6.10736</v>
      </c>
      <c r="P3" s="5">
        <f>IF(O3*FORECAST(P2,B3:O3,B2:O2)&gt;0,FORECAST(P2,B3:O3,B2:O2),O3)*$X$1</f>
        <v>6.54208</v>
      </c>
      <c r="Q3" s="5">
        <f>IF(P3*FORECAST(Q2,B3:P3,B2:P2)&gt;0,FORECAST(Q2,B3:P3,B2:P2),P3)*$X$1</f>
        <v>6.9768</v>
      </c>
      <c r="R3" s="5">
        <f>IF(Q3*FORECAST(R2,B3:Q3,B2:Q2)&gt;0,FORECAST(R2,B3:Q3,B2:Q2),Q3)*$X$1</f>
        <v>7.41152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0.3952</v>
      </c>
      <c r="C4" s="1">
        <v>0.9728</v>
      </c>
      <c r="D4" s="1">
        <v>-0.6688</v>
      </c>
      <c r="E4" s="1">
        <v>-6.7184</v>
      </c>
      <c r="F4" s="1">
        <v>-13.5584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805</v>
      </c>
      <c r="B5" s="1">
        <v>8.0</v>
      </c>
      <c r="C5" s="1">
        <v>11.0</v>
      </c>
      <c r="D5" s="1">
        <v>17.0</v>
      </c>
      <c r="E5" s="1">
        <v>19.0</v>
      </c>
      <c r="F5" s="1">
        <v>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806</v>
      </c>
      <c r="L7" s="1">
        <f>IF(R3*FORECAST(R2,B3:R3,B2:R2)&gt;0,FORECAST(R2,B3:R3,B2:R2),Q3)*$X$1 * (1+0.02)/(0.0564-0.02)</f>
        <v>207.6854505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807</v>
      </c>
      <c r="L8" s="6">
        <f t="array" ref="L8">NPV(0.0564,H3:R3)</f>
        <v>40.17752876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808</v>
      </c>
      <c r="L9" s="6">
        <f t="array" ref="L9">NPV(0.0564,H16:R16)</f>
        <v>113.5778792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809</v>
      </c>
      <c r="L10" s="6">
        <f>L8 + L9</f>
        <v>153.755408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-13.5584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810</v>
      </c>
      <c r="L12" s="6">
        <f>L10 - L11</f>
        <v>167.313808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811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7.96732419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(1+0.02)/(0.0564-0.02)</f>
        <v>207.6854505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