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<sst xmlns="http://schemas.openxmlformats.org/spreadsheetml/2006/main" count="1784" uniqueCount="1507">
  <si>
    <t>ticker</t>
  </si>
  <si>
    <t>TUPBQ</t>
  </si>
  <si>
    <t>nombre</t>
  </si>
  <si>
    <t>TUPPERWARE BRANDS CORPORA</t>
  </si>
  <si>
    <t>empresa</t>
  </si>
  <si>
    <t>Appliances, Tools &amp; Housewares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</si>
  <si>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</si>
  <si>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</si>
  <si>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</si>
  <si>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</si>
  <si>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</si>
  <si>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</si>
  <si>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</si>
  <si>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</si>
  <si>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</si>
  <si>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</si>
  <si>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</si>
  <si>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</si>
  <si>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</si>
  <si>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</si>
  <si>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</si>
  <si>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</si>
  <si>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</si>
  <si>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</si>
  <si>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</si>
  <si>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</si>
  <si>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</si>
  <si>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</si>
  <si>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</si>
  <si>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</si>
  <si>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</si>
  <si>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</si>
  <si>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</si>
  <si>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</si>
  <si>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</si>
  <si>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</si>
  <si>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</si>
  <si>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</si>
  <si>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</si>
  <si>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</si>
  <si>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</si>
  <si>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</si>
  <si>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</si>
  <si>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</si>
  <si>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</si>
  <si>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</si>
  <si>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</si>
  <si>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</si>
  <si>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</si>
  <si>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</si>
  <si>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</si>
  <si>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</si>
  <si>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</si>
  <si>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</si>
  <si>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</si>
  <si>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</si>
  <si>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</si>
  <si>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</si>
  <si>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</si>
  <si>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</si>
  <si>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</si>
  <si>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</si>
  <si>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</si>
  <si>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</si>
  <si>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</si>
  <si>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</si>
  <si>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</si>
  <si>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</si>
  <si>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</si>
  <si>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</si>
  <si>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</si>
  <si>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</si>
  <si>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</si>
  <si>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</si>
  <si>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</si>
  <si>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</si>
  <si>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</si>
  <si>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</si>
  <si>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</si>
  <si>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</si>
  <si>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</si>
  <si>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</si>
  <si>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</si>
  <si>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</si>
  <si>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</si>
  <si>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</si>
  <si>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</si>
  <si>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</si>
  <si>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</si>
  <si>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</si>
  <si>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</si>
  <si>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</si>
  <si>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</si>
  <si>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</si>
  <si>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</si>
  <si>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</si>
  <si>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</si>
  <si>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</si>
  <si>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</si>
  <si>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</si>
  <si>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</si>
  <si>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</si>
  <si>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</si>
  <si>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</si>
  <si>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</si>
  <si>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5.03</t>
  </si>
  <si>
    <t>3.74</t>
  </si>
  <si>
    <t>3.19</t>
  </si>
  <si>
    <t>4.2</t>
  </si>
  <si>
    <t>-2.34</t>
  </si>
  <si>
    <t>-4.83</t>
  </si>
  <si>
    <t>-5.66</t>
  </si>
  <si>
    <t>-4.15</t>
  </si>
  <si>
    <t>-4.24</t>
  </si>
  <si>
    <t>-9.65</t>
  </si>
  <si>
    <t>Tangible Book Value</t>
  </si>
  <si>
    <t>Tangible Book Value Per Share</t>
  </si>
  <si>
    <t>-1.14</t>
  </si>
  <si>
    <t>-1.7</t>
  </si>
  <si>
    <t>-1.35</t>
  </si>
  <si>
    <t>0.25</t>
  </si>
  <si>
    <t>-5.11</t>
  </si>
  <si>
    <t>-7.48</t>
  </si>
  <si>
    <t>-7.38</t>
  </si>
  <si>
    <t>-5.86</t>
  </si>
  <si>
    <t>-5.33</t>
  </si>
  <si>
    <t>-9.68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</si>
  <si>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</si>
  <si>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</si>
  <si>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</si>
  <si>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</si>
  <si>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</si>
  <si>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</si>
  <si>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</si>
  <si>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</si>
  <si>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</si>
  <si>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</si>
  <si>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</si>
  <si>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</si>
  <si>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</si>
  <si>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</si>
  <si>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</si>
  <si>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</si>
  <si>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</si>
  <si>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</si>
  <si>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</si>
  <si>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</si>
  <si>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</si>
  <si>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</si>
  <si>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</si>
  <si>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</si>
  <si>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</si>
  <si>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</si>
  <si>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0</t>
  </si>
  <si>
    <t>Other Non Operating Income (Expenses)</t>
  </si>
  <si>
    <t>EBT, Excl. Unusual Items</t>
  </si>
  <si>
    <t>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</si>
  <si>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</si>
  <si>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</si>
  <si>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</si>
  <si>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</si>
  <si>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</si>
  <si>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</si>
  <si>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</si>
  <si>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</si>
  <si>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</si>
  <si>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</si>
  <si>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</si>
  <si>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</si>
  <si>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</si>
  <si>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</si>
  <si>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5.28</t>
  </si>
  <si>
    <t>4.28</t>
  </si>
  <si>
    <t>3.72</t>
  </si>
  <si>
    <t>4.43</t>
  </si>
  <si>
    <t>-5.22</t>
  </si>
  <si>
    <t>3.13</t>
  </si>
  <si>
    <t>2.29</t>
  </si>
  <si>
    <t>0.38</t>
  </si>
  <si>
    <t>-5.1</t>
  </si>
  <si>
    <t>Basic EPS - Continuing Operations</t>
  </si>
  <si>
    <t>3.15</t>
  </si>
  <si>
    <t>-5.4</t>
  </si>
  <si>
    <t>Basic Weighted Average Shares Outstanding</t>
  </si>
  <si>
    <t>Net EPS - Diluted</t>
  </si>
  <si>
    <t>5.17</t>
  </si>
  <si>
    <t>3.69</t>
  </si>
  <si>
    <t>4.41</t>
  </si>
  <si>
    <t>3.11</t>
  </si>
  <si>
    <t>2.14</t>
  </si>
  <si>
    <t>0.35</t>
  </si>
  <si>
    <t>Diluted EPS - Continuing Operations</t>
  </si>
  <si>
    <t>2.93</t>
  </si>
  <si>
    <t>Diluted Weighted Average Shares Outstanding</t>
  </si>
  <si>
    <t>Normalized Basic EPS</t>
  </si>
  <si>
    <t>4.44</t>
  </si>
  <si>
    <t>4.16</t>
  </si>
  <si>
    <t>3.52</t>
  </si>
  <si>
    <t>3.54</t>
  </si>
  <si>
    <t>3.89</t>
  </si>
  <si>
    <t>3.46</t>
  </si>
  <si>
    <t>2.15</t>
  </si>
  <si>
    <t>2.53</t>
  </si>
  <si>
    <t>2.67</t>
  </si>
  <si>
    <t>1.17</t>
  </si>
  <si>
    <t>Normalized Diluted EPS</t>
  </si>
  <si>
    <t>4.34</t>
  </si>
  <si>
    <t>4.08</t>
  </si>
  <si>
    <t>3.49</t>
  </si>
  <si>
    <t>3.44</t>
  </si>
  <si>
    <t>2.37</t>
  </si>
  <si>
    <t>2.48</t>
  </si>
  <si>
    <t>Dividend Per Share</t>
  </si>
  <si>
    <t>2.72</t>
  </si>
  <si>
    <t>0.81</t>
  </si>
  <si>
    <t>Payout Ratio</t>
  </si>
  <si>
    <t>42.6</t>
  </si>
  <si>
    <t>62.27</t>
  </si>
  <si>
    <t>74.27</t>
  </si>
  <si>
    <t>62.08</t>
  </si>
  <si>
    <t>-52.56</t>
  </si>
  <si>
    <t>88.39</t>
  </si>
  <si>
    <t>599.19</t>
  </si>
  <si>
    <t>EBITDA</t>
  </si>
  <si>
    <t>EBITA</t>
  </si>
  <si>
    <t>EBIT</t>
  </si>
  <si>
    <t>EBITDAR</t>
  </si>
  <si>
    <t>Effective Tax Rate - (Ratio)</t>
  </si>
  <si>
    <t>23.92</t>
  </si>
  <si>
    <t>28.1</t>
  </si>
  <si>
    <t>28.51</t>
  </si>
  <si>
    <t>25.79</t>
  </si>
  <si>
    <t>243.38</t>
  </si>
  <si>
    <t>43.56</t>
  </si>
  <si>
    <t>88.01</t>
  </si>
  <si>
    <t>47.15</t>
  </si>
  <si>
    <t>21.49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</si>
  <si>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</si>
  <si>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</si>
  <si>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</si>
  <si>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</si>
  <si>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</si>
  <si>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</si>
  <si>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</si>
  <si>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</si>
  <si>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</si>
  <si>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</si>
  <si>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</si>
  <si>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</si>
  <si>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</si>
  <si>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</si>
  <si>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</si>
  <si>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</si>
  <si>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</si>
  <si>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</si>
  <si>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</si>
  <si>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</si>
  <si>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14.05</t>
  </si>
  <si>
    <t>13.04</t>
  </si>
  <si>
    <t>11.94</t>
  </si>
  <si>
    <t>12.84</t>
  </si>
  <si>
    <t>14.81</t>
  </si>
  <si>
    <t>14.64</t>
  </si>
  <si>
    <t>9.1</t>
  </si>
  <si>
    <t>10.92</t>
  </si>
  <si>
    <t>12.13</t>
  </si>
  <si>
    <t>6.09</t>
  </si>
  <si>
    <t>Return on Total Capital</t>
  </si>
  <si>
    <t>23.36</t>
  </si>
  <si>
    <t>22.19</t>
  </si>
  <si>
    <t>20.62</t>
  </si>
  <si>
    <t>22.04</t>
  </si>
  <si>
    <t>28.55</t>
  </si>
  <si>
    <t>31.02</t>
  </si>
  <si>
    <t>17.49</t>
  </si>
  <si>
    <t>21.54</t>
  </si>
  <si>
    <t>26.16</t>
  </si>
  <si>
    <t>13.05</t>
  </si>
  <si>
    <t>Return On Equity %</t>
  </si>
  <si>
    <t>74.92</t>
  </si>
  <si>
    <t>97.74</t>
  </si>
  <si>
    <t>107.15</t>
  </si>
  <si>
    <t>119.64</t>
  </si>
  <si>
    <t>-568.31</t>
  </si>
  <si>
    <t>-87.93</t>
  </si>
  <si>
    <t>-4.84</t>
  </si>
  <si>
    <t>-46.58</t>
  </si>
  <si>
    <t>-75.57</t>
  </si>
  <si>
    <t>75.96</t>
  </si>
  <si>
    <t>Return on Common Equity</t>
  </si>
  <si>
    <t>Margin Analysis</t>
  </si>
  <si>
    <t>Gross Profit Margin %</t>
  </si>
  <si>
    <t>66.69</t>
  </si>
  <si>
    <t>66.17</t>
  </si>
  <si>
    <t>67.41</t>
  </si>
  <si>
    <t>67.69</t>
  </si>
  <si>
    <t>67.15</t>
  </si>
  <si>
    <t>66.6</t>
  </si>
  <si>
    <t>66.08</t>
  </si>
  <si>
    <t>67.2</t>
  </si>
  <si>
    <t>66.67</t>
  </si>
  <si>
    <t>63.96</t>
  </si>
  <si>
    <t>SG&amp;A Margin</t>
  </si>
  <si>
    <t>50.52</t>
  </si>
  <si>
    <t>50.91</t>
  </si>
  <si>
    <t>52.52</t>
  </si>
  <si>
    <t>52.08</t>
  </si>
  <si>
    <t>50.78</t>
  </si>
  <si>
    <t>50.62</t>
  </si>
  <si>
    <t>54.83</t>
  </si>
  <si>
    <t>54.02</t>
  </si>
  <si>
    <t>51.65</t>
  </si>
  <si>
    <t>55.71</t>
  </si>
  <si>
    <t>EBITDA Margin %</t>
  </si>
  <si>
    <t>17.31</t>
  </si>
  <si>
    <t>16.79</t>
  </si>
  <si>
    <t>16.57</t>
  </si>
  <si>
    <t>17.08</t>
  </si>
  <si>
    <t>18.07</t>
  </si>
  <si>
    <t>17.79</t>
  </si>
  <si>
    <t>13.14</t>
  </si>
  <si>
    <t>14.69</t>
  </si>
  <si>
    <t>17.11</t>
  </si>
  <si>
    <t>9.79</t>
  </si>
  <si>
    <t>EBITA Margin %</t>
  </si>
  <si>
    <t>15.6</t>
  </si>
  <si>
    <t>14.97</t>
  </si>
  <si>
    <t>14.54</t>
  </si>
  <si>
    <t>15.13</t>
  </si>
  <si>
    <t>15.98</t>
  </si>
  <si>
    <t>15.63</t>
  </si>
  <si>
    <t>10.81</t>
  </si>
  <si>
    <t>12.56</t>
  </si>
  <si>
    <t>14.99</t>
  </si>
  <si>
    <t>7.42</t>
  </si>
  <si>
    <t>EBIT Margin %</t>
  </si>
  <si>
    <t>15.43</t>
  </si>
  <si>
    <t>14.52</t>
  </si>
  <si>
    <t>14.09</t>
  </si>
  <si>
    <t>14.79</t>
  </si>
  <si>
    <t>15.26</t>
  </si>
  <si>
    <t>10.41</t>
  </si>
  <si>
    <t>12.46</t>
  </si>
  <si>
    <t>Income From Continuing Operations Margin %</t>
  </si>
  <si>
    <t>10.26</t>
  </si>
  <si>
    <t>8.23</t>
  </si>
  <si>
    <t>8.14</t>
  </si>
  <si>
    <t>10.1</t>
  </si>
  <si>
    <t>-11.77</t>
  </si>
  <si>
    <t>7.53</t>
  </si>
  <si>
    <t>0.69</t>
  </si>
  <si>
    <t>6.45</t>
  </si>
  <si>
    <t>9.71</t>
  </si>
  <si>
    <t>-18.89</t>
  </si>
  <si>
    <t>Net Income Margin %</t>
  </si>
  <si>
    <t>1.16</t>
  </si>
  <si>
    <t>-17.83</t>
  </si>
  <si>
    <t>Net Avail. For Common Margin %</t>
  </si>
  <si>
    <t>Normalized Net Income Margin</t>
  </si>
  <si>
    <t>8.63</t>
  </si>
  <si>
    <t>7.7</t>
  </si>
  <si>
    <t>8.07</t>
  </si>
  <si>
    <t>8.75</t>
  </si>
  <si>
    <t>8.35</t>
  </si>
  <si>
    <t>5.84</t>
  </si>
  <si>
    <t>7.14</t>
  </si>
  <si>
    <t>8.22</t>
  </si>
  <si>
    <t>Levered Free Cash Flow Margin</t>
  </si>
  <si>
    <t>9.15</t>
  </si>
  <si>
    <t>8.45</t>
  </si>
  <si>
    <t>9.36</t>
  </si>
  <si>
    <t>9.01</t>
  </si>
  <si>
    <t>11.2</t>
  </si>
  <si>
    <t>6.22</t>
  </si>
  <si>
    <t>3.64</t>
  </si>
  <si>
    <t>12.6</t>
  </si>
  <si>
    <t>15.22</t>
  </si>
  <si>
    <t>-9.37</t>
  </si>
  <si>
    <t>Unlevered Free Cash Flow Margin</t>
  </si>
  <si>
    <t>10.06</t>
  </si>
  <si>
    <t>9.54</t>
  </si>
  <si>
    <t>10.62</t>
  </si>
  <si>
    <t>10.36</t>
  </si>
  <si>
    <t>12.45</t>
  </si>
  <si>
    <t>7.6</t>
  </si>
  <si>
    <t>5.05</t>
  </si>
  <si>
    <t>13.88</t>
  </si>
  <si>
    <t>16.25</t>
  </si>
  <si>
    <t>-8.22</t>
  </si>
  <si>
    <t>Asset Turnover</t>
  </si>
  <si>
    <t>1.46</t>
  </si>
  <si>
    <t>1.44</t>
  </si>
  <si>
    <t>1.36</t>
  </si>
  <si>
    <t>1.39</t>
  </si>
  <si>
    <t>1.52</t>
  </si>
  <si>
    <t>1.53</t>
  </si>
  <si>
    <t>1.4</t>
  </si>
  <si>
    <t>1.29</t>
  </si>
  <si>
    <t>1.31</t>
  </si>
  <si>
    <t>Fixed Assets Turnover</t>
  </si>
  <si>
    <t>8.91</t>
  </si>
  <si>
    <t>8.82</t>
  </si>
  <si>
    <t>8.4</t>
  </si>
  <si>
    <t>8.62</t>
  </si>
  <si>
    <t>8.39</t>
  </si>
  <si>
    <t>7.47</t>
  </si>
  <si>
    <t>5.73</t>
  </si>
  <si>
    <t>5.34</t>
  </si>
  <si>
    <t>5.92</t>
  </si>
  <si>
    <t>Receivables Turnover (Average Receivables)</t>
  </si>
  <si>
    <t>15.61</t>
  </si>
  <si>
    <t>15.47</t>
  </si>
  <si>
    <t>14.7</t>
  </si>
  <si>
    <t>16.52</t>
  </si>
  <si>
    <t>16.73</t>
  </si>
  <si>
    <t>14.32</t>
  </si>
  <si>
    <t>14.08</t>
  </si>
  <si>
    <t>15.44</t>
  </si>
  <si>
    <t>17.6</t>
  </si>
  <si>
    <t>17.16</t>
  </si>
  <si>
    <t>Inventory Turnover (Average Inventory)</t>
  </si>
  <si>
    <t>2.84</t>
  </si>
  <si>
    <t>2.85</t>
  </si>
  <si>
    <t>2.66</t>
  </si>
  <si>
    <t>2.89</t>
  </si>
  <si>
    <t>2.95</t>
  </si>
  <si>
    <t>2.43</t>
  </si>
  <si>
    <t>2.41</t>
  </si>
  <si>
    <t>2.1</t>
  </si>
  <si>
    <t>Short Term Liquidity</t>
  </si>
  <si>
    <t>Current Ratio</t>
  </si>
  <si>
    <t>1.06</t>
  </si>
  <si>
    <t>1.01</t>
  </si>
  <si>
    <t>0.9</t>
  </si>
  <si>
    <t>0.96</t>
  </si>
  <si>
    <t>0.82</t>
  </si>
  <si>
    <t>0.78</t>
  </si>
  <si>
    <t>0.6</t>
  </si>
  <si>
    <t>0.43</t>
  </si>
  <si>
    <t>Quick Ratio</t>
  </si>
  <si>
    <t>0.44</t>
  </si>
  <si>
    <t>0.36</t>
  </si>
  <si>
    <t>0.4</t>
  </si>
  <si>
    <t>0.48</t>
  </si>
  <si>
    <t>0.42</t>
  </si>
  <si>
    <t>0.37</t>
  </si>
  <si>
    <t>0.3</t>
  </si>
  <si>
    <t>0.68</t>
  </si>
  <si>
    <t>0.19</t>
  </si>
  <si>
    <t>Operating Cash Flow to Current Liabilities</t>
  </si>
  <si>
    <t>0.33</t>
  </si>
  <si>
    <t>0.17</t>
  </si>
  <si>
    <t>0.13</t>
  </si>
  <si>
    <t>0.18</t>
  </si>
  <si>
    <t>0.24</t>
  </si>
  <si>
    <t>-0.03</t>
  </si>
  <si>
    <t>Days Sales Outstanding (Average Receivables)</t>
  </si>
  <si>
    <t>23.31</t>
  </si>
  <si>
    <t>23.53</t>
  </si>
  <si>
    <t>24.77</t>
  </si>
  <si>
    <t>22.46</t>
  </si>
  <si>
    <t>21.76</t>
  </si>
  <si>
    <t>25.42</t>
  </si>
  <si>
    <t>25.85</t>
  </si>
  <si>
    <t>23.57</t>
  </si>
  <si>
    <t>20.68</t>
  </si>
  <si>
    <t>21.62</t>
  </si>
  <si>
    <t>Days Outstanding Inventory (Average Inventory)</t>
  </si>
  <si>
    <t>128.31</t>
  </si>
  <si>
    <t>127.86</t>
  </si>
  <si>
    <t>137.06</t>
  </si>
  <si>
    <t>128.42</t>
  </si>
  <si>
    <t>123.45</t>
  </si>
  <si>
    <t>136.87</t>
  </si>
  <si>
    <t>150.07</t>
  </si>
  <si>
    <t>153.53</t>
  </si>
  <si>
    <t>151.05</t>
  </si>
  <si>
    <t>177.05</t>
  </si>
  <si>
    <t>Average Days Payable Outstanding</t>
  </si>
  <si>
    <t>62.32</t>
  </si>
  <si>
    <t>60.89</t>
  </si>
  <si>
    <t>70.78</t>
  </si>
  <si>
    <t>64.69</t>
  </si>
  <si>
    <t>57.76</t>
  </si>
  <si>
    <t>77.56</t>
  </si>
  <si>
    <t>84.38</t>
  </si>
  <si>
    <t>78.54</t>
  </si>
  <si>
    <t>81.54</t>
  </si>
  <si>
    <t>Cash Conversion Cycle (Average Days)</t>
  </si>
  <si>
    <t>89.3</t>
  </si>
  <si>
    <t>90.5</t>
  </si>
  <si>
    <t>91.05</t>
  </si>
  <si>
    <t>86.19</t>
  </si>
  <si>
    <t>87.44</t>
  </si>
  <si>
    <t>95.09</t>
  </si>
  <si>
    <t>98.36</t>
  </si>
  <si>
    <t>92.73</t>
  </si>
  <si>
    <t>93.19</t>
  </si>
  <si>
    <t>117.14</t>
  </si>
  <si>
    <t>Long Term Solvency</t>
  </si>
  <si>
    <t>Total Debt/Equity</t>
  </si>
  <si>
    <t>338.2</t>
  </si>
  <si>
    <t>450.27</t>
  </si>
  <si>
    <t>478.7</t>
  </si>
  <si>
    <t>334.54</t>
  </si>
  <si>
    <t>-618.17</t>
  </si>
  <si>
    <t>-377.93</t>
  </si>
  <si>
    <t>-346.79</t>
  </si>
  <si>
    <t>-379.72</t>
  </si>
  <si>
    <t>-182.69</t>
  </si>
  <si>
    <t>Total Debt / Total Capital</t>
  </si>
  <si>
    <t>77.18</t>
  </si>
  <si>
    <t>81.83</t>
  </si>
  <si>
    <t>82.72</t>
  </si>
  <si>
    <t>76.99</t>
  </si>
  <si>
    <t>119.3</t>
  </si>
  <si>
    <t>135.98</t>
  </si>
  <si>
    <t>140.52</t>
  </si>
  <si>
    <t>135.59</t>
  </si>
  <si>
    <t>135.75</t>
  </si>
  <si>
    <t>220.93</t>
  </si>
  <si>
    <t>LT Debt/Equity</t>
  </si>
  <si>
    <t>245.12</t>
  </si>
  <si>
    <t>331.11</t>
  </si>
  <si>
    <t>377.76</t>
  </si>
  <si>
    <t>284.77</t>
  </si>
  <si>
    <t>-506.78</t>
  </si>
  <si>
    <t>-256.55</t>
  </si>
  <si>
    <t>-237.62</t>
  </si>
  <si>
    <t>-160.58</t>
  </si>
  <si>
    <t>-365.91</t>
  </si>
  <si>
    <t>-13.22</t>
  </si>
  <si>
    <t>Long-Term Debt / Total Capital</t>
  </si>
  <si>
    <t>55.94</t>
  </si>
  <si>
    <t>60.17</t>
  </si>
  <si>
    <t>65.28</t>
  </si>
  <si>
    <t>65.53</t>
  </si>
  <si>
    <t>97.8</t>
  </si>
  <si>
    <t>92.31</t>
  </si>
  <si>
    <t>96.28</t>
  </si>
  <si>
    <t>57.15</t>
  </si>
  <si>
    <t>130.81</t>
  </si>
  <si>
    <t>Total Liabilities / Total Assets</t>
  </si>
  <si>
    <t>86.28</t>
  </si>
  <si>
    <t>89.58</t>
  </si>
  <si>
    <t>89.93</t>
  </si>
  <si>
    <t>86.6</t>
  </si>
  <si>
    <t>108.6</t>
  </si>
  <si>
    <t>117.97</t>
  </si>
  <si>
    <t>121.94</t>
  </si>
  <si>
    <t>116.78</t>
  </si>
  <si>
    <t>116.5</t>
  </si>
  <si>
    <t>157.8</t>
  </si>
  <si>
    <t>EBIT / Interest Expense</t>
  </si>
  <si>
    <t>10.25</t>
  </si>
  <si>
    <t>6.76</t>
  </si>
  <si>
    <t>6.71</t>
  </si>
  <si>
    <t>7.65</t>
  </si>
  <si>
    <t>6.79</t>
  </si>
  <si>
    <t>4.51</t>
  </si>
  <si>
    <t>5.62</t>
  </si>
  <si>
    <t>6.82</t>
  </si>
  <si>
    <t>2.38</t>
  </si>
  <si>
    <t>EBITDA / Interest Expense</t>
  </si>
  <si>
    <t>11.5</t>
  </si>
  <si>
    <t>9.41</t>
  </si>
  <si>
    <t>7.95</t>
  </si>
  <si>
    <t>7.74</t>
  </si>
  <si>
    <t>8.84</t>
  </si>
  <si>
    <t>7.92</t>
  </si>
  <si>
    <t>6.94</t>
  </si>
  <si>
    <t>8.73</t>
  </si>
  <si>
    <t>8.9</t>
  </si>
  <si>
    <t>3.99</t>
  </si>
  <si>
    <t>(EBITDA - Capex) / Interest Expense</t>
  </si>
  <si>
    <t>6.67</t>
  </si>
  <si>
    <t>6.48</t>
  </si>
  <si>
    <t>7.27</t>
  </si>
  <si>
    <t>6.3</t>
  </si>
  <si>
    <t>5.47</t>
  </si>
  <si>
    <t>7.9</t>
  </si>
  <si>
    <t>3.21</t>
  </si>
  <si>
    <t>Total Debt / EBITDA</t>
  </si>
  <si>
    <t>1.85</t>
  </si>
  <si>
    <t>1.91</t>
  </si>
  <si>
    <t>2.04</t>
  </si>
  <si>
    <t>1.88</t>
  </si>
  <si>
    <t>1.81</t>
  </si>
  <si>
    <t>3.34</t>
  </si>
  <si>
    <t>2.32</t>
  </si>
  <si>
    <t>2.51</t>
  </si>
  <si>
    <t>4.83</t>
  </si>
  <si>
    <t>Net Debt / EBITDA</t>
  </si>
  <si>
    <t>1.57</t>
  </si>
  <si>
    <t>1.74</t>
  </si>
  <si>
    <t>1.83</t>
  </si>
  <si>
    <t>1.64</t>
  </si>
  <si>
    <t>2.01</t>
  </si>
  <si>
    <t>2.91</t>
  </si>
  <si>
    <t>1.9</t>
  </si>
  <si>
    <t>1.66</t>
  </si>
  <si>
    <t>4.15</t>
  </si>
  <si>
    <t>Total Debt / (EBITDA - Capex)</t>
  </si>
  <si>
    <t>2.17</t>
  </si>
  <si>
    <t>2.27</t>
  </si>
  <si>
    <t>2.25</t>
  </si>
  <si>
    <t>2.2</t>
  </si>
  <si>
    <t>3.04</t>
  </si>
  <si>
    <t>4.23</t>
  </si>
  <si>
    <t>2.52</t>
  </si>
  <si>
    <t>2.83</t>
  </si>
  <si>
    <t>6.01</t>
  </si>
  <si>
    <t>Net Debt / (EBITDA - Capex)</t>
  </si>
  <si>
    <t>2.06</t>
  </si>
  <si>
    <t>2.18</t>
  </si>
  <si>
    <t>1.96</t>
  </si>
  <si>
    <t>1.77</t>
  </si>
  <si>
    <t>2.07</t>
  </si>
  <si>
    <t>1.87</t>
  </si>
  <si>
    <t>Growth Over Prior Year</t>
  </si>
  <si>
    <t>Total Revenues, 1 Yr. Growth %</t>
  </si>
  <si>
    <t>3.4</t>
  </si>
  <si>
    <t>-2.45</t>
  </si>
  <si>
    <t>-12.37</t>
  </si>
  <si>
    <t>-3.1</t>
  </si>
  <si>
    <t>1.93</t>
  </si>
  <si>
    <t>-8.25</t>
  </si>
  <si>
    <t>-13.13</t>
  </si>
  <si>
    <t>-3.21</t>
  </si>
  <si>
    <t>2.86</t>
  </si>
  <si>
    <t>-18.53</t>
  </si>
  <si>
    <t>Gross Profit, 1 Yr. Growth %</t>
  </si>
  <si>
    <t>3.14</t>
  </si>
  <si>
    <t>-3.22</t>
  </si>
  <si>
    <t>-10.73</t>
  </si>
  <si>
    <t>-2.68</t>
  </si>
  <si>
    <t>1.11</t>
  </si>
  <si>
    <t>-9.02</t>
  </si>
  <si>
    <t>-13.81</t>
  </si>
  <si>
    <t>-1.57</t>
  </si>
  <si>
    <t>1.45</t>
  </si>
  <si>
    <t>-21.73</t>
  </si>
  <si>
    <t>EBITDA, 1 Yr. Growth %</t>
  </si>
  <si>
    <t>4.1</t>
  </si>
  <si>
    <t>-5.36</t>
  </si>
  <si>
    <t>-13.51</t>
  </si>
  <si>
    <t>-0.16</t>
  </si>
  <si>
    <t>7.86</t>
  </si>
  <si>
    <t>-9.67</t>
  </si>
  <si>
    <t>-35.85</t>
  </si>
  <si>
    <t>8.26</t>
  </si>
  <si>
    <t>10.88</t>
  </si>
  <si>
    <t>-52.98</t>
  </si>
  <si>
    <t>EBITA, 1 Yr. Growth %</t>
  </si>
  <si>
    <t>-6.43</t>
  </si>
  <si>
    <t>-14.89</t>
  </si>
  <si>
    <t>0.87</t>
  </si>
  <si>
    <t>7.61</t>
  </si>
  <si>
    <t>-10.27</t>
  </si>
  <si>
    <t>-39.92</t>
  </si>
  <si>
    <t>13.68</t>
  </si>
  <si>
    <t>-59.32</t>
  </si>
  <si>
    <t>EBIT, 1 Yr. Growth %</t>
  </si>
  <si>
    <t>-8.2</t>
  </si>
  <si>
    <t>-14.94</t>
  </si>
  <si>
    <t>1.71</t>
  </si>
  <si>
    <t>-10.41</t>
  </si>
  <si>
    <t>-40.75</t>
  </si>
  <si>
    <t>15.93</t>
  </si>
  <si>
    <t>Earnings From Cont. Operations, 1 Yr. Growth %</t>
  </si>
  <si>
    <t>42.07</t>
  </si>
  <si>
    <t>-21.81</t>
  </si>
  <si>
    <t>-13.34</t>
  </si>
  <si>
    <t>20.34</t>
  </si>
  <si>
    <t>-218.69</t>
  </si>
  <si>
    <t>-158.74</t>
  </si>
  <si>
    <t>-92.05</t>
  </si>
  <si>
    <t>804.84</t>
  </si>
  <si>
    <t>40.31</t>
  </si>
  <si>
    <t>-270.45</t>
  </si>
  <si>
    <t>Net Income, 1 Yr. Growth %</t>
  </si>
  <si>
    <t>-83.42</t>
  </si>
  <si>
    <t>Normalized Net Income, 1 Yr. Growth %</t>
  </si>
  <si>
    <t>1.26</t>
  </si>
  <si>
    <t>-18.81</t>
  </si>
  <si>
    <t>1.6</t>
  </si>
  <si>
    <t>10.49</t>
  </si>
  <si>
    <t>-12.5</t>
  </si>
  <si>
    <t>-39.18</t>
  </si>
  <si>
    <t>18.2</t>
  </si>
  <si>
    <t>9.74</t>
  </si>
  <si>
    <t>-59.55</t>
  </si>
  <si>
    <t>Diluted EPS Before Extra, 1 Yr. Growth %</t>
  </si>
  <si>
    <t>51.17</t>
  </si>
  <si>
    <t>-18.76</t>
  </si>
  <si>
    <t>-12.14</t>
  </si>
  <si>
    <t>19.51</t>
  </si>
  <si>
    <t>-218.43</t>
  </si>
  <si>
    <t>-159.55</t>
  </si>
  <si>
    <t>-91.96</t>
  </si>
  <si>
    <t>38.21</t>
  </si>
  <si>
    <t>-298.47</t>
  </si>
  <si>
    <t>Accounts Receivable, 1 Yr. Growth %</t>
  </si>
  <si>
    <t>-2.65</t>
  </si>
  <si>
    <t>-0.41</t>
  </si>
  <si>
    <t>-15.11</t>
  </si>
  <si>
    <t>-12.19</t>
  </si>
  <si>
    <t>15.24</t>
  </si>
  <si>
    <t>0.21</t>
  </si>
  <si>
    <t>-23.5</t>
  </si>
  <si>
    <t>3.61</t>
  </si>
  <si>
    <t>-10.11</t>
  </si>
  <si>
    <t>-27.86</t>
  </si>
  <si>
    <t>Inventory, 1 Yr. Growth %</t>
  </si>
  <si>
    <t>-2.36</t>
  </si>
  <si>
    <t>-16.8</t>
  </si>
  <si>
    <t>-5.58</t>
  </si>
  <si>
    <t>9.07</t>
  </si>
  <si>
    <t>-1.72</t>
  </si>
  <si>
    <t>-4.85</t>
  </si>
  <si>
    <t>-3.63</t>
  </si>
  <si>
    <t>10.05</t>
  </si>
  <si>
    <t>-5.76</t>
  </si>
  <si>
    <t>Net Property, Plant and Equip., 1 Yr. Growth %</t>
  </si>
  <si>
    <t>0.7</t>
  </si>
  <si>
    <t>-3.52</t>
  </si>
  <si>
    <t>-12.64</t>
  </si>
  <si>
    <t>2.44</t>
  </si>
  <si>
    <t>7.08</t>
  </si>
  <si>
    <t>-0.79</t>
  </si>
  <si>
    <t>27.39</t>
  </si>
  <si>
    <t>-14.56</t>
  </si>
  <si>
    <t>-15.77</t>
  </si>
  <si>
    <t>-12.23</t>
  </si>
  <si>
    <t>Total Assets, 1 Yr. Growth %</t>
  </si>
  <si>
    <t>1.21</t>
  </si>
  <si>
    <t>-3.3</t>
  </si>
  <si>
    <t>-9.7</t>
  </si>
  <si>
    <t>-0.65</t>
  </si>
  <si>
    <t>-12.58</t>
  </si>
  <si>
    <t>-5.71</t>
  </si>
  <si>
    <t>-3.55</t>
  </si>
  <si>
    <t>-3.37</t>
  </si>
  <si>
    <t>-40.04</t>
  </si>
  <si>
    <t>Tangible Book Value, 1 Yr. Growth %</t>
  </si>
  <si>
    <t>-140.27</t>
  </si>
  <si>
    <t>47.13</t>
  </si>
  <si>
    <t>-19.62</t>
  </si>
  <si>
    <t>-118.97</t>
  </si>
  <si>
    <t>39.65</t>
  </si>
  <si>
    <t>-0.85</t>
  </si>
  <si>
    <t>-20.05</t>
  </si>
  <si>
    <t>-3.66</t>
  </si>
  <si>
    <t>63.8</t>
  </si>
  <si>
    <t>Common Equity, 1 Yr. Growth %</t>
  </si>
  <si>
    <t>-47.21</t>
  </si>
  <si>
    <t>-26.53</t>
  </si>
  <si>
    <t>-13.35</t>
  </si>
  <si>
    <t>32.17</t>
  </si>
  <si>
    <t>-156.11</t>
  </si>
  <si>
    <t>96.98</t>
  </si>
  <si>
    <t>17.77</t>
  </si>
  <si>
    <t>-26.1</t>
  </si>
  <si>
    <t>96.52</t>
  </si>
  <si>
    <t>Cash From Operations, 1 Yr. Growth %</t>
  </si>
  <si>
    <t>8.3</t>
  </si>
  <si>
    <t>-12.8</t>
  </si>
  <si>
    <t>-20.56</t>
  </si>
  <si>
    <t>5.72</t>
  </si>
  <si>
    <t>-9.05</t>
  </si>
  <si>
    <t>-39.28</t>
  </si>
  <si>
    <t>-33.79</t>
  </si>
  <si>
    <t>90.05</t>
  </si>
  <si>
    <t>-18.78</t>
  </si>
  <si>
    <t>-123.75</t>
  </si>
  <si>
    <t>Capital Expenditures, 1 Yr. Growth %</t>
  </si>
  <si>
    <t>-8.73</t>
  </si>
  <si>
    <t>0.58</t>
  </si>
  <si>
    <t>-11.96</t>
  </si>
  <si>
    <t>17.37</t>
  </si>
  <si>
    <t>4.29</t>
  </si>
  <si>
    <t>-19.1</t>
  </si>
  <si>
    <t>-54.26</t>
  </si>
  <si>
    <t>27.17</t>
  </si>
  <si>
    <t>-15.87</t>
  </si>
  <si>
    <t>Levered Free Cash Flow, 1 Yr. Growth %</t>
  </si>
  <si>
    <t>11.11</t>
  </si>
  <si>
    <t>-9.93</t>
  </si>
  <si>
    <t>-35.52</t>
  </si>
  <si>
    <t>-6.7</t>
  </si>
  <si>
    <t>26.75</t>
  </si>
  <si>
    <t>-49.03</t>
  </si>
  <si>
    <t>-49.15</t>
  </si>
  <si>
    <t>234.71</t>
  </si>
  <si>
    <t>16.03</t>
  </si>
  <si>
    <t>-154.56</t>
  </si>
  <si>
    <t>Unlevered Free Cash Flow, 1 Yr. Growth %</t>
  </si>
  <si>
    <t>11.65</t>
  </si>
  <si>
    <t>-7.52</t>
  </si>
  <si>
    <t>-32.57</t>
  </si>
  <si>
    <t>-5.51</t>
  </si>
  <si>
    <t>22.53</t>
  </si>
  <si>
    <t>-44.01</t>
  </si>
  <si>
    <t>-42.31</t>
  </si>
  <si>
    <t>166.22</t>
  </si>
  <si>
    <t>11.99</t>
  </si>
  <si>
    <t>-144.53</t>
  </si>
  <si>
    <t>Dividend Per Share, 1 Yr. Growth %</t>
  </si>
  <si>
    <t>72.22</t>
  </si>
  <si>
    <t>9.68</t>
  </si>
  <si>
    <t>-70.22</t>
  </si>
  <si>
    <t>Compound Annual Growth Rate Over Two Years</t>
  </si>
  <si>
    <t>Total Revenues, 2 Yr. CAGR %</t>
  </si>
  <si>
    <t>-7.54</t>
  </si>
  <si>
    <t>-7.85</t>
  </si>
  <si>
    <t>-0.61</t>
  </si>
  <si>
    <t>-3.29</t>
  </si>
  <si>
    <t>-10.72</t>
  </si>
  <si>
    <t>-8.31</t>
  </si>
  <si>
    <t>-0.37</t>
  </si>
  <si>
    <t>-8.54</t>
  </si>
  <si>
    <t>Gross Profit, 2 Yr. CAGR %</t>
  </si>
  <si>
    <t>-0.09</t>
  </si>
  <si>
    <t>-7.05</t>
  </si>
  <si>
    <t>-6.79</t>
  </si>
  <si>
    <t>-0.8</t>
  </si>
  <si>
    <t>-4.09</t>
  </si>
  <si>
    <t>-11.45</t>
  </si>
  <si>
    <t>-7.87</t>
  </si>
  <si>
    <t>-0.07</t>
  </si>
  <si>
    <t>-11.17</t>
  </si>
  <si>
    <t>EBITDA, 2 Yr. CAGR %</t>
  </si>
  <si>
    <t>3.59</t>
  </si>
  <si>
    <t>-0.75</t>
  </si>
  <si>
    <t>-9.53</t>
  </si>
  <si>
    <t>-7.07</t>
  </si>
  <si>
    <t>3.77</t>
  </si>
  <si>
    <t>-1.29</t>
  </si>
  <si>
    <t>-23.88</t>
  </si>
  <si>
    <t>-16.56</t>
  </si>
  <si>
    <t>7.32</t>
  </si>
  <si>
    <t>-28.81</t>
  </si>
  <si>
    <t>EBITA, 2 Yr. CAGR %</t>
  </si>
  <si>
    <t>3.78</t>
  </si>
  <si>
    <t>-1.26</t>
  </si>
  <si>
    <t>-10.76</t>
  </si>
  <si>
    <t>-7.34</t>
  </si>
  <si>
    <t>-1.73</t>
  </si>
  <si>
    <t>-26.58</t>
  </si>
  <si>
    <t>-17.69</t>
  </si>
  <si>
    <t>10.73</t>
  </si>
  <si>
    <t>-33.09</t>
  </si>
  <si>
    <t>EBIT, 2 Yr. CAGR %</t>
  </si>
  <si>
    <t>3.57</t>
  </si>
  <si>
    <t>-2.52</t>
  </si>
  <si>
    <t>-11.63</t>
  </si>
  <si>
    <t>-6.98</t>
  </si>
  <si>
    <t>4.66</t>
  </si>
  <si>
    <t>-1.77</t>
  </si>
  <si>
    <t>-27.15</t>
  </si>
  <si>
    <t>-17.01</t>
  </si>
  <si>
    <t>Earnings From Cont. Operations, 2 Yr. CAGR %</t>
  </si>
  <si>
    <t>12.07</t>
  </si>
  <si>
    <t>5.4</t>
  </si>
  <si>
    <t>-17.68</t>
  </si>
  <si>
    <t>2.12</t>
  </si>
  <si>
    <t>19.52</t>
  </si>
  <si>
    <t>-16.5</t>
  </si>
  <si>
    <t>-78.38</t>
  </si>
  <si>
    <t>-15.17</t>
  </si>
  <si>
    <t>63.09</t>
  </si>
  <si>
    <t>44.17</t>
  </si>
  <si>
    <t>Net Income, 2 Yr. CAGR %</t>
  </si>
  <si>
    <t>22.47</t>
  </si>
  <si>
    <t>37.21</t>
  </si>
  <si>
    <t>Normalized Net Income, 2 Yr. CAGR %</t>
  </si>
  <si>
    <t>4.61</t>
  </si>
  <si>
    <t>-4.35</t>
  </si>
  <si>
    <t>-12.67</t>
  </si>
  <si>
    <t>-9.77</t>
  </si>
  <si>
    <t>5.95</t>
  </si>
  <si>
    <t>-1.68</t>
  </si>
  <si>
    <t>-27.05</t>
  </si>
  <si>
    <t>-15.07</t>
  </si>
  <si>
    <t>9.23</t>
  </si>
  <si>
    <t>-34.46</t>
  </si>
  <si>
    <t>Diluted EPS Before Extra, 2 Yr. CAGR %</t>
  </si>
  <si>
    <t>10.82</t>
  </si>
  <si>
    <t>-15.52</t>
  </si>
  <si>
    <t>2.47</t>
  </si>
  <si>
    <t>18.97</t>
  </si>
  <si>
    <t>-16.02</t>
  </si>
  <si>
    <t>-78.12</t>
  </si>
  <si>
    <t>-17.05</t>
  </si>
  <si>
    <t>56.91</t>
  </si>
  <si>
    <t>54.46</t>
  </si>
  <si>
    <t>Accounts Receivable, 2 Yr. CAGR %</t>
  </si>
  <si>
    <t>1.55</t>
  </si>
  <si>
    <t>-1.54</t>
  </si>
  <si>
    <t>-8.06</t>
  </si>
  <si>
    <t>-13.66</t>
  </si>
  <si>
    <t>0.59</t>
  </si>
  <si>
    <t>7.46</t>
  </si>
  <si>
    <t>-12.44</t>
  </si>
  <si>
    <t>-10.97</t>
  </si>
  <si>
    <t>-11.76</t>
  </si>
  <si>
    <t>-18.5</t>
  </si>
  <si>
    <t>Inventory, 2 Yr. CAGR %</t>
  </si>
  <si>
    <t>1.79</t>
  </si>
  <si>
    <t>-1.27</t>
  </si>
  <si>
    <t>-9.87</t>
  </si>
  <si>
    <t>-11.36</t>
  </si>
  <si>
    <t>1.48</t>
  </si>
  <si>
    <t>-2.69</t>
  </si>
  <si>
    <t>Net Property, Plant and Equip., 2 Yr. CAGR %</t>
  </si>
  <si>
    <t>4.97</t>
  </si>
  <si>
    <t>-1.43</t>
  </si>
  <si>
    <t>4.74</t>
  </si>
  <si>
    <t>3.07</t>
  </si>
  <si>
    <t>12.42</t>
  </si>
  <si>
    <t>4.33</t>
  </si>
  <si>
    <t>-18.14</t>
  </si>
  <si>
    <t>-14.18</t>
  </si>
  <si>
    <t>Total Assets, 2 Yr. CAGR %</t>
  </si>
  <si>
    <t>-1.07</t>
  </si>
  <si>
    <t>-6.9</t>
  </si>
  <si>
    <t>-5.28</t>
  </si>
  <si>
    <t>-6.81</t>
  </si>
  <si>
    <t>-9.21</t>
  </si>
  <si>
    <t>-4.63</t>
  </si>
  <si>
    <t>-3.46</t>
  </si>
  <si>
    <t>-0.28</t>
  </si>
  <si>
    <t>-21.93</t>
  </si>
  <si>
    <t>Tangible Book Value, 2 Yr. CAGR %</t>
  </si>
  <si>
    <t>-22.24</t>
  </si>
  <si>
    <t>-23.03</t>
  </si>
  <si>
    <t>-60.95</t>
  </si>
  <si>
    <t>95.84</t>
  </si>
  <si>
    <t>431.34</t>
  </si>
  <si>
    <t>17.67</t>
  </si>
  <si>
    <t>-15.08</t>
  </si>
  <si>
    <t>26.25</t>
  </si>
  <si>
    <t>Common Equity, 2 Yr. CAGR %</t>
  </si>
  <si>
    <t>-28.94</t>
  </si>
  <si>
    <t>-37.73</t>
  </si>
  <si>
    <t>-20.21</t>
  </si>
  <si>
    <t>7.02</t>
  </si>
  <si>
    <t>-13.88</t>
  </si>
  <si>
    <t>5.13</t>
  </si>
  <si>
    <t>52.31</t>
  </si>
  <si>
    <t>-6.71</t>
  </si>
  <si>
    <t>-13.53</t>
  </si>
  <si>
    <t>44.9</t>
  </si>
  <si>
    <t>Cash From Operations, 2 Yr. CAGR %</t>
  </si>
  <si>
    <t>8.52</t>
  </si>
  <si>
    <t>-2.82</t>
  </si>
  <si>
    <t>-16.47</t>
  </si>
  <si>
    <t>-8.36</t>
  </si>
  <si>
    <t>-1.95</t>
  </si>
  <si>
    <t>-25.37</t>
  </si>
  <si>
    <t>-36.59</t>
  </si>
  <si>
    <t>12.18</t>
  </si>
  <si>
    <t>25.24</t>
  </si>
  <si>
    <t>-57.26</t>
  </si>
  <si>
    <t>Capital Expenditures, 2 Yr. CAGR %</t>
  </si>
  <si>
    <t>-4.19</t>
  </si>
  <si>
    <t>-5.9</t>
  </si>
  <si>
    <t>-5.79</t>
  </si>
  <si>
    <t>8.78</t>
  </si>
  <si>
    <t>10.64</t>
  </si>
  <si>
    <t>-8.15</t>
  </si>
  <si>
    <t>-39.17</t>
  </si>
  <si>
    <t>-23.26</t>
  </si>
  <si>
    <t>7.34</t>
  </si>
  <si>
    <t>Levered Free Cash Flow, 2 Yr. CAGR %</t>
  </si>
  <si>
    <t>26.27</t>
  </si>
  <si>
    <t>0.04</t>
  </si>
  <si>
    <t>-6.5</t>
  </si>
  <si>
    <t>-22.44</t>
  </si>
  <si>
    <t>-49.09</t>
  </si>
  <si>
    <t>30.75</t>
  </si>
  <si>
    <t>94.58</t>
  </si>
  <si>
    <t>-24.31</t>
  </si>
  <si>
    <t>Unlevered Free Cash Flow, 2 Yr. CAGR %</t>
  </si>
  <si>
    <t>21.37</t>
  </si>
  <si>
    <t>1.61</t>
  </si>
  <si>
    <t>-20.18</t>
  </si>
  <si>
    <t>-17.17</t>
  </si>
  <si>
    <t>-43.17</t>
  </si>
  <si>
    <t>24.15</t>
  </si>
  <si>
    <t>70.42</t>
  </si>
  <si>
    <t>-32.56</t>
  </si>
  <si>
    <t>Dividend Per Share, 2 Yr. CAGR %</t>
  </si>
  <si>
    <t>43.76</t>
  </si>
  <si>
    <t>37.44</t>
  </si>
  <si>
    <t>4.73</t>
  </si>
  <si>
    <t>-45.43</t>
  </si>
  <si>
    <t>Compound Annual Growth Rate Over Three Years</t>
  </si>
  <si>
    <t>Total Revenues, 3 Yr. CAGR %</t>
  </si>
  <si>
    <t>5.11</t>
  </si>
  <si>
    <t>0.27</t>
  </si>
  <si>
    <t>-4.03</t>
  </si>
  <si>
    <t>-6.08</t>
  </si>
  <si>
    <t>-4.7</t>
  </si>
  <si>
    <t>-3.23</t>
  </si>
  <si>
    <t>-6.69</t>
  </si>
  <si>
    <t>-8.29</t>
  </si>
  <si>
    <t>-8.18</t>
  </si>
  <si>
    <t>-6.86</t>
  </si>
  <si>
    <t>Gross Profit, 3 Yr. CAGR %</t>
  </si>
  <si>
    <t>-3.77</t>
  </si>
  <si>
    <t>-5.62</t>
  </si>
  <si>
    <t>-4.23</t>
  </si>
  <si>
    <t>-3.62</t>
  </si>
  <si>
    <t>-7.45</t>
  </si>
  <si>
    <t>-8.27</t>
  </si>
  <si>
    <t>-8.12</t>
  </si>
  <si>
    <t>-7.96</t>
  </si>
  <si>
    <t>EBITDA, 3 Yr. CAGR %</t>
  </si>
  <si>
    <t>6.07</t>
  </si>
  <si>
    <t>0.52</t>
  </si>
  <si>
    <t>-5.2</t>
  </si>
  <si>
    <t>-6.51</t>
  </si>
  <si>
    <t>-0.92</t>
  </si>
  <si>
    <t>-14.5</t>
  </si>
  <si>
    <t>-14.4</t>
  </si>
  <si>
    <t>-9.3</t>
  </si>
  <si>
    <t>EBITA, 3 Yr. CAGR %</t>
  </si>
  <si>
    <t>6.51</t>
  </si>
  <si>
    <t>0.26</t>
  </si>
  <si>
    <t>-6.03</t>
  </si>
  <si>
    <t>-7.04</t>
  </si>
  <si>
    <t>-2.61</t>
  </si>
  <si>
    <t>-0.73</t>
  </si>
  <si>
    <t>-16.6</t>
  </si>
  <si>
    <t>-15.36</t>
  </si>
  <si>
    <t>-9.35</t>
  </si>
  <si>
    <t>-20.97</t>
  </si>
  <si>
    <t>EBIT, 3 Yr. CAGR %</t>
  </si>
  <si>
    <t>-0.51</t>
  </si>
  <si>
    <t>-6.85</t>
  </si>
  <si>
    <t>-7.39</t>
  </si>
  <si>
    <t>-2.33</t>
  </si>
  <si>
    <t>-0.63</t>
  </si>
  <si>
    <t>-8.63</t>
  </si>
  <si>
    <t>Earnings From Cont. Operations, 3 Yr. CAGR %</t>
  </si>
  <si>
    <t>6.72</t>
  </si>
  <si>
    <t>-0.6</t>
  </si>
  <si>
    <t>-6.57</t>
  </si>
  <si>
    <t>7.37</t>
  </si>
  <si>
    <t>-5.68</t>
  </si>
  <si>
    <t>-61.87</t>
  </si>
  <si>
    <t>-24.95</t>
  </si>
  <si>
    <t>-0.06</t>
  </si>
  <si>
    <t>61.47</t>
  </si>
  <si>
    <t>Net Income, 3 Yr. CAGR %</t>
  </si>
  <si>
    <t>-50.77</t>
  </si>
  <si>
    <t>165.66</t>
  </si>
  <si>
    <t>Normalized Net Income, 3 Yr. CAGR %</t>
  </si>
  <si>
    <t>5.82</t>
  </si>
  <si>
    <t>-0.38</t>
  </si>
  <si>
    <t>-8.26</t>
  </si>
  <si>
    <t>-3.47</t>
  </si>
  <si>
    <t>-16.22</t>
  </si>
  <si>
    <t>-14.32</t>
  </si>
  <si>
    <t>-8.55</t>
  </si>
  <si>
    <t>-21.6</t>
  </si>
  <si>
    <t>Diluted EPS Before Extra, 3 Yr. CAGR %</t>
  </si>
  <si>
    <t>13.56</t>
  </si>
  <si>
    <t>5.76</t>
  </si>
  <si>
    <t>2.57</t>
  </si>
  <si>
    <t>-5.16</t>
  </si>
  <si>
    <t>-5.54</t>
  </si>
  <si>
    <t>-61.59</t>
  </si>
  <si>
    <t>-25.72</t>
  </si>
  <si>
    <t>-1.97</t>
  </si>
  <si>
    <t>65.58</t>
  </si>
  <si>
    <t>Accounts Receivable, 3 Yr. CAGR %</t>
  </si>
  <si>
    <t>-2.46</t>
  </si>
  <si>
    <t>0.89</t>
  </si>
  <si>
    <t>-6.29</t>
  </si>
  <si>
    <t>-9.46</t>
  </si>
  <si>
    <t>-4.94</t>
  </si>
  <si>
    <t>0.46</t>
  </si>
  <si>
    <t>-4.05</t>
  </si>
  <si>
    <t>-15.86</t>
  </si>
  <si>
    <t>-16.82</t>
  </si>
  <si>
    <t>Inventory, 3 Yr. CAGR %</t>
  </si>
  <si>
    <t>3.94</t>
  </si>
  <si>
    <t>-6.74</t>
  </si>
  <si>
    <t>-8.46</t>
  </si>
  <si>
    <t>-5.02</t>
  </si>
  <si>
    <t>0.66</t>
  </si>
  <si>
    <t>-3.41</t>
  </si>
  <si>
    <t>-3.9</t>
  </si>
  <si>
    <t>Net Property, Plant and Equip., 3 Yr. CAGR %</t>
  </si>
  <si>
    <t>5.26</t>
  </si>
  <si>
    <t>-5.32</t>
  </si>
  <si>
    <t>-4.78</t>
  </si>
  <si>
    <t>-1.41</t>
  </si>
  <si>
    <t>10.61</t>
  </si>
  <si>
    <t>2.59</t>
  </si>
  <si>
    <t>-5.14</t>
  </si>
  <si>
    <t>-16.32</t>
  </si>
  <si>
    <t>Total Assets, 3 Yr. CAGR %</t>
  </si>
  <si>
    <t>-2.93</t>
  </si>
  <si>
    <t>-4.27</t>
  </si>
  <si>
    <t>-4.86</t>
  </si>
  <si>
    <t>-7.78</t>
  </si>
  <si>
    <t>-6.44</t>
  </si>
  <si>
    <t>-7.36</t>
  </si>
  <si>
    <t>-4.21</t>
  </si>
  <si>
    <t>-1.38</t>
  </si>
  <si>
    <t>-16.17</t>
  </si>
  <si>
    <t>Tangible Book Value, 3 Yr. CAGR %</t>
  </si>
  <si>
    <t>-43.88</t>
  </si>
  <si>
    <t>-3.82</t>
  </si>
  <si>
    <t>-21.91</t>
  </si>
  <si>
    <t>-39.24</t>
  </si>
  <si>
    <t>45.54</t>
  </si>
  <si>
    <t>74.96</t>
  </si>
  <si>
    <t>203.63</t>
  </si>
  <si>
    <t>3.45</t>
  </si>
  <si>
    <t>-10.58</t>
  </si>
  <si>
    <t>6.06</t>
  </si>
  <si>
    <t>Common Equity, 3 Yr. CAGR %</t>
  </si>
  <si>
    <t>-31.59</t>
  </si>
  <si>
    <t>-28.14</t>
  </si>
  <si>
    <t>-30.48</t>
  </si>
  <si>
    <t>-5.59</t>
  </si>
  <si>
    <t>-13.7</t>
  </si>
  <si>
    <t>13.47</t>
  </si>
  <si>
    <t>9.19</t>
  </si>
  <si>
    <t>19.68</t>
  </si>
  <si>
    <t>15.77</t>
  </si>
  <si>
    <t>Cash From Operations, 3 Yr. CAGR %</t>
  </si>
  <si>
    <t>2.6</t>
  </si>
  <si>
    <t>-8.92</t>
  </si>
  <si>
    <t>-8.59</t>
  </si>
  <si>
    <t>-16.37</t>
  </si>
  <si>
    <t>-28.29</t>
  </si>
  <si>
    <t>-8.58</t>
  </si>
  <si>
    <t>0.73</t>
  </si>
  <si>
    <t>-27.55</t>
  </si>
  <si>
    <t>Capital Expenditures, 3 Yr. CAGR %</t>
  </si>
  <si>
    <t>-2.07</t>
  </si>
  <si>
    <t>-3.71</t>
  </si>
  <si>
    <t>1.37</t>
  </si>
  <si>
    <t>7.26</t>
  </si>
  <si>
    <t>-0.33</t>
  </si>
  <si>
    <t>-27.2</t>
  </si>
  <si>
    <t>-22.5</t>
  </si>
  <si>
    <t>Levered Free Cash Flow, 3 Yr. CAGR %</t>
  </si>
  <si>
    <t>12.83</t>
  </si>
  <si>
    <t>-0.97</t>
  </si>
  <si>
    <t>-8.64</t>
  </si>
  <si>
    <t>-4.62</t>
  </si>
  <si>
    <t>23.88</t>
  </si>
  <si>
    <t>23.8</t>
  </si>
  <si>
    <t>Unlevered Free Cash Flow, 3 Yr. CAGR %</t>
  </si>
  <si>
    <t>3.09</t>
  </si>
  <si>
    <t>10.85</t>
  </si>
  <si>
    <t>-5.17</t>
  </si>
  <si>
    <t>-7.92</t>
  </si>
  <si>
    <t>-13.46</t>
  </si>
  <si>
    <t>-4.91</t>
  </si>
  <si>
    <t>18.43</t>
  </si>
  <si>
    <t>6.13</t>
  </si>
  <si>
    <t>Dividend Per Share, 3 Yr. CAGR %</t>
  </si>
  <si>
    <t>33.17</t>
  </si>
  <si>
    <t>31.36</t>
  </si>
  <si>
    <t>23.61</t>
  </si>
  <si>
    <t>-33.22</t>
  </si>
  <si>
    <t>Compound Annual Growth Rate Over Five Years</t>
  </si>
  <si>
    <t>Total Revenues, 5 Yr. CAGR %</t>
  </si>
  <si>
    <t>4.14</t>
  </si>
  <si>
    <t>-0.14</t>
  </si>
  <si>
    <t>-3.06</t>
  </si>
  <si>
    <t>-4.98</t>
  </si>
  <si>
    <t>-7.16</t>
  </si>
  <si>
    <t>-5.29</t>
  </si>
  <si>
    <t>-6.25</t>
  </si>
  <si>
    <t>-10.38</t>
  </si>
  <si>
    <t>Gross Profit, 5 Yr. CAGR %</t>
  </si>
  <si>
    <t>4.95</t>
  </si>
  <si>
    <t>4.12</t>
  </si>
  <si>
    <t>0.07</t>
  </si>
  <si>
    <t>-2.77</t>
  </si>
  <si>
    <t>-2.59</t>
  </si>
  <si>
    <t>-7.18</t>
  </si>
  <si>
    <t>-5.35</t>
  </si>
  <si>
    <t>-6.54</t>
  </si>
  <si>
    <t>-11.25</t>
  </si>
  <si>
    <t>EBITDA, 5 Yr. CAGR %</t>
  </si>
  <si>
    <t>9.31</t>
  </si>
  <si>
    <t>5.29</t>
  </si>
  <si>
    <t>-0.47</t>
  </si>
  <si>
    <t>-1.71</t>
  </si>
  <si>
    <t>-4.45</t>
  </si>
  <si>
    <t>-11.6</t>
  </si>
  <si>
    <t>-6.22</t>
  </si>
  <si>
    <t>-20.73</t>
  </si>
  <si>
    <t>EBITA, 5 Yr. CAGR %</t>
  </si>
  <si>
    <t>10.89</t>
  </si>
  <si>
    <t>5.75</t>
  </si>
  <si>
    <t>-0.77</t>
  </si>
  <si>
    <t>-2.86</t>
  </si>
  <si>
    <t>-4.95</t>
  </si>
  <si>
    <t>-13.01</t>
  </si>
  <si>
    <t>-7.95</t>
  </si>
  <si>
    <t>-23.14</t>
  </si>
  <si>
    <t>EBIT, 5 Yr. CAGR %</t>
  </si>
  <si>
    <t>11.46</t>
  </si>
  <si>
    <t>-1.16</t>
  </si>
  <si>
    <t>-3.15</t>
  </si>
  <si>
    <t>-2.4</t>
  </si>
  <si>
    <t>-5.18</t>
  </si>
  <si>
    <t>-7.59</t>
  </si>
  <si>
    <t>-22.79</t>
  </si>
  <si>
    <t>Earnings From Cont. Operations, 5 Yr. CAGR %</t>
  </si>
  <si>
    <t>11.18</t>
  </si>
  <si>
    <t>4.13</t>
  </si>
  <si>
    <t>-3.81</t>
  </si>
  <si>
    <t>6.58</t>
  </si>
  <si>
    <t>-10.68</t>
  </si>
  <si>
    <t>-43.45</t>
  </si>
  <si>
    <t>-9.6</t>
  </si>
  <si>
    <t>-6.99</t>
  </si>
  <si>
    <t>-1.48</t>
  </si>
  <si>
    <t>Net Income, 5 Yr. CAGR %</t>
  </si>
  <si>
    <t>-39.19</t>
  </si>
  <si>
    <t>Normalized Net Income, 5 Yr. CAGR %</t>
  </si>
  <si>
    <t>13.27</t>
  </si>
  <si>
    <t>-2.01</t>
  </si>
  <si>
    <t>-3.25</t>
  </si>
  <si>
    <t>-6.72</t>
  </si>
  <si>
    <t>-5.92</t>
  </si>
  <si>
    <t>-23.07</t>
  </si>
  <si>
    <t>Diluted EPS Before Extra, 5 Yr. CAGR %</t>
  </si>
  <si>
    <t>15.18</t>
  </si>
  <si>
    <t>-43.12</t>
  </si>
  <si>
    <t>-10.32</t>
  </si>
  <si>
    <t>Accounts Receivable, 5 Yr. CAGR %</t>
  </si>
  <si>
    <t>0.63</t>
  </si>
  <si>
    <t>-1.47</t>
  </si>
  <si>
    <t>-4.74</t>
  </si>
  <si>
    <t>-5.21</t>
  </si>
  <si>
    <t>-3.59</t>
  </si>
  <si>
    <t>-3.03</t>
  </si>
  <si>
    <t>-8.02</t>
  </si>
  <si>
    <t>-7.21</t>
  </si>
  <si>
    <t>-15.1</t>
  </si>
  <si>
    <t>Inventory, 5 Yr. CAGR %</t>
  </si>
  <si>
    <t>2.88</t>
  </si>
  <si>
    <t>-1.82</t>
  </si>
  <si>
    <t>-4.49</t>
  </si>
  <si>
    <t>-3.54</t>
  </si>
  <si>
    <t>-3.84</t>
  </si>
  <si>
    <t>-4.33</t>
  </si>
  <si>
    <t>-0.69</t>
  </si>
  <si>
    <t>Net Property, Plant and Equip., 5 Yr. CAGR %</t>
  </si>
  <si>
    <t>-0.34</t>
  </si>
  <si>
    <t>-0.99</t>
  </si>
  <si>
    <t>-1.42</t>
  </si>
  <si>
    <t>3.91</t>
  </si>
  <si>
    <t>-1.94</t>
  </si>
  <si>
    <t>-5.83</t>
  </si>
  <si>
    <t>Total Assets, 5 Yr. CAGR %</t>
  </si>
  <si>
    <t>-0.4</t>
  </si>
  <si>
    <t>-4.54</t>
  </si>
  <si>
    <t>-2.72</t>
  </si>
  <si>
    <t>-6.63</t>
  </si>
  <si>
    <t>-6.53</t>
  </si>
  <si>
    <t>-5.26</t>
  </si>
  <si>
    <t>-4.59</t>
  </si>
  <si>
    <t>-11.73</t>
  </si>
  <si>
    <t>Tangible Book Value, 5 Yr. CAGR %</t>
  </si>
  <si>
    <t>45.56</t>
  </si>
  <si>
    <t>-13.49</t>
  </si>
  <si>
    <t>-26.88</t>
  </si>
  <si>
    <t>-32.94</t>
  </si>
  <si>
    <t>12.8</t>
  </si>
  <si>
    <t>44.66</t>
  </si>
  <si>
    <t>33.68</t>
  </si>
  <si>
    <t>33.53</t>
  </si>
  <si>
    <t>82.39</t>
  </si>
  <si>
    <t>10.56</t>
  </si>
  <si>
    <t>Common Equity, 5 Yr. CAGR %</t>
  </si>
  <si>
    <t>-11.81</t>
  </si>
  <si>
    <t>-21.86</t>
  </si>
  <si>
    <t>-27.25</t>
  </si>
  <si>
    <t>-15.73</t>
  </si>
  <si>
    <t>-24.26</t>
  </si>
  <si>
    <t>-1.44</t>
  </si>
  <si>
    <t>8.31</t>
  </si>
  <si>
    <t>4.92</t>
  </si>
  <si>
    <t>-0.54</t>
  </si>
  <si>
    <t>29.2</t>
  </si>
  <si>
    <t>Cash From Operations, 5 Yr. CAGR %</t>
  </si>
  <si>
    <t>19.82</t>
  </si>
  <si>
    <t>-5.5</t>
  </si>
  <si>
    <t>-2.78</t>
  </si>
  <si>
    <t>-6.19</t>
  </si>
  <si>
    <t>-16.41</t>
  </si>
  <si>
    <t>-5.95</t>
  </si>
  <si>
    <t>-10.66</t>
  </si>
  <si>
    <t>-31.54</t>
  </si>
  <si>
    <t>Capital Expenditures, 5 Yr. CAGR %</t>
  </si>
  <si>
    <t>4.87</t>
  </si>
  <si>
    <t>8.38</t>
  </si>
  <si>
    <t>1.72</t>
  </si>
  <si>
    <t>-3.58</t>
  </si>
  <si>
    <t>-0.89</t>
  </si>
  <si>
    <t>-2.55</t>
  </si>
  <si>
    <t>-14.51</t>
  </si>
  <si>
    <t>-10.64</t>
  </si>
  <si>
    <t>-15.15</t>
  </si>
  <si>
    <t>Levered Free Cash Flow, 5 Yr. CAGR %</t>
  </si>
  <si>
    <t>15.37</t>
  </si>
  <si>
    <t>-0.44</t>
  </si>
  <si>
    <t>2.81</t>
  </si>
  <si>
    <t>-12.03</t>
  </si>
  <si>
    <t>-27.69</t>
  </si>
  <si>
    <t>4.11</t>
  </si>
  <si>
    <t>-13.52</t>
  </si>
  <si>
    <t>Unlevered Free Cash Flow, 5 Yr. CAGR %</t>
  </si>
  <si>
    <t>13.2</t>
  </si>
  <si>
    <t>-0.23</t>
  </si>
  <si>
    <t>4.67</t>
  </si>
  <si>
    <t>-10.17</t>
  </si>
  <si>
    <t>-24.08</t>
  </si>
  <si>
    <t>-17.53</t>
  </si>
  <si>
    <t>Dividend Per Share, 5 Yr. CAGR %</t>
  </si>
  <si>
    <t>23.03</t>
  </si>
  <si>
    <t>24.48</t>
  </si>
  <si>
    <t>20.97</t>
  </si>
  <si>
    <t>17.78</t>
  </si>
  <si>
    <t>1.86</t>
  </si>
  <si>
    <t>-21.52</t>
  </si>
  <si>
    <t>2017</t>
  </si>
  <si>
    <t>2018</t>
  </si>
  <si>
    <t>2019</t>
  </si>
  <si>
    <t>2020</t>
  </si>
  <si>
    <t>2021</t>
  </si>
  <si>
    <t>2022</t>
  </si>
  <si>
    <t>Capitalization
                                    1</t>
  </si>
  <si>
    <t>3,191</t>
  </si>
  <si>
    <t>1,534</t>
  </si>
  <si>
    <t>419.6</t>
  </si>
  <si>
    <t>1,593</t>
  </si>
  <si>
    <t>747.4</t>
  </si>
  <si>
    <t>184.1</t>
  </si>
  <si>
    <t>Change</t>
  </si>
  <si>
    <t>-</t>
  </si>
  <si>
    <t>-51.93%</t>
  </si>
  <si>
    <t>-72.64%</t>
  </si>
  <si>
    <t>279.64%</t>
  </si>
  <si>
    <t>-53.08%</t>
  </si>
  <si>
    <t>-75.36%</t>
  </si>
  <si>
    <t>Enterprise Value (EV)
                                    1</t>
  </si>
  <si>
    <t>3,785</t>
  </si>
  <si>
    <t>2,274</t>
  </si>
  <si>
    <t>1,257</t>
  </si>
  <si>
    <t>2,234</t>
  </si>
  <si>
    <t>1,267</t>
  </si>
  <si>
    <t>859.2</t>
  </si>
  <si>
    <t>-39.93%</t>
  </si>
  <si>
    <t>-44.72%</t>
  </si>
  <si>
    <t>77.7%</t>
  </si>
  <si>
    <t>-43.29%</t>
  </si>
  <si>
    <t>-32.16%</t>
  </si>
  <si>
    <t>P/E ratio</t>
  </si>
  <si>
    <t>-12x</t>
  </si>
  <si>
    <t>10.2x</t>
  </si>
  <si>
    <t>34.3x</t>
  </si>
  <si>
    <t>15.1x</t>
  </si>
  <si>
    <t>44.3x</t>
  </si>
  <si>
    <t>-0.81x</t>
  </si>
  <si>
    <t>PBR</t>
  </si>
  <si>
    <t>-26.8x</t>
  </si>
  <si>
    <t>-6.53x</t>
  </si>
  <si>
    <t>-1.52x</t>
  </si>
  <si>
    <t>-7.8x</t>
  </si>
  <si>
    <t>-3.61x</t>
  </si>
  <si>
    <t>-0.43x</t>
  </si>
  <si>
    <t>PEG</t>
  </si>
  <si>
    <t>-0x</t>
  </si>
  <si>
    <t>-0.4x</t>
  </si>
  <si>
    <t>0x</t>
  </si>
  <si>
    <t>-0.5x</t>
  </si>
  <si>
    <t>Capitalization / Revenue</t>
  </si>
  <si>
    <t>1.41x</t>
  </si>
  <si>
    <t>0.74x</t>
  </si>
  <si>
    <t>0.23x</t>
  </si>
  <si>
    <t>0.92x</t>
  </si>
  <si>
    <t>0.47x</t>
  </si>
  <si>
    <t>0.14x</t>
  </si>
  <si>
    <t>EV / Revenue</t>
  </si>
  <si>
    <t>1.68x</t>
  </si>
  <si>
    <t>1.1x</t>
  </si>
  <si>
    <t>0.7x</t>
  </si>
  <si>
    <t>1.28x</t>
  </si>
  <si>
    <t>0.79x</t>
  </si>
  <si>
    <t>0.66x</t>
  </si>
  <si>
    <t>EV / EBITDA</t>
  </si>
  <si>
    <t>9.29x</t>
  </si>
  <si>
    <t>6.17x</t>
  </si>
  <si>
    <t>5.32x</t>
  </si>
  <si>
    <t>8.74x</t>
  </si>
  <si>
    <t>4.62x</t>
  </si>
  <si>
    <t>6.73x</t>
  </si>
  <si>
    <t>EV / EBIT</t>
  </si>
  <si>
    <t>10.7x</t>
  </si>
  <si>
    <t>7.2x</t>
  </si>
  <si>
    <t>6.72x</t>
  </si>
  <si>
    <t>10.3x</t>
  </si>
  <si>
    <t>5.27x</t>
  </si>
  <si>
    <t>8.89x</t>
  </si>
  <si>
    <t>EV / FCF</t>
  </si>
  <si>
    <t>15x</t>
  </si>
  <si>
    <t>17.7x</t>
  </si>
  <si>
    <t>19.2x</t>
  </si>
  <si>
    <t>5.19x</t>
  </si>
  <si>
    <t>-7.03x</t>
  </si>
  <si>
    <t>FCF Yield</t>
  </si>
  <si>
    <t>6.68%</t>
  </si>
  <si>
    <t>5.67%</t>
  </si>
  <si>
    <t>5.21%</t>
  </si>
  <si>
    <t>9.82%</t>
  </si>
  <si>
    <t>19.3%</t>
  </si>
  <si>
    <t>-14.2%</t>
  </si>
  <si>
    <t>Dividend per Share
                                    2</t>
  </si>
  <si>
    <t>Rate of return</t>
  </si>
  <si>
    <t>4.34%</t>
  </si>
  <si>
    <t>8.62%</t>
  </si>
  <si>
    <t>9.44%</t>
  </si>
  <si>
    <t>EPS
                                    2</t>
  </si>
  <si>
    <t>-5.223</t>
  </si>
  <si>
    <t>0.3451</t>
  </si>
  <si>
    <t>Distribution rate</t>
  </si>
  <si>
    <t>-52.1%</t>
  </si>
  <si>
    <t>87.5%</t>
  </si>
  <si>
    <t>324%</t>
  </si>
  <si>
    <t>Net sales
                                    1</t>
  </si>
  <si>
    <t>2,256</t>
  </si>
  <si>
    <t>2,070</t>
  </si>
  <si>
    <t>1,798</t>
  </si>
  <si>
    <t>1,740</t>
  </si>
  <si>
    <t>1,602</t>
  </si>
  <si>
    <t>1,304</t>
  </si>
  <si>
    <t>EBITDA
                                    1</t>
  </si>
  <si>
    <t>407.6</t>
  </si>
  <si>
    <t>368.2</t>
  </si>
  <si>
    <t>236.2</t>
  </si>
  <si>
    <t>255.7</t>
  </si>
  <si>
    <t>274.1</t>
  </si>
  <si>
    <t>127.6</t>
  </si>
  <si>
    <t>EBIT
                                    1</t>
  </si>
  <si>
    <t>352.5</t>
  </si>
  <si>
    <t>315.8</t>
  </si>
  <si>
    <t>187.1</t>
  </si>
  <si>
    <t>216.9</t>
  </si>
  <si>
    <t>240.2</t>
  </si>
  <si>
    <t>96.7</t>
  </si>
  <si>
    <t>Net income
                                    1</t>
  </si>
  <si>
    <t>-265.4</t>
  </si>
  <si>
    <t>155.9</t>
  </si>
  <si>
    <t>12.4</t>
  </si>
  <si>
    <t>112.2</t>
  </si>
  <si>
    <t>18.6</t>
  </si>
  <si>
    <t>-232.5</t>
  </si>
  <si>
    <t>Net Debt
                                    1</t>
  </si>
  <si>
    <t>594</t>
  </si>
  <si>
    <t>739.9</t>
  </si>
  <si>
    <t>837.4</t>
  </si>
  <si>
    <t>640.8</t>
  </si>
  <si>
    <t>519.2</t>
  </si>
  <si>
    <t>675.1</t>
  </si>
  <si>
    <t>Reference price
                                    2</t>
  </si>
  <si>
    <t>62.7000</t>
  </si>
  <si>
    <t>31.5700</t>
  </si>
  <si>
    <t>8.5800</t>
  </si>
  <si>
    <t>32.3900</t>
  </si>
  <si>
    <t>15.2900</t>
  </si>
  <si>
    <t>4.1400</t>
  </si>
  <si>
    <t>Nbr of stocks (in thousands)</t>
  </si>
  <si>
    <t>50,887</t>
  </si>
  <si>
    <t>48,581</t>
  </si>
  <si>
    <t>48,899</t>
  </si>
  <si>
    <t>49,175</t>
  </si>
  <si>
    <t>48,880</t>
  </si>
  <si>
    <t>44,478</t>
  </si>
  <si>
    <t>Announcement Date</t>
  </si>
  <si>
    <t>2/27/18</t>
  </si>
  <si>
    <t>2/26/19</t>
  </si>
  <si>
    <t>3/12/20</t>
  </si>
  <si>
    <t>3/10/21</t>
  </si>
  <si>
    <t>2/23/22</t>
  </si>
  <si>
    <t>10/13/23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</si>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</sst>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-93.9404247182287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274.0</v>
      </c>
      <c r="C2" s="1">
        <v>214.0</v>
      </c>
      <c r="D2" s="1">
        <v>186.0</v>
      </c>
      <c r="E2" s="1">
        <v>224.0</v>
      </c>
      <c r="F2" s="1">
        <v>-265.0</v>
      </c>
      <c r="G2" s="1">
        <v>156.0</v>
      </c>
      <c r="H2" s="1">
        <v>12.0</v>
      </c>
      <c r="I2" s="1">
        <v>112.0</v>
      </c>
      <c r="J2" s="1">
        <v>18.0</v>
      </c>
      <c r="K2" s="1">
        <v>-232.0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45.0</v>
      </c>
      <c r="C3" s="1">
        <v>47.0</v>
      </c>
      <c r="D3" s="1">
        <v>46.0</v>
      </c>
      <c r="E3" s="1">
        <v>43.0</v>
      </c>
      <c r="F3" s="1">
        <v>47.0</v>
      </c>
      <c r="G3" s="1">
        <v>44.0</v>
      </c>
      <c r="H3" s="1">
        <v>41.0</v>
      </c>
      <c r="I3" s="1">
        <v>37.0</v>
      </c>
      <c r="J3" s="1">
        <v>33.0</v>
      </c>
      <c r="K3" s="1">
        <v>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4.0</v>
      </c>
      <c r="C4" s="1">
        <v>11.0</v>
      </c>
      <c r="D4" s="1">
        <v>10.0</v>
      </c>
      <c r="E4" s="1">
        <v>7.0</v>
      </c>
      <c r="F4" s="1">
        <v>7.0</v>
      </c>
      <c r="G4" s="1">
        <v>7.0</v>
      </c>
      <c r="H4" s="1">
        <v>7.0</v>
      </c>
      <c r="I4" s="1">
        <v>1.0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50.0</v>
      </c>
      <c r="C5" s="1">
        <v>59.0</v>
      </c>
      <c r="D5" s="1">
        <v>56.0</v>
      </c>
      <c r="E5" s="1">
        <v>50.0</v>
      </c>
      <c r="F5" s="1">
        <v>55.0</v>
      </c>
      <c r="G5" s="1">
        <v>52.0</v>
      </c>
      <c r="H5" s="1">
        <v>49.0</v>
      </c>
      <c r="I5" s="1">
        <v>38.0</v>
      </c>
      <c r="J5" s="1">
        <v>33.0</v>
      </c>
      <c r="K5" s="1">
        <v>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5.0</v>
      </c>
      <c r="C6" s="1">
        <v>5.0</v>
      </c>
      <c r="D6" s="1">
        <v>6.0</v>
      </c>
      <c r="E6" s="1">
        <v>7.0</v>
      </c>
      <c r="F6" s="1">
        <v>6.0</v>
      </c>
      <c r="G6" s="1">
        <v>6.0</v>
      </c>
      <c r="H6" s="1">
        <v>6.0</v>
      </c>
      <c r="I6" s="1">
        <v>7.0</v>
      </c>
      <c r="J6" s="1">
        <v>11.0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-30.0</v>
      </c>
      <c r="C7" s="1">
        <v>-2.0</v>
      </c>
      <c r="D7" s="1">
        <v>-13.0</v>
      </c>
      <c r="E7" s="1">
        <v>-25.0</v>
      </c>
      <c r="F7" s="1">
        <v>-8.0</v>
      </c>
      <c r="G7" s="1">
        <v>-18.0</v>
      </c>
      <c r="H7" s="1">
        <v>-13.0</v>
      </c>
      <c r="I7" s="1">
        <v>-14.0</v>
      </c>
      <c r="J7" s="1">
        <v>-32.0</v>
      </c>
      <c r="K7" s="1">
        <v>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1.0</v>
      </c>
      <c r="D8" s="1">
        <v>13.0</v>
      </c>
      <c r="E8" s="1">
        <v>0.0</v>
      </c>
      <c r="F8" s="1">
        <v>69.0</v>
      </c>
      <c r="G8" s="1">
        <v>1.0</v>
      </c>
      <c r="H8" s="1">
        <v>40.0</v>
      </c>
      <c r="I8" s="1">
        <v>0.0</v>
      </c>
      <c r="J8" s="1">
        <v>8.0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19.0</v>
      </c>
      <c r="C9" s="1">
        <v>18.0</v>
      </c>
      <c r="D9" s="1">
        <v>20.0</v>
      </c>
      <c r="E9" s="1">
        <v>20.0</v>
      </c>
      <c r="F9" s="1">
        <v>22.0</v>
      </c>
      <c r="G9" s="1">
        <v>14.0</v>
      </c>
      <c r="H9" s="1">
        <v>10.0</v>
      </c>
      <c r="I9" s="1">
        <v>8.0</v>
      </c>
      <c r="J9" s="1">
        <v>8.0</v>
      </c>
      <c r="K9" s="1">
        <v>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-14.0</v>
      </c>
      <c r="C10" s="1">
        <v>-6.0</v>
      </c>
      <c r="D10" s="1">
        <v>-6.0</v>
      </c>
      <c r="E10" s="1">
        <v>-60.0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11.0</v>
      </c>
      <c r="C11" s="1">
        <v>13.0</v>
      </c>
      <c r="D11" s="1">
        <v>12.0</v>
      </c>
      <c r="E11" s="1">
        <v>11.0</v>
      </c>
      <c r="F11" s="1">
        <v>16.0</v>
      </c>
      <c r="G11" s="1">
        <v>20.0</v>
      </c>
      <c r="H11" s="1">
        <v>28.0</v>
      </c>
      <c r="I11" s="1">
        <v>13.0</v>
      </c>
      <c r="J11" s="1">
        <v>6.0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23.0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-4.0</v>
      </c>
      <c r="C13" s="1">
        <v>-8.0</v>
      </c>
      <c r="D13" s="1">
        <v>-40.0</v>
      </c>
      <c r="E13" s="1">
        <v>-24.0</v>
      </c>
      <c r="F13" s="1">
        <v>316.0</v>
      </c>
      <c r="G13" s="1">
        <v>69.0</v>
      </c>
      <c r="H13" s="1">
        <v>28.0</v>
      </c>
      <c r="I13" s="1">
        <v>-21.0</v>
      </c>
      <c r="J13" s="1">
        <v>128.0</v>
      </c>
      <c r="K13" s="1">
        <v>219.0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-16.0</v>
      </c>
      <c r="C14" s="1">
        <v>-28.0</v>
      </c>
      <c r="D14" s="1">
        <v>-10.0</v>
      </c>
      <c r="E14" s="1">
        <v>90.0</v>
      </c>
      <c r="F14" s="1">
        <v>-33.0</v>
      </c>
      <c r="G14" s="1">
        <v>-33.0</v>
      </c>
      <c r="H14" s="1">
        <v>9.0</v>
      </c>
      <c r="I14" s="1">
        <v>-13.0</v>
      </c>
      <c r="J14" s="1">
        <v>1.0</v>
      </c>
      <c r="K14" s="1">
        <v>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-33.0</v>
      </c>
      <c r="C15" s="1">
        <v>-39.0</v>
      </c>
      <c r="D15" s="1">
        <v>-8.0</v>
      </c>
      <c r="E15" s="1">
        <v>-2.0</v>
      </c>
      <c r="F15" s="1">
        <v>-18.0</v>
      </c>
      <c r="G15" s="1">
        <v>-25.0</v>
      </c>
      <c r="H15" s="1">
        <v>-1.0</v>
      </c>
      <c r="I15" s="1">
        <v>-8.0</v>
      </c>
      <c r="J15" s="1">
        <v>-51.0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15.0</v>
      </c>
      <c r="C16" s="1">
        <v>31.0</v>
      </c>
      <c r="D16" s="1">
        <v>11.0</v>
      </c>
      <c r="E16" s="1">
        <v>-22.0</v>
      </c>
      <c r="F16" s="1">
        <v>44.0</v>
      </c>
      <c r="G16" s="1">
        <v>-43.0</v>
      </c>
      <c r="H16" s="1">
        <v>-28.0</v>
      </c>
      <c r="I16" s="1">
        <v>46.0</v>
      </c>
      <c r="J16" s="1">
        <v>-13.0</v>
      </c>
      <c r="K16" s="1">
        <v>-79.0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7.0</v>
      </c>
      <c r="C17" s="1">
        <v>24.0</v>
      </c>
      <c r="D17" s="1">
        <v>-2.0</v>
      </c>
      <c r="E17" s="1">
        <v>-6.0</v>
      </c>
      <c r="F17" s="1">
        <v>14.0</v>
      </c>
      <c r="G17" s="1">
        <v>-69.0</v>
      </c>
      <c r="H17" s="1">
        <v>-34.0</v>
      </c>
      <c r="I17" s="1">
        <v>25.0</v>
      </c>
      <c r="J17" s="1">
        <v>-4.0</v>
      </c>
      <c r="K17" s="1">
        <v>-23.0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8.0</v>
      </c>
      <c r="C18" s="1">
        <v>-1.0</v>
      </c>
      <c r="D18" s="1">
        <v>20.0</v>
      </c>
      <c r="E18" s="1">
        <v>6.0</v>
      </c>
      <c r="F18" s="1">
        <v>-30.0</v>
      </c>
      <c r="G18" s="1">
        <v>2.0</v>
      </c>
      <c r="H18" s="1">
        <v>-19.0</v>
      </c>
      <c r="I18" s="1">
        <v>-28.0</v>
      </c>
      <c r="J18" s="1">
        <v>-3.0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324.0</v>
      </c>
      <c r="C19" s="1">
        <v>282.0</v>
      </c>
      <c r="D19" s="1">
        <v>226.0</v>
      </c>
      <c r="E19" s="1">
        <v>239.0</v>
      </c>
      <c r="F19" s="1">
        <v>217.0</v>
      </c>
      <c r="G19" s="1">
        <v>132.0</v>
      </c>
      <c r="H19" s="1">
        <v>87.0</v>
      </c>
      <c r="I19" s="1">
        <v>166.0</v>
      </c>
      <c r="J19" s="1">
        <v>135.0</v>
      </c>
      <c r="K19" s="1">
        <v>-32.0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-69.0</v>
      </c>
      <c r="C20" s="1">
        <v>-69.0</v>
      </c>
      <c r="D20" s="1">
        <v>-61.0</v>
      </c>
      <c r="E20" s="1">
        <v>-61.0</v>
      </c>
      <c r="F20" s="1">
        <v>-72.0</v>
      </c>
      <c r="G20" s="1">
        <v>-75.0</v>
      </c>
      <c r="H20" s="1">
        <v>-61.0</v>
      </c>
      <c r="I20" s="1">
        <v>-27.0</v>
      </c>
      <c r="J20" s="1">
        <v>-35.0</v>
      </c>
      <c r="K20" s="1">
        <v>-31.0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8.0</v>
      </c>
      <c r="C21" s="1">
        <v>7.0</v>
      </c>
      <c r="D21" s="1">
        <v>18.0</v>
      </c>
      <c r="E21" s="1">
        <v>35.0</v>
      </c>
      <c r="F21" s="1">
        <v>14.0</v>
      </c>
      <c r="G21" s="1">
        <v>40.0</v>
      </c>
      <c r="H21" s="1">
        <v>34.0</v>
      </c>
      <c r="I21" s="1">
        <v>59.0</v>
      </c>
      <c r="J21" s="1">
        <v>53.0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-60.0</v>
      </c>
      <c r="C23" s="1">
        <v>-62.0</v>
      </c>
      <c r="D23" s="1">
        <v>-43.0</v>
      </c>
      <c r="E23" s="1">
        <v>-25.0</v>
      </c>
      <c r="F23" s="1">
        <v>-57.0</v>
      </c>
      <c r="G23" s="1">
        <v>-34.0</v>
      </c>
      <c r="H23" s="1">
        <v>-27.0</v>
      </c>
      <c r="I23" s="1">
        <v>31.0</v>
      </c>
      <c r="J23" s="1">
        <v>18.0</v>
      </c>
      <c r="K23" s="1">
        <v>-29.0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27.0</v>
      </c>
      <c r="C24" s="1">
        <v>0.0</v>
      </c>
      <c r="D24" s="1">
        <v>0.0</v>
      </c>
      <c r="E24" s="1">
        <v>0.0</v>
      </c>
      <c r="F24" s="1">
        <v>15.0</v>
      </c>
      <c r="G24" s="1">
        <v>162.0</v>
      </c>
      <c r="H24" s="1">
        <v>0.0</v>
      </c>
      <c r="I24" s="1">
        <v>131.0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200.0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275.0</v>
      </c>
      <c r="J25" s="1">
        <v>776.0</v>
      </c>
      <c r="K25" s="1">
        <v>246.0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228.0</v>
      </c>
      <c r="C26" s="1">
        <v>0.0</v>
      </c>
      <c r="D26" s="1">
        <v>0.0</v>
      </c>
      <c r="E26" s="1">
        <v>0.0</v>
      </c>
      <c r="F26" s="1">
        <v>15.0</v>
      </c>
      <c r="G26" s="1">
        <v>162.0</v>
      </c>
      <c r="H26" s="1">
        <v>0.0</v>
      </c>
      <c r="I26" s="1">
        <v>406.0</v>
      </c>
      <c r="J26" s="1">
        <v>776.0</v>
      </c>
      <c r="K26" s="1">
        <v>246.0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-2.0</v>
      </c>
      <c r="D27" s="1">
        <v>-36.0</v>
      </c>
      <c r="E27" s="1">
        <v>-52.0</v>
      </c>
      <c r="F27" s="1">
        <v>0.0</v>
      </c>
      <c r="G27" s="1">
        <v>0.0</v>
      </c>
      <c r="H27" s="1">
        <v>-6.0</v>
      </c>
      <c r="I27" s="1">
        <v>0.0</v>
      </c>
      <c r="J27" s="1">
        <v>-416.0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-2.0</v>
      </c>
      <c r="C28" s="1">
        <v>-3.0</v>
      </c>
      <c r="D28" s="1">
        <v>-2.0</v>
      </c>
      <c r="E28" s="1">
        <v>-2.0</v>
      </c>
      <c r="F28" s="1">
        <v>-2.0</v>
      </c>
      <c r="G28" s="1">
        <v>-1.0</v>
      </c>
      <c r="H28" s="1">
        <v>-1.0</v>
      </c>
      <c r="I28" s="1">
        <v>-553.0</v>
      </c>
      <c r="J28" s="1">
        <v>-341.0</v>
      </c>
      <c r="K28" s="1">
        <v>-237.0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-2.0</v>
      </c>
      <c r="C29" s="1">
        <v>-5.0</v>
      </c>
      <c r="D29" s="1">
        <v>-39.0</v>
      </c>
      <c r="E29" s="1">
        <v>-54.0</v>
      </c>
      <c r="F29" s="1">
        <v>-2.0</v>
      </c>
      <c r="G29" s="1">
        <v>-1.0</v>
      </c>
      <c r="H29" s="1">
        <v>-7.0</v>
      </c>
      <c r="I29" s="1">
        <v>-553.0</v>
      </c>
      <c r="J29" s="1">
        <v>-757.0</v>
      </c>
      <c r="K29" s="1">
        <v>-237.0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21.0</v>
      </c>
      <c r="C30" s="1">
        <v>15.0</v>
      </c>
      <c r="D30" s="1">
        <v>16.0</v>
      </c>
      <c r="E30" s="1">
        <v>80.0</v>
      </c>
      <c r="F30" s="1">
        <v>11.0</v>
      </c>
      <c r="G30" s="1">
        <v>30.0</v>
      </c>
      <c r="H30" s="1">
        <v>0.0</v>
      </c>
      <c r="I30" s="1">
        <v>20.0</v>
      </c>
      <c r="J30" s="1">
        <v>50.0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-379.0</v>
      </c>
      <c r="C31" s="1">
        <v>-92.0</v>
      </c>
      <c r="D31" s="1">
        <v>-1.0</v>
      </c>
      <c r="E31" s="1">
        <v>-1.0</v>
      </c>
      <c r="F31" s="1">
        <v>-2.0</v>
      </c>
      <c r="G31" s="1">
        <v>-102.0</v>
      </c>
      <c r="H31" s="1">
        <v>-90.0</v>
      </c>
      <c r="I31" s="1">
        <v>-1.0</v>
      </c>
      <c r="J31" s="1">
        <v>-28.0</v>
      </c>
      <c r="K31" s="1">
        <v>-76.0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-117.0</v>
      </c>
      <c r="C32" s="1">
        <v>-134.0</v>
      </c>
      <c r="D32" s="1">
        <v>-138.0</v>
      </c>
      <c r="E32" s="1">
        <v>-139.0</v>
      </c>
      <c r="F32" s="1">
        <v>-140.0</v>
      </c>
      <c r="G32" s="1">
        <v>-138.0</v>
      </c>
      <c r="H32" s="1">
        <v>-74.0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-117.0</v>
      </c>
      <c r="C33" s="1">
        <v>-134.0</v>
      </c>
      <c r="D33" s="1">
        <v>-138.0</v>
      </c>
      <c r="E33" s="1">
        <v>-139.0</v>
      </c>
      <c r="F33" s="1">
        <v>-140.0</v>
      </c>
      <c r="G33" s="1">
        <v>-138.0</v>
      </c>
      <c r="H33" s="1">
        <v>-74.0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12.0</v>
      </c>
      <c r="C34" s="1">
        <v>6.0</v>
      </c>
      <c r="D34" s="1">
        <v>5.0</v>
      </c>
      <c r="E34" s="1">
        <v>60.0</v>
      </c>
      <c r="F34" s="1">
        <v>0.0</v>
      </c>
      <c r="G34" s="1">
        <v>0.0</v>
      </c>
      <c r="H34" s="1">
        <v>-2.0</v>
      </c>
      <c r="I34" s="1">
        <v>-20.0</v>
      </c>
      <c r="J34" s="1">
        <v>-9.0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-238.0</v>
      </c>
      <c r="C35" s="1">
        <v>-209.0</v>
      </c>
      <c r="D35" s="1">
        <v>-157.0</v>
      </c>
      <c r="E35" s="1">
        <v>-193.0</v>
      </c>
      <c r="F35" s="1">
        <v>-117.0</v>
      </c>
      <c r="G35" s="1">
        <v>-79.0</v>
      </c>
      <c r="H35" s="1">
        <v>-85.0</v>
      </c>
      <c r="I35" s="1">
        <v>-169.0</v>
      </c>
      <c r="J35" s="1">
        <v>-19.0</v>
      </c>
      <c r="K35" s="1">
        <v>-70.0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-18.0</v>
      </c>
      <c r="C36" s="1">
        <v>-61.0</v>
      </c>
      <c r="D36" s="1">
        <v>-22.0</v>
      </c>
      <c r="E36" s="1">
        <v>-6.0</v>
      </c>
      <c r="F36" s="1">
        <v>8.0</v>
      </c>
      <c r="G36" s="1">
        <v>-13.0</v>
      </c>
      <c r="H36" s="1">
        <v>-90.0</v>
      </c>
      <c r="I36" s="1">
        <v>-4.0</v>
      </c>
      <c r="J36" s="1">
        <v>-10.0</v>
      </c>
      <c r="K36" s="1">
        <v>-20.0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7.0</v>
      </c>
      <c r="C37" s="1">
        <v>-50.0</v>
      </c>
      <c r="D37" s="1">
        <v>2.0</v>
      </c>
      <c r="E37" s="1">
        <v>13.0</v>
      </c>
      <c r="F37" s="1">
        <v>50.0</v>
      </c>
      <c r="G37" s="1">
        <v>4.0</v>
      </c>
      <c r="H37" s="1">
        <v>-25.0</v>
      </c>
      <c r="I37" s="1">
        <v>24.0</v>
      </c>
      <c r="J37" s="1">
        <v>123.0</v>
      </c>
      <c r="K37" s="1">
        <v>-154.0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35.0</v>
      </c>
      <c r="C39" s="1">
        <v>53.0</v>
      </c>
      <c r="D39" s="1">
        <v>47.0</v>
      </c>
      <c r="E39" s="1">
        <v>47.0</v>
      </c>
      <c r="F39" s="1">
        <v>47.0</v>
      </c>
      <c r="G39" s="1">
        <v>45.0</v>
      </c>
      <c r="H39" s="1">
        <v>40.0</v>
      </c>
      <c r="I39" s="1">
        <v>36.0</v>
      </c>
      <c r="J39" s="1">
        <v>35.0</v>
      </c>
      <c r="K39" s="1">
        <v>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107.0</v>
      </c>
      <c r="C40" s="1">
        <v>117.0</v>
      </c>
      <c r="D40" s="1">
        <v>106.0</v>
      </c>
      <c r="E40" s="1">
        <v>108.0</v>
      </c>
      <c r="F40" s="1">
        <v>123.0</v>
      </c>
      <c r="G40" s="1">
        <v>124.0</v>
      </c>
      <c r="H40" s="1">
        <v>98.0</v>
      </c>
      <c r="I40" s="1">
        <v>70.0</v>
      </c>
      <c r="J40" s="1">
        <v>82.0</v>
      </c>
      <c r="K40" s="1">
        <v>64.0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244.0</v>
      </c>
      <c r="C41" s="1">
        <v>220.0</v>
      </c>
      <c r="D41" s="1">
        <v>214.0</v>
      </c>
      <c r="E41" s="1">
        <v>199.0</v>
      </c>
      <c r="F41" s="1">
        <v>253.0</v>
      </c>
      <c r="G41" s="1">
        <v>129.0</v>
      </c>
      <c r="H41" s="1">
        <v>65.0</v>
      </c>
      <c r="I41" s="1">
        <v>219.0</v>
      </c>
      <c r="J41" s="1">
        <v>244.0</v>
      </c>
      <c r="K41" s="1">
        <v>-122.0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269.0</v>
      </c>
      <c r="C42" s="1">
        <v>249.0</v>
      </c>
      <c r="D42" s="1">
        <v>243.0</v>
      </c>
      <c r="E42" s="1">
        <v>229.0</v>
      </c>
      <c r="F42" s="1">
        <v>281.0</v>
      </c>
      <c r="G42" s="1">
        <v>157.0</v>
      </c>
      <c r="H42" s="1">
        <v>90.0</v>
      </c>
      <c r="I42" s="1">
        <v>242.0</v>
      </c>
      <c r="J42" s="1">
        <v>260.0</v>
      </c>
      <c r="K42" s="1">
        <v>-107.0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-6.0</v>
      </c>
      <c r="C43" s="1">
        <v>1.0</v>
      </c>
      <c r="D43" s="1">
        <v>-20.0</v>
      </c>
      <c r="E43" s="1">
        <v>-8.0</v>
      </c>
      <c r="F43" s="1">
        <v>-49.0</v>
      </c>
      <c r="G43" s="1">
        <v>37.0</v>
      </c>
      <c r="H43" s="1">
        <v>30.0</v>
      </c>
      <c r="I43" s="1">
        <v>-80.0</v>
      </c>
      <c r="J43" s="1">
        <v>-97.0</v>
      </c>
      <c r="K43" s="1">
        <v>179.0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225.0</v>
      </c>
      <c r="C44" s="1">
        <v>-5.0</v>
      </c>
      <c r="D44" s="1">
        <v>-39.0</v>
      </c>
      <c r="E44" s="1">
        <v>-54.0</v>
      </c>
      <c r="F44" s="1">
        <v>13.0</v>
      </c>
      <c r="G44" s="1">
        <v>160.0</v>
      </c>
      <c r="H44" s="1">
        <v>-7.0</v>
      </c>
      <c r="I44" s="1">
        <v>-147.0</v>
      </c>
      <c r="J44" s="1">
        <v>18.0</v>
      </c>
      <c r="K44" s="1">
        <v>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127.0</v>
      </c>
      <c r="C3" s="1">
        <v>77.0</v>
      </c>
      <c r="D3" s="1">
        <v>79.0</v>
      </c>
      <c r="E3" s="1">
        <v>93.0</v>
      </c>
      <c r="F3" s="1">
        <v>144.0</v>
      </c>
      <c r="G3" s="1">
        <v>149.0</v>
      </c>
      <c r="H3" s="1">
        <v>123.0</v>
      </c>
      <c r="I3" s="1">
        <v>139.0</v>
      </c>
      <c r="J3" s="1">
        <v>267.0</v>
      </c>
      <c r="K3" s="1">
        <v>110.0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127.0</v>
      </c>
      <c r="C4" s="1">
        <v>77.0</v>
      </c>
      <c r="D4" s="1">
        <v>79.0</v>
      </c>
      <c r="E4" s="1">
        <v>93.0</v>
      </c>
      <c r="F4" s="1">
        <v>144.0</v>
      </c>
      <c r="G4" s="1">
        <v>149.0</v>
      </c>
      <c r="H4" s="1">
        <v>123.0</v>
      </c>
      <c r="I4" s="1">
        <v>139.0</v>
      </c>
      <c r="J4" s="1">
        <v>267.0</v>
      </c>
      <c r="K4" s="1">
        <v>110.0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169.0</v>
      </c>
      <c r="C5" s="1">
        <v>168.0</v>
      </c>
      <c r="D5" s="1">
        <v>143.0</v>
      </c>
      <c r="E5" s="1">
        <v>125.0</v>
      </c>
      <c r="F5" s="1">
        <v>144.0</v>
      </c>
      <c r="G5" s="1">
        <v>145.0</v>
      </c>
      <c r="H5" s="1">
        <v>111.0</v>
      </c>
      <c r="I5" s="1">
        <v>115.0</v>
      </c>
      <c r="J5" s="1">
        <v>86.0</v>
      </c>
      <c r="K5" s="1">
        <v>63.0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29.0</v>
      </c>
      <c r="C6" s="1">
        <v>26.0</v>
      </c>
      <c r="D6" s="1">
        <v>24.0</v>
      </c>
      <c r="E6" s="1">
        <v>23.0</v>
      </c>
      <c r="F6" s="1">
        <v>26.0</v>
      </c>
      <c r="G6" s="1">
        <v>23.0</v>
      </c>
      <c r="H6" s="1">
        <v>23.0</v>
      </c>
      <c r="I6" s="1">
        <v>21.0</v>
      </c>
      <c r="J6" s="1">
        <v>23.0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199.0</v>
      </c>
      <c r="C7" s="1">
        <v>195.0</v>
      </c>
      <c r="D7" s="1">
        <v>167.0</v>
      </c>
      <c r="E7" s="1">
        <v>149.0</v>
      </c>
      <c r="F7" s="1">
        <v>171.0</v>
      </c>
      <c r="G7" s="1">
        <v>168.0</v>
      </c>
      <c r="H7" s="1">
        <v>134.0</v>
      </c>
      <c r="I7" s="1">
        <v>136.0</v>
      </c>
      <c r="J7" s="1">
        <v>110.0</v>
      </c>
      <c r="K7" s="1">
        <v>79.0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313.0</v>
      </c>
      <c r="C8" s="1">
        <v>306.0</v>
      </c>
      <c r="D8" s="1">
        <v>255.0</v>
      </c>
      <c r="E8" s="1">
        <v>240.0</v>
      </c>
      <c r="F8" s="1">
        <v>262.0</v>
      </c>
      <c r="G8" s="1">
        <v>258.0</v>
      </c>
      <c r="H8" s="1">
        <v>245.0</v>
      </c>
      <c r="I8" s="1">
        <v>236.0</v>
      </c>
      <c r="J8" s="1">
        <v>232.0</v>
      </c>
      <c r="K8" s="1">
        <v>218.0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23.0</v>
      </c>
      <c r="C9" s="1">
        <v>21.0</v>
      </c>
      <c r="D9" s="1">
        <v>27.0</v>
      </c>
      <c r="E9" s="1">
        <v>21.0</v>
      </c>
      <c r="F9" s="1">
        <v>21.0</v>
      </c>
      <c r="G9" s="1">
        <v>19.0</v>
      </c>
      <c r="H9" s="1">
        <v>20.0</v>
      </c>
      <c r="I9" s="1">
        <v>30.0</v>
      </c>
      <c r="J9" s="1">
        <v>22.0</v>
      </c>
      <c r="K9" s="1">
        <v>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96.0</v>
      </c>
      <c r="C10" s="1">
        <v>119.0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20.0</v>
      </c>
      <c r="C11" s="1">
        <v>35.0</v>
      </c>
      <c r="D11" s="1">
        <v>21.0</v>
      </c>
      <c r="E11" s="1">
        <v>41.0</v>
      </c>
      <c r="F11" s="1">
        <v>32.0</v>
      </c>
      <c r="G11" s="1">
        <v>26.0</v>
      </c>
      <c r="H11" s="1">
        <v>16.0</v>
      </c>
      <c r="I11" s="1">
        <v>4.0</v>
      </c>
      <c r="J11" s="1">
        <v>16.0</v>
      </c>
      <c r="K11" s="1">
        <v>50.0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779.0</v>
      </c>
      <c r="C12" s="1">
        <v>754.0</v>
      </c>
      <c r="D12" s="1">
        <v>550.0</v>
      </c>
      <c r="E12" s="1">
        <v>545.0</v>
      </c>
      <c r="F12" s="1">
        <v>630.0</v>
      </c>
      <c r="G12" s="1">
        <v>621.0</v>
      </c>
      <c r="H12" s="1">
        <v>538.0</v>
      </c>
      <c r="I12" s="1">
        <v>546.0</v>
      </c>
      <c r="J12" s="1">
        <v>648.0</v>
      </c>
      <c r="K12" s="1">
        <v>432.0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1450.0</v>
      </c>
      <c r="C13" s="1">
        <v>1410.0</v>
      </c>
      <c r="D13" s="1">
        <v>1320.0</v>
      </c>
      <c r="E13" s="1">
        <v>1320.0</v>
      </c>
      <c r="F13" s="1">
        <v>1440.0</v>
      </c>
      <c r="G13" s="1">
        <v>1390.0</v>
      </c>
      <c r="H13" s="1">
        <v>1480.0</v>
      </c>
      <c r="I13" s="1">
        <v>1490.0</v>
      </c>
      <c r="J13" s="1">
        <v>1350.0</v>
      </c>
      <c r="K13" s="1">
        <v>1280.0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-1150.0</v>
      </c>
      <c r="C14" s="1">
        <v>-1120.0</v>
      </c>
      <c r="D14" s="1">
        <v>-1070.0</v>
      </c>
      <c r="E14" s="1">
        <v>-1060.0</v>
      </c>
      <c r="F14" s="1">
        <v>-1160.0</v>
      </c>
      <c r="G14" s="1">
        <v>-1110.0</v>
      </c>
      <c r="H14" s="1">
        <v>-1130.0</v>
      </c>
      <c r="I14" s="1">
        <v>-1190.0</v>
      </c>
      <c r="J14" s="1">
        <v>-1120.0</v>
      </c>
      <c r="K14" s="1">
        <v>-1070.0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301.0</v>
      </c>
      <c r="C15" s="1">
        <v>290.0</v>
      </c>
      <c r="D15" s="1">
        <v>254.0</v>
      </c>
      <c r="E15" s="1">
        <v>260.0</v>
      </c>
      <c r="F15" s="1">
        <v>278.0</v>
      </c>
      <c r="G15" s="1">
        <v>276.0</v>
      </c>
      <c r="H15" s="1">
        <v>352.0</v>
      </c>
      <c r="I15" s="1">
        <v>300.0</v>
      </c>
      <c r="J15" s="1">
        <v>236.0</v>
      </c>
      <c r="K15" s="1">
        <v>206.0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182.0</v>
      </c>
      <c r="C16" s="1">
        <v>165.0</v>
      </c>
      <c r="D16" s="1">
        <v>146.0</v>
      </c>
      <c r="E16" s="1">
        <v>133.0</v>
      </c>
      <c r="F16" s="1">
        <v>78.0</v>
      </c>
      <c r="G16" s="1">
        <v>76.0</v>
      </c>
      <c r="H16" s="1">
        <v>59.0</v>
      </c>
      <c r="I16" s="1">
        <v>60.0</v>
      </c>
      <c r="J16" s="1">
        <v>42.0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129.0</v>
      </c>
      <c r="C17" s="1">
        <v>106.0</v>
      </c>
      <c r="D17" s="1">
        <v>82.0</v>
      </c>
      <c r="E17" s="1">
        <v>67.0</v>
      </c>
      <c r="F17" s="1">
        <v>62.0</v>
      </c>
      <c r="G17" s="1">
        <v>52.0</v>
      </c>
      <c r="H17" s="1">
        <v>24.0</v>
      </c>
      <c r="I17" s="1">
        <v>23.0</v>
      </c>
      <c r="J17" s="1">
        <v>10.0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398.0</v>
      </c>
      <c r="C18" s="1">
        <v>417.0</v>
      </c>
      <c r="D18" s="1">
        <v>525.0</v>
      </c>
      <c r="E18" s="1">
        <v>540.0</v>
      </c>
      <c r="F18" s="1">
        <v>278.0</v>
      </c>
      <c r="G18" s="1">
        <v>217.0</v>
      </c>
      <c r="H18" s="1">
        <v>186.0</v>
      </c>
      <c r="I18" s="1">
        <v>178.0</v>
      </c>
      <c r="J18" s="1">
        <v>195.0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55.0</v>
      </c>
      <c r="C19" s="1">
        <v>52.0</v>
      </c>
      <c r="D19" s="1">
        <v>40.0</v>
      </c>
      <c r="E19" s="1">
        <v>43.0</v>
      </c>
      <c r="F19" s="1">
        <v>59.0</v>
      </c>
      <c r="G19" s="1">
        <v>66.0</v>
      </c>
      <c r="H19" s="1">
        <v>102.0</v>
      </c>
      <c r="I19" s="1">
        <v>111.0</v>
      </c>
      <c r="J19" s="1">
        <v>123.0</v>
      </c>
      <c r="K19" s="1">
        <v>105.0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1840.0</v>
      </c>
      <c r="C20" s="1">
        <v>1780.0</v>
      </c>
      <c r="D20" s="1">
        <v>1600.0</v>
      </c>
      <c r="E20" s="1">
        <v>1590.0</v>
      </c>
      <c r="F20" s="1">
        <v>1390.0</v>
      </c>
      <c r="G20" s="1">
        <v>1310.0</v>
      </c>
      <c r="H20" s="1">
        <v>1260.0</v>
      </c>
      <c r="I20" s="1">
        <v>1220.0</v>
      </c>
      <c r="J20" s="1">
        <v>1260.0</v>
      </c>
      <c r="K20" s="1">
        <v>744.0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150.0</v>
      </c>
      <c r="C22" s="1">
        <v>143.0</v>
      </c>
      <c r="D22" s="1">
        <v>127.0</v>
      </c>
      <c r="E22" s="1">
        <v>118.0</v>
      </c>
      <c r="F22" s="1">
        <v>124.0</v>
      </c>
      <c r="G22" s="1">
        <v>129.0</v>
      </c>
      <c r="H22" s="1">
        <v>125.0</v>
      </c>
      <c r="I22" s="1">
        <v>135.0</v>
      </c>
      <c r="J22" s="1">
        <v>123.0</v>
      </c>
      <c r="K22" s="1">
        <v>78.0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285.0</v>
      </c>
      <c r="C23" s="1">
        <v>276.0</v>
      </c>
      <c r="D23" s="1">
        <v>251.0</v>
      </c>
      <c r="E23" s="1">
        <v>235.0</v>
      </c>
      <c r="F23" s="1">
        <v>242.0</v>
      </c>
      <c r="G23" s="1">
        <v>219.0</v>
      </c>
      <c r="H23" s="1">
        <v>199.0</v>
      </c>
      <c r="I23" s="1">
        <v>239.0</v>
      </c>
      <c r="J23" s="1">
        <v>189.0</v>
      </c>
      <c r="K23" s="1">
        <v>131.0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233.0</v>
      </c>
      <c r="C24" s="1">
        <v>219.0</v>
      </c>
      <c r="D24" s="1">
        <v>161.0</v>
      </c>
      <c r="E24" s="1">
        <v>104.0</v>
      </c>
      <c r="F24" s="1">
        <v>131.0</v>
      </c>
      <c r="G24" s="1">
        <v>284.0</v>
      </c>
      <c r="H24" s="1">
        <v>272.0</v>
      </c>
      <c r="I24" s="1">
        <v>423.0</v>
      </c>
      <c r="J24" s="1">
        <v>7.0</v>
      </c>
      <c r="K24" s="1">
        <v>709.0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2.0</v>
      </c>
      <c r="C25" s="1">
        <v>2.0</v>
      </c>
      <c r="D25" s="1">
        <v>1.0</v>
      </c>
      <c r="E25" s="1">
        <v>1.0</v>
      </c>
      <c r="F25" s="1">
        <v>1.0</v>
      </c>
      <c r="G25" s="1">
        <v>1.0</v>
      </c>
      <c r="H25" s="1">
        <v>30.0</v>
      </c>
      <c r="I25" s="1">
        <v>27.0</v>
      </c>
      <c r="J25" s="1">
        <v>21.0</v>
      </c>
      <c r="K25" s="1">
        <v>19.0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16.0</v>
      </c>
      <c r="C26" s="1">
        <v>42.0</v>
      </c>
      <c r="D26" s="1">
        <v>25.0</v>
      </c>
      <c r="E26" s="1">
        <v>23.0</v>
      </c>
      <c r="F26" s="1">
        <v>49.0</v>
      </c>
      <c r="G26" s="1">
        <v>46.0</v>
      </c>
      <c r="H26" s="1">
        <v>25.0</v>
      </c>
      <c r="I26" s="1">
        <v>45.0</v>
      </c>
      <c r="J26" s="1">
        <v>43.0</v>
      </c>
      <c r="K26" s="1">
        <v>12.0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16.0</v>
      </c>
      <c r="J27" s="1">
        <v>15.0</v>
      </c>
      <c r="K27" s="1">
        <v>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50.0</v>
      </c>
      <c r="C28" s="1">
        <v>64.0</v>
      </c>
      <c r="D28" s="1">
        <v>48.0</v>
      </c>
      <c r="E28" s="1">
        <v>66.0</v>
      </c>
      <c r="F28" s="1">
        <v>110.0</v>
      </c>
      <c r="G28" s="1">
        <v>79.0</v>
      </c>
      <c r="H28" s="1">
        <v>36.0</v>
      </c>
      <c r="I28" s="1">
        <v>22.0</v>
      </c>
      <c r="J28" s="1">
        <v>156.0</v>
      </c>
      <c r="K28" s="1">
        <v>34.0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738.0</v>
      </c>
      <c r="C29" s="1">
        <v>747.0</v>
      </c>
      <c r="D29" s="1">
        <v>614.0</v>
      </c>
      <c r="E29" s="1">
        <v>548.0</v>
      </c>
      <c r="F29" s="1">
        <v>659.0</v>
      </c>
      <c r="G29" s="1">
        <v>759.0</v>
      </c>
      <c r="H29" s="1">
        <v>689.0</v>
      </c>
      <c r="I29" s="1">
        <v>910.0</v>
      </c>
      <c r="J29" s="1">
        <v>556.0</v>
      </c>
      <c r="K29" s="1">
        <v>1000.0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604.0</v>
      </c>
      <c r="C30" s="1">
        <v>603.0</v>
      </c>
      <c r="D30" s="1">
        <v>599.0</v>
      </c>
      <c r="E30" s="1">
        <v>599.0</v>
      </c>
      <c r="F30" s="1">
        <v>600.0</v>
      </c>
      <c r="G30" s="1">
        <v>600.0</v>
      </c>
      <c r="H30" s="1">
        <v>600.0</v>
      </c>
      <c r="I30" s="1">
        <v>257.0</v>
      </c>
      <c r="J30" s="1">
        <v>700.0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15.0</v>
      </c>
      <c r="C31" s="1">
        <v>11.0</v>
      </c>
      <c r="D31" s="1">
        <v>8.0</v>
      </c>
      <c r="E31" s="1">
        <v>6.0</v>
      </c>
      <c r="F31" s="1">
        <v>5.0</v>
      </c>
      <c r="G31" s="1">
        <v>3.0</v>
      </c>
      <c r="H31" s="1">
        <v>58.0</v>
      </c>
      <c r="I31" s="1">
        <v>72.0</v>
      </c>
      <c r="J31" s="1">
        <v>57.0</v>
      </c>
      <c r="K31" s="1">
        <v>53.0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155.0</v>
      </c>
      <c r="C32" s="1">
        <v>165.0</v>
      </c>
      <c r="D32" s="1">
        <v>143.0</v>
      </c>
      <c r="E32" s="1">
        <v>138.0</v>
      </c>
      <c r="F32" s="1">
        <v>134.0</v>
      </c>
      <c r="G32" s="1">
        <v>117.0</v>
      </c>
      <c r="H32" s="1">
        <v>130.0</v>
      </c>
      <c r="I32" s="1">
        <v>132.0</v>
      </c>
      <c r="J32" s="1">
        <v>93.0</v>
      </c>
      <c r="K32" s="1">
        <v>57.0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30.0</v>
      </c>
      <c r="C33" s="1">
        <v>22.0</v>
      </c>
      <c r="D33" s="1">
        <v>16.0</v>
      </c>
      <c r="E33" s="1">
        <v>17.0</v>
      </c>
      <c r="F33" s="1">
        <v>41.0</v>
      </c>
      <c r="G33" s="1">
        <v>7.0</v>
      </c>
      <c r="H33" s="1">
        <v>3.0</v>
      </c>
      <c r="I33" s="1">
        <v>3.0</v>
      </c>
      <c r="J33" s="1">
        <v>2.0</v>
      </c>
      <c r="K33" s="1">
        <v>26.0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48.0</v>
      </c>
      <c r="C34" s="1">
        <v>47.0</v>
      </c>
      <c r="D34" s="1">
        <v>55.0</v>
      </c>
      <c r="E34" s="1">
        <v>65.0</v>
      </c>
      <c r="F34" s="1">
        <v>68.0</v>
      </c>
      <c r="G34" s="1">
        <v>57.0</v>
      </c>
      <c r="H34" s="1">
        <v>59.0</v>
      </c>
      <c r="I34" s="1">
        <v>50.0</v>
      </c>
      <c r="J34" s="1">
        <v>53.0</v>
      </c>
      <c r="K34" s="1">
        <v>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1590.0</v>
      </c>
      <c r="C35" s="1">
        <v>1600.0</v>
      </c>
      <c r="D35" s="1">
        <v>1440.0</v>
      </c>
      <c r="E35" s="1">
        <v>1380.0</v>
      </c>
      <c r="F35" s="1">
        <v>1510.0</v>
      </c>
      <c r="G35" s="1">
        <v>1540.0</v>
      </c>
      <c r="H35" s="1">
        <v>1540.0</v>
      </c>
      <c r="I35" s="1">
        <v>1420.0</v>
      </c>
      <c r="J35" s="1">
        <v>1460.0</v>
      </c>
      <c r="K35" s="1">
        <v>1170.0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60.0</v>
      </c>
      <c r="C36" s="1">
        <v>60.0</v>
      </c>
      <c r="D36" s="1">
        <v>60.0</v>
      </c>
      <c r="E36" s="1">
        <v>60.0</v>
      </c>
      <c r="F36" s="1">
        <v>60.0</v>
      </c>
      <c r="G36" s="1">
        <v>60.0</v>
      </c>
      <c r="H36" s="1">
        <v>60.0</v>
      </c>
      <c r="I36" s="1">
        <v>60.0</v>
      </c>
      <c r="J36" s="1">
        <v>60.0</v>
      </c>
      <c r="K36" s="1">
        <v>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178.0</v>
      </c>
      <c r="C37" s="1">
        <v>191.0</v>
      </c>
      <c r="D37" s="1">
        <v>206.0</v>
      </c>
      <c r="E37" s="1">
        <v>209.0</v>
      </c>
      <c r="F37" s="1">
        <v>218.0</v>
      </c>
      <c r="G37" s="1">
        <v>219.0</v>
      </c>
      <c r="H37" s="1">
        <v>215.0</v>
      </c>
      <c r="I37" s="1">
        <v>216.0</v>
      </c>
      <c r="J37" s="1">
        <v>217.0</v>
      </c>
      <c r="K37" s="1">
        <v>208.0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1290.0</v>
      </c>
      <c r="C38" s="1">
        <v>1350.0</v>
      </c>
      <c r="D38" s="1">
        <v>1370.0</v>
      </c>
      <c r="E38" s="1">
        <v>1460.0</v>
      </c>
      <c r="F38" s="1">
        <v>1040.0</v>
      </c>
      <c r="G38" s="1">
        <v>1090.0</v>
      </c>
      <c r="H38" s="1">
        <v>1070.0</v>
      </c>
      <c r="I38" s="1">
        <v>1160.0</v>
      </c>
      <c r="J38" s="1">
        <v>1140.0</v>
      </c>
      <c r="K38" s="1">
        <v>887.0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-898.0</v>
      </c>
      <c r="C39" s="1">
        <v>-945.0</v>
      </c>
      <c r="D39" s="1">
        <v>-894.0</v>
      </c>
      <c r="E39" s="1">
        <v>-880.0</v>
      </c>
      <c r="F39" s="1">
        <v>-852.0</v>
      </c>
      <c r="G39" s="1">
        <v>-940.0</v>
      </c>
      <c r="H39" s="1">
        <v>-922.0</v>
      </c>
      <c r="I39" s="1">
        <v>-896.0</v>
      </c>
      <c r="J39" s="1">
        <v>-876.0</v>
      </c>
      <c r="K39" s="1">
        <v>-913.0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-317.0</v>
      </c>
      <c r="C40" s="1">
        <v>-409.0</v>
      </c>
      <c r="D40" s="1">
        <v>-522.0</v>
      </c>
      <c r="E40" s="1">
        <v>-572.0</v>
      </c>
      <c r="F40" s="1">
        <v>-529.0</v>
      </c>
      <c r="G40" s="1">
        <v>-602.0</v>
      </c>
      <c r="H40" s="1">
        <v>-638.0</v>
      </c>
      <c r="I40" s="1">
        <v>-686.0</v>
      </c>
      <c r="J40" s="1">
        <v>-688.0</v>
      </c>
      <c r="K40" s="1">
        <v>-613.0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253.0</v>
      </c>
      <c r="C41" s="1">
        <v>186.0</v>
      </c>
      <c r="D41" s="1">
        <v>161.0</v>
      </c>
      <c r="E41" s="1">
        <v>213.0</v>
      </c>
      <c r="F41" s="1">
        <v>-119.0</v>
      </c>
      <c r="G41" s="1">
        <v>-235.0</v>
      </c>
      <c r="H41" s="1">
        <v>-277.0</v>
      </c>
      <c r="I41" s="1">
        <v>-205.0</v>
      </c>
      <c r="J41" s="1">
        <v>-207.0</v>
      </c>
      <c r="K41" s="1">
        <v>-430.0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253.0</v>
      </c>
      <c r="C42" s="1">
        <v>186.0</v>
      </c>
      <c r="D42" s="1">
        <v>161.0</v>
      </c>
      <c r="E42" s="1">
        <v>213.0</v>
      </c>
      <c r="F42" s="1">
        <v>-119.0</v>
      </c>
      <c r="G42" s="1">
        <v>-235.0</v>
      </c>
      <c r="H42" s="1">
        <v>-277.0</v>
      </c>
      <c r="I42" s="1">
        <v>-205.0</v>
      </c>
      <c r="J42" s="1">
        <v>-207.0</v>
      </c>
      <c r="K42" s="1">
        <v>-430.0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1840.0</v>
      </c>
      <c r="C43" s="1">
        <v>1780.0</v>
      </c>
      <c r="D43" s="1">
        <v>1600.0</v>
      </c>
      <c r="E43" s="1">
        <v>1590.0</v>
      </c>
      <c r="F43" s="1">
        <v>1390.0</v>
      </c>
      <c r="G43" s="1">
        <v>1310.0</v>
      </c>
      <c r="H43" s="1">
        <v>1260.0</v>
      </c>
      <c r="I43" s="1">
        <v>1220.0</v>
      </c>
      <c r="J43" s="1">
        <v>1260.0</v>
      </c>
      <c r="K43" s="1">
        <v>744.0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50.0</v>
      </c>
      <c r="C45" s="1">
        <v>49.0</v>
      </c>
      <c r="D45" s="1">
        <v>50.0</v>
      </c>
      <c r="E45" s="1">
        <v>50.0</v>
      </c>
      <c r="F45" s="1">
        <v>51.0</v>
      </c>
      <c r="G45" s="1">
        <v>48.0</v>
      </c>
      <c r="H45" s="1">
        <v>48.0</v>
      </c>
      <c r="I45" s="1">
        <v>49.0</v>
      </c>
      <c r="J45" s="1">
        <v>48.0</v>
      </c>
      <c r="K45" s="1">
        <v>46.0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50.0</v>
      </c>
      <c r="C46" s="1">
        <v>49.0</v>
      </c>
      <c r="D46" s="1">
        <v>50.0</v>
      </c>
      <c r="E46" s="1">
        <v>50.0</v>
      </c>
      <c r="F46" s="1">
        <v>51.0</v>
      </c>
      <c r="G46" s="1">
        <v>48.0</v>
      </c>
      <c r="H46" s="1">
        <v>48.0</v>
      </c>
      <c r="I46" s="1">
        <v>49.0</v>
      </c>
      <c r="J46" s="1">
        <v>48.0</v>
      </c>
      <c r="K46" s="1">
        <v>44.0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 t="s">
        <v>105</v>
      </c>
      <c r="C47" s="1" t="s">
        <v>106</v>
      </c>
      <c r="D47" s="1" t="s">
        <v>107</v>
      </c>
      <c r="E47" s="1" t="s">
        <v>108</v>
      </c>
      <c r="F47" s="1" t="s">
        <v>109</v>
      </c>
      <c r="G47" s="1" t="s">
        <v>110</v>
      </c>
      <c r="H47" s="1" t="s">
        <v>111</v>
      </c>
      <c r="I47" s="1" t="s">
        <v>112</v>
      </c>
      <c r="J47" s="1" t="s">
        <v>113</v>
      </c>
      <c r="K47" s="1" t="s">
        <v>114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-57.0</v>
      </c>
      <c r="C48" s="1">
        <v>-84.0</v>
      </c>
      <c r="D48" s="1">
        <v>-68.0</v>
      </c>
      <c r="E48" s="1">
        <v>12.0</v>
      </c>
      <c r="F48" s="1">
        <v>-261.0</v>
      </c>
      <c r="G48" s="1">
        <v>-364.0</v>
      </c>
      <c r="H48" s="1">
        <v>-361.0</v>
      </c>
      <c r="I48" s="1">
        <v>-289.0</v>
      </c>
      <c r="J48" s="1">
        <v>-260.0</v>
      </c>
      <c r="K48" s="1">
        <v>-431.0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 t="s">
        <v>117</v>
      </c>
      <c r="C49" s="1" t="s">
        <v>118</v>
      </c>
      <c r="D49" s="1" t="s">
        <v>119</v>
      </c>
      <c r="E49" s="1" t="s">
        <v>120</v>
      </c>
      <c r="F49" s="1" t="s">
        <v>121</v>
      </c>
      <c r="G49" s="1" t="s">
        <v>122</v>
      </c>
      <c r="H49" s="1" t="s">
        <v>123</v>
      </c>
      <c r="I49" s="1" t="s">
        <v>124</v>
      </c>
      <c r="J49" s="1" t="s">
        <v>125</v>
      </c>
      <c r="K49" s="1" t="s">
        <v>126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855.0</v>
      </c>
      <c r="C50" s="1">
        <v>837.0</v>
      </c>
      <c r="D50" s="1">
        <v>771.0</v>
      </c>
      <c r="E50" s="1">
        <v>712.0</v>
      </c>
      <c r="F50" s="1">
        <v>738.0</v>
      </c>
      <c r="G50" s="1">
        <v>889.0</v>
      </c>
      <c r="H50" s="1">
        <v>961.0</v>
      </c>
      <c r="I50" s="1">
        <v>780.0</v>
      </c>
      <c r="J50" s="1">
        <v>786.0</v>
      </c>
      <c r="K50" s="1">
        <v>785.0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728.0</v>
      </c>
      <c r="C51" s="1">
        <v>760.0</v>
      </c>
      <c r="D51" s="1">
        <v>691.0</v>
      </c>
      <c r="E51" s="1">
        <v>619.0</v>
      </c>
      <c r="F51" s="1">
        <v>594.0</v>
      </c>
      <c r="G51" s="1">
        <v>740.0</v>
      </c>
      <c r="H51" s="1">
        <v>837.0</v>
      </c>
      <c r="I51" s="1">
        <v>641.0</v>
      </c>
      <c r="J51" s="1">
        <v>519.0</v>
      </c>
      <c r="K51" s="1">
        <v>675.0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131.0</v>
      </c>
      <c r="C52" s="1">
        <v>150.0</v>
      </c>
      <c r="D52" s="1">
        <v>130.0</v>
      </c>
      <c r="E52" s="1">
        <v>126.0</v>
      </c>
      <c r="F52" s="1">
        <v>129.0</v>
      </c>
      <c r="G52" s="1">
        <v>118.0</v>
      </c>
      <c r="H52" s="1">
        <v>120.0</v>
      </c>
      <c r="I52" s="1">
        <v>125.0</v>
      </c>
      <c r="J52" s="1">
        <v>86.0</v>
      </c>
      <c r="K52" s="1">
        <v>49.0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254.0</v>
      </c>
      <c r="C53" s="1">
        <v>304.0</v>
      </c>
      <c r="D53" s="1">
        <v>272.0</v>
      </c>
      <c r="E53" s="1">
        <v>266.0</v>
      </c>
      <c r="F53" s="1">
        <v>279.0</v>
      </c>
      <c r="G53" s="1">
        <v>258.0</v>
      </c>
      <c r="H53" s="1">
        <v>414.0</v>
      </c>
      <c r="I53" s="1">
        <v>649.0</v>
      </c>
      <c r="J53" s="1">
        <v>314.0</v>
      </c>
      <c r="K53" s="1">
        <v>279.0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5.0</v>
      </c>
      <c r="C54" s="1">
        <v>5.0</v>
      </c>
      <c r="D54" s="1">
        <v>5.0</v>
      </c>
      <c r="E54" s="1">
        <v>5.0</v>
      </c>
      <c r="F54" s="1">
        <v>5.0</v>
      </c>
      <c r="G54" s="1">
        <v>5.0</v>
      </c>
      <c r="H54" s="1">
        <v>5.0</v>
      </c>
      <c r="I54" s="1">
        <v>5.0</v>
      </c>
      <c r="J54" s="1">
        <v>5.0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41.0</v>
      </c>
      <c r="C55" s="1">
        <v>36.0</v>
      </c>
      <c r="D55" s="1">
        <v>30.0</v>
      </c>
      <c r="E55" s="1">
        <v>28.0</v>
      </c>
      <c r="F55" s="1">
        <v>32.0</v>
      </c>
      <c r="G55" s="1">
        <v>28.0</v>
      </c>
      <c r="H55" s="1">
        <v>25.0</v>
      </c>
      <c r="I55" s="1">
        <v>32.0</v>
      </c>
      <c r="J55" s="1">
        <v>22.0</v>
      </c>
      <c r="K55" s="1">
        <v>25.0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27.0</v>
      </c>
      <c r="C56" s="1">
        <v>26.0</v>
      </c>
      <c r="D56" s="1">
        <v>21.0</v>
      </c>
      <c r="E56" s="1">
        <v>23.0</v>
      </c>
      <c r="F56" s="1">
        <v>26.0</v>
      </c>
      <c r="G56" s="1">
        <v>25.0</v>
      </c>
      <c r="H56" s="1">
        <v>22.0</v>
      </c>
      <c r="I56" s="1">
        <v>27.0</v>
      </c>
      <c r="J56" s="1">
        <v>28.0</v>
      </c>
      <c r="K56" s="1">
        <v>29.0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245.0</v>
      </c>
      <c r="C57" s="1">
        <v>242.0</v>
      </c>
      <c r="D57" s="1">
        <v>203.0</v>
      </c>
      <c r="E57" s="1">
        <v>189.0</v>
      </c>
      <c r="F57" s="1">
        <v>204.0</v>
      </c>
      <c r="G57" s="1">
        <v>204.0</v>
      </c>
      <c r="H57" s="1">
        <v>197.0</v>
      </c>
      <c r="I57" s="1">
        <v>176.0</v>
      </c>
      <c r="J57" s="1">
        <v>181.0</v>
      </c>
      <c r="K57" s="1">
        <v>162.0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46.0</v>
      </c>
      <c r="C58" s="1">
        <v>41.0</v>
      </c>
      <c r="D58" s="1">
        <v>35.0</v>
      </c>
      <c r="E58" s="1">
        <v>36.0</v>
      </c>
      <c r="F58" s="1">
        <v>43.0</v>
      </c>
      <c r="G58" s="1">
        <v>43.0</v>
      </c>
      <c r="H58" s="1">
        <v>29.0</v>
      </c>
      <c r="I58" s="1">
        <v>24.0</v>
      </c>
      <c r="J58" s="1">
        <v>6.0</v>
      </c>
      <c r="K58" s="1">
        <v>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221.0</v>
      </c>
      <c r="C59" s="1">
        <v>213.0</v>
      </c>
      <c r="D59" s="1">
        <v>194.0</v>
      </c>
      <c r="E59" s="1">
        <v>194.0</v>
      </c>
      <c r="F59" s="1">
        <v>205.0</v>
      </c>
      <c r="G59" s="1">
        <v>176.0</v>
      </c>
      <c r="H59" s="1">
        <v>171.0</v>
      </c>
      <c r="I59" s="1">
        <v>146.0</v>
      </c>
      <c r="J59" s="1">
        <v>112.0</v>
      </c>
      <c r="K59" s="1">
        <v>106.0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1080.0</v>
      </c>
      <c r="C60" s="1">
        <v>1050.0</v>
      </c>
      <c r="D60" s="1">
        <v>989.0</v>
      </c>
      <c r="E60" s="1">
        <v>987.0</v>
      </c>
      <c r="F60" s="1">
        <v>1090.0</v>
      </c>
      <c r="G60" s="1">
        <v>1050.0</v>
      </c>
      <c r="H60" s="1">
        <v>1070.0</v>
      </c>
      <c r="I60" s="1">
        <v>1110.0</v>
      </c>
      <c r="J60" s="1">
        <v>1070.0</v>
      </c>
      <c r="K60" s="1">
        <v>1010.0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1.0</v>
      </c>
      <c r="C61" s="1">
        <v>1.0</v>
      </c>
      <c r="D61" s="1">
        <v>1.0</v>
      </c>
      <c r="E61" s="1">
        <v>1.0</v>
      </c>
      <c r="F61" s="1">
        <v>1.0</v>
      </c>
      <c r="G61" s="1">
        <v>1.0</v>
      </c>
      <c r="H61" s="1">
        <v>1.0</v>
      </c>
      <c r="I61" s="1">
        <v>1.0</v>
      </c>
      <c r="J61" s="1">
        <v>1.0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139</v>
      </c>
      <c r="B62" s="1">
        <v>32.0</v>
      </c>
      <c r="C62" s="1">
        <v>34.0</v>
      </c>
      <c r="D62" s="1">
        <v>32.0</v>
      </c>
      <c r="E62" s="1">
        <v>32.0</v>
      </c>
      <c r="F62" s="1">
        <v>38.0</v>
      </c>
      <c r="G62" s="1">
        <v>45.0</v>
      </c>
      <c r="H62" s="1">
        <v>63.0</v>
      </c>
      <c r="I62" s="1">
        <v>37.0</v>
      </c>
      <c r="J62" s="1">
        <v>31.0</v>
      </c>
      <c r="K62" s="1">
        <v>23.0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2670.0</v>
      </c>
      <c r="C2" s="1">
        <v>2610.0</v>
      </c>
      <c r="D2" s="1">
        <v>2280.0</v>
      </c>
      <c r="E2" s="1">
        <v>2210.0</v>
      </c>
      <c r="F2" s="1">
        <v>2260.0</v>
      </c>
      <c r="G2" s="1">
        <v>2070.0</v>
      </c>
      <c r="H2" s="1">
        <v>1800.0</v>
      </c>
      <c r="I2" s="1">
        <v>1740.0</v>
      </c>
      <c r="J2" s="1">
        <v>1600.0</v>
      </c>
      <c r="K2" s="1">
        <v>1300.0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2670.0</v>
      </c>
      <c r="C3" s="1">
        <v>2610.0</v>
      </c>
      <c r="D3" s="1">
        <v>2280.0</v>
      </c>
      <c r="E3" s="1">
        <v>2210.0</v>
      </c>
      <c r="F3" s="1">
        <v>2260.0</v>
      </c>
      <c r="G3" s="1">
        <v>2070.0</v>
      </c>
      <c r="H3" s="1">
        <v>1800.0</v>
      </c>
      <c r="I3" s="1">
        <v>1740.0</v>
      </c>
      <c r="J3" s="1">
        <v>1600.0</v>
      </c>
      <c r="K3" s="1">
        <v>1300.0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890.0</v>
      </c>
      <c r="C4" s="1">
        <v>882.0</v>
      </c>
      <c r="D4" s="1">
        <v>744.0</v>
      </c>
      <c r="E4" s="1">
        <v>715.0</v>
      </c>
      <c r="F4" s="1">
        <v>741.0</v>
      </c>
      <c r="G4" s="1">
        <v>691.0</v>
      </c>
      <c r="H4" s="1">
        <v>610.0</v>
      </c>
      <c r="I4" s="1">
        <v>571.0</v>
      </c>
      <c r="J4" s="1">
        <v>534.0</v>
      </c>
      <c r="K4" s="1">
        <v>470.0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1780.0</v>
      </c>
      <c r="C5" s="1">
        <v>1720.0</v>
      </c>
      <c r="D5" s="1">
        <v>1540.0</v>
      </c>
      <c r="E5" s="1">
        <v>1500.0</v>
      </c>
      <c r="F5" s="1">
        <v>1510.0</v>
      </c>
      <c r="G5" s="1">
        <v>1380.0</v>
      </c>
      <c r="H5" s="1">
        <v>1190.0</v>
      </c>
      <c r="I5" s="1">
        <v>1170.0</v>
      </c>
      <c r="J5" s="1">
        <v>1070.0</v>
      </c>
      <c r="K5" s="1">
        <v>834.0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1350.0</v>
      </c>
      <c r="C6" s="1">
        <v>1330.0</v>
      </c>
      <c r="D6" s="1">
        <v>1200.0</v>
      </c>
      <c r="E6" s="1">
        <v>1150.0</v>
      </c>
      <c r="F6" s="1">
        <v>1150.0</v>
      </c>
      <c r="G6" s="1">
        <v>1050.0</v>
      </c>
      <c r="H6" s="1">
        <v>986.0</v>
      </c>
      <c r="I6" s="1">
        <v>940.0</v>
      </c>
      <c r="J6" s="1">
        <v>828.0</v>
      </c>
      <c r="K6" s="1">
        <v>726.0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20.0</v>
      </c>
      <c r="C7" s="1">
        <v>19.0</v>
      </c>
      <c r="D7" s="1">
        <v>18.0</v>
      </c>
      <c r="E7" s="1">
        <v>18.0</v>
      </c>
      <c r="F7" s="1">
        <v>16.0</v>
      </c>
      <c r="G7" s="1">
        <v>15.0</v>
      </c>
      <c r="H7" s="1">
        <v>15.0</v>
      </c>
      <c r="I7" s="1">
        <v>12.0</v>
      </c>
      <c r="J7" s="1">
        <v>10.0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-10.0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1370.0</v>
      </c>
      <c r="C9" s="1">
        <v>1350.0</v>
      </c>
      <c r="D9" s="1">
        <v>1220.0</v>
      </c>
      <c r="E9" s="1">
        <v>1170.0</v>
      </c>
      <c r="F9" s="1">
        <v>1160.0</v>
      </c>
      <c r="G9" s="1">
        <v>1060.0</v>
      </c>
      <c r="H9" s="1">
        <v>1000.0</v>
      </c>
      <c r="I9" s="1">
        <v>952.0</v>
      </c>
      <c r="J9" s="1">
        <v>828.0</v>
      </c>
      <c r="K9" s="1">
        <v>737.0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412.0</v>
      </c>
      <c r="C10" s="1">
        <v>378.0</v>
      </c>
      <c r="D10" s="1">
        <v>322.0</v>
      </c>
      <c r="E10" s="1">
        <v>327.0</v>
      </c>
      <c r="F10" s="1">
        <v>352.0</v>
      </c>
      <c r="G10" s="1">
        <v>316.0</v>
      </c>
      <c r="H10" s="1">
        <v>187.0</v>
      </c>
      <c r="I10" s="1">
        <v>217.0</v>
      </c>
      <c r="J10" s="1">
        <v>240.0</v>
      </c>
      <c r="K10" s="1">
        <v>96.0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-40.0</v>
      </c>
      <c r="C11" s="1">
        <v>-46.0</v>
      </c>
      <c r="D11" s="1">
        <v>-47.0</v>
      </c>
      <c r="E11" s="1">
        <v>-48.0</v>
      </c>
      <c r="F11" s="1">
        <v>-46.0</v>
      </c>
      <c r="G11" s="1">
        <v>-46.0</v>
      </c>
      <c r="H11" s="1">
        <v>-41.0</v>
      </c>
      <c r="I11" s="1">
        <v>-38.0</v>
      </c>
      <c r="J11" s="1">
        <v>-35.0</v>
      </c>
      <c r="K11" s="1">
        <v>-40.0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2.0</v>
      </c>
      <c r="C12" s="1">
        <v>3.0</v>
      </c>
      <c r="D12" s="1">
        <v>2.0</v>
      </c>
      <c r="E12" s="1">
        <v>3.0</v>
      </c>
      <c r="F12" s="1">
        <v>2.0</v>
      </c>
      <c r="G12" s="1">
        <v>2.0</v>
      </c>
      <c r="H12" s="1">
        <v>2.0</v>
      </c>
      <c r="I12" s="1">
        <v>1.0</v>
      </c>
      <c r="J12" s="1">
        <v>1.0</v>
      </c>
      <c r="K12" s="1">
        <v>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-37.0</v>
      </c>
      <c r="C13" s="1">
        <v>-43.0</v>
      </c>
      <c r="D13" s="1">
        <v>-45.0</v>
      </c>
      <c r="E13" s="1">
        <v>-45.0</v>
      </c>
      <c r="F13" s="1">
        <v>-43.0</v>
      </c>
      <c r="G13" s="1">
        <v>-43.0</v>
      </c>
      <c r="H13" s="1">
        <v>-39.0</v>
      </c>
      <c r="I13" s="1">
        <v>-37.0</v>
      </c>
      <c r="J13" s="1">
        <v>-34.0</v>
      </c>
      <c r="K13" s="1">
        <v>-35.0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-70.0</v>
      </c>
      <c r="C14" s="1">
        <v>-1.0</v>
      </c>
      <c r="D14" s="1">
        <v>20.0</v>
      </c>
      <c r="E14" s="1">
        <v>30.0</v>
      </c>
      <c r="F14" s="1">
        <v>10.0</v>
      </c>
      <c r="G14" s="1">
        <v>-30.0</v>
      </c>
      <c r="H14" s="1" t="s">
        <v>153</v>
      </c>
      <c r="I14" s="1">
        <v>10.0</v>
      </c>
      <c r="J14" s="1">
        <v>-5.0</v>
      </c>
      <c r="K14" s="1">
        <v>-12.0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-4.0</v>
      </c>
      <c r="C15" s="1">
        <v>20.0</v>
      </c>
      <c r="D15" s="1">
        <v>4.0</v>
      </c>
      <c r="E15" s="1">
        <v>3.0</v>
      </c>
      <c r="F15" s="1">
        <v>6.0</v>
      </c>
      <c r="G15" s="1">
        <v>4.0</v>
      </c>
      <c r="H15" s="1">
        <v>20.0</v>
      </c>
      <c r="I15" s="1">
        <v>18.0</v>
      </c>
      <c r="J15" s="1">
        <v>9.0</v>
      </c>
      <c r="K15" s="1">
        <v>35.0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369.0</v>
      </c>
      <c r="C16" s="1">
        <v>333.0</v>
      </c>
      <c r="D16" s="1">
        <v>281.0</v>
      </c>
      <c r="E16" s="1">
        <v>286.0</v>
      </c>
      <c r="F16" s="1">
        <v>316.0</v>
      </c>
      <c r="G16" s="1">
        <v>276.0</v>
      </c>
      <c r="H16" s="1">
        <v>168.0</v>
      </c>
      <c r="I16" s="1">
        <v>199.0</v>
      </c>
      <c r="J16" s="1">
        <v>211.0</v>
      </c>
      <c r="K16" s="1">
        <v>85.0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-9.0</v>
      </c>
      <c r="C17" s="1">
        <v>-13.0</v>
      </c>
      <c r="D17" s="1">
        <v>-6.0</v>
      </c>
      <c r="E17" s="1">
        <v>-7.0</v>
      </c>
      <c r="F17" s="1">
        <v>-67.0</v>
      </c>
      <c r="G17" s="1">
        <v>-16.0</v>
      </c>
      <c r="H17" s="1">
        <v>-36.0</v>
      </c>
      <c r="I17" s="1">
        <v>-36.0</v>
      </c>
      <c r="J17" s="1">
        <v>-14.0</v>
      </c>
      <c r="K17" s="1">
        <v>-29.0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0.0</v>
      </c>
      <c r="C18" s="1">
        <v>0.0</v>
      </c>
      <c r="D18" s="1">
        <v>0.0</v>
      </c>
      <c r="E18" s="1">
        <v>0.0</v>
      </c>
      <c r="F18" s="1">
        <v>-62.0</v>
      </c>
      <c r="G18" s="1">
        <v>0.0</v>
      </c>
      <c r="H18" s="1">
        <v>-17.0</v>
      </c>
      <c r="I18" s="1">
        <v>0.0</v>
      </c>
      <c r="J18" s="1">
        <v>-8.0</v>
      </c>
      <c r="K18" s="1">
        <v>-36.0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70.0</v>
      </c>
      <c r="C19" s="1">
        <v>2.0</v>
      </c>
      <c r="D19" s="1">
        <v>13.0</v>
      </c>
      <c r="E19" s="1">
        <v>27.0</v>
      </c>
      <c r="F19" s="1">
        <v>9.0</v>
      </c>
      <c r="G19" s="1">
        <v>18.0</v>
      </c>
      <c r="H19" s="1">
        <v>12.0</v>
      </c>
      <c r="I19" s="1">
        <v>14.0</v>
      </c>
      <c r="J19" s="1">
        <v>32.0</v>
      </c>
      <c r="K19" s="1">
        <v>-9.0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-13.0</v>
      </c>
      <c r="E20" s="1">
        <v>0.0</v>
      </c>
      <c r="F20" s="1">
        <v>-2.0</v>
      </c>
      <c r="G20" s="1">
        <v>0.0</v>
      </c>
      <c r="H20" s="1">
        <v>-22.0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-24.0</v>
      </c>
      <c r="D21" s="1">
        <v>-14.0</v>
      </c>
      <c r="E21" s="1">
        <v>-4.0</v>
      </c>
      <c r="F21" s="1">
        <v>-7.0</v>
      </c>
      <c r="G21" s="1">
        <v>-2.0</v>
      </c>
      <c r="H21" s="1">
        <v>-1.0</v>
      </c>
      <c r="I21" s="1">
        <v>35.0</v>
      </c>
      <c r="J21" s="1">
        <v>-21.0</v>
      </c>
      <c r="K21" s="1">
        <v>-10.0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360.0</v>
      </c>
      <c r="C22" s="1">
        <v>298.0</v>
      </c>
      <c r="D22" s="1">
        <v>260.0</v>
      </c>
      <c r="E22" s="1">
        <v>301.0</v>
      </c>
      <c r="F22" s="1">
        <v>185.0</v>
      </c>
      <c r="G22" s="1">
        <v>276.0</v>
      </c>
      <c r="H22" s="1">
        <v>103.0</v>
      </c>
      <c r="I22" s="1">
        <v>212.0</v>
      </c>
      <c r="J22" s="1">
        <v>198.0</v>
      </c>
      <c r="K22" s="1">
        <v>-70.0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86.0</v>
      </c>
      <c r="C23" s="1">
        <v>83.0</v>
      </c>
      <c r="D23" s="1">
        <v>74.0</v>
      </c>
      <c r="E23" s="1">
        <v>77.0</v>
      </c>
      <c r="F23" s="1">
        <v>450.0</v>
      </c>
      <c r="G23" s="1">
        <v>120.0</v>
      </c>
      <c r="H23" s="1">
        <v>91.0</v>
      </c>
      <c r="I23" s="1">
        <v>100.0</v>
      </c>
      <c r="J23" s="1">
        <v>42.0</v>
      </c>
      <c r="K23" s="1">
        <v>246.0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274.0</v>
      </c>
      <c r="C24" s="1">
        <v>214.0</v>
      </c>
      <c r="D24" s="1">
        <v>186.0</v>
      </c>
      <c r="E24" s="1">
        <v>224.0</v>
      </c>
      <c r="F24" s="1">
        <v>-265.0</v>
      </c>
      <c r="G24" s="1">
        <v>156.0</v>
      </c>
      <c r="H24" s="1">
        <v>12.0</v>
      </c>
      <c r="I24" s="1">
        <v>112.0</v>
      </c>
      <c r="J24" s="1">
        <v>156.0</v>
      </c>
      <c r="K24" s="1">
        <v>-246.0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-137.0</v>
      </c>
      <c r="K25" s="1">
        <v>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274.0</v>
      </c>
      <c r="C26" s="1">
        <v>214.0</v>
      </c>
      <c r="D26" s="1">
        <v>186.0</v>
      </c>
      <c r="E26" s="1">
        <v>224.0</v>
      </c>
      <c r="F26" s="1">
        <v>-265.0</v>
      </c>
      <c r="G26" s="1">
        <v>156.0</v>
      </c>
      <c r="H26" s="1">
        <v>12.0</v>
      </c>
      <c r="I26" s="1">
        <v>112.0</v>
      </c>
      <c r="J26" s="1">
        <v>18.0</v>
      </c>
      <c r="K26" s="1">
        <v>-232.0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274.0</v>
      </c>
      <c r="C27" s="1">
        <v>214.0</v>
      </c>
      <c r="D27" s="1">
        <v>186.0</v>
      </c>
      <c r="E27" s="1">
        <v>224.0</v>
      </c>
      <c r="F27" s="1">
        <v>-265.0</v>
      </c>
      <c r="G27" s="1">
        <v>156.0</v>
      </c>
      <c r="H27" s="1">
        <v>12.0</v>
      </c>
      <c r="I27" s="1">
        <v>112.0</v>
      </c>
      <c r="J27" s="1">
        <v>18.0</v>
      </c>
      <c r="K27" s="1">
        <v>-232.0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274.0</v>
      </c>
      <c r="C28" s="1">
        <v>214.0</v>
      </c>
      <c r="D28" s="1">
        <v>186.0</v>
      </c>
      <c r="E28" s="1">
        <v>224.0</v>
      </c>
      <c r="F28" s="1">
        <v>-265.0</v>
      </c>
      <c r="G28" s="1">
        <v>156.0</v>
      </c>
      <c r="H28" s="1">
        <v>12.0</v>
      </c>
      <c r="I28" s="1">
        <v>112.0</v>
      </c>
      <c r="J28" s="1">
        <v>18.0</v>
      </c>
      <c r="K28" s="1">
        <v>-232.0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274.0</v>
      </c>
      <c r="C29" s="1">
        <v>214.0</v>
      </c>
      <c r="D29" s="1">
        <v>186.0</v>
      </c>
      <c r="E29" s="1">
        <v>224.0</v>
      </c>
      <c r="F29" s="1">
        <v>-265.0</v>
      </c>
      <c r="G29" s="1">
        <v>156.0</v>
      </c>
      <c r="H29" s="1">
        <v>12.0</v>
      </c>
      <c r="I29" s="1">
        <v>112.0</v>
      </c>
      <c r="J29" s="1">
        <v>156.0</v>
      </c>
      <c r="K29" s="1">
        <v>-246.0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1" t="s">
        <v>120</v>
      </c>
      <c r="I31" s="1" t="s">
        <v>177</v>
      </c>
      <c r="J31" s="1" t="s">
        <v>178</v>
      </c>
      <c r="K31" s="1" t="s">
        <v>179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 t="s">
        <v>171</v>
      </c>
      <c r="C32" s="1" t="s">
        <v>172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120</v>
      </c>
      <c r="I32" s="1" t="s">
        <v>177</v>
      </c>
      <c r="J32" s="1" t="s">
        <v>181</v>
      </c>
      <c r="K32" s="1" t="s">
        <v>182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>
        <v>51.0</v>
      </c>
      <c r="C33" s="1">
        <v>50.0</v>
      </c>
      <c r="D33" s="1">
        <v>49.0</v>
      </c>
      <c r="E33" s="1">
        <v>50.0</v>
      </c>
      <c r="F33" s="1">
        <v>50.0</v>
      </c>
      <c r="G33" s="1">
        <v>49.0</v>
      </c>
      <c r="H33" s="1">
        <v>48.0</v>
      </c>
      <c r="I33" s="1">
        <v>49.0</v>
      </c>
      <c r="J33" s="1">
        <v>49.0</v>
      </c>
      <c r="K33" s="1">
        <v>45.0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184</v>
      </c>
      <c r="B34" s="1" t="s">
        <v>185</v>
      </c>
      <c r="C34" s="1" t="s">
        <v>108</v>
      </c>
      <c r="D34" s="1" t="s">
        <v>186</v>
      </c>
      <c r="E34" s="1" t="s">
        <v>187</v>
      </c>
      <c r="F34" s="1" t="s">
        <v>175</v>
      </c>
      <c r="G34" s="1" t="s">
        <v>188</v>
      </c>
      <c r="H34" s="1" t="s">
        <v>120</v>
      </c>
      <c r="I34" s="1" t="s">
        <v>189</v>
      </c>
      <c r="J34" s="1" t="s">
        <v>190</v>
      </c>
      <c r="K34" s="1" t="s">
        <v>179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 t="s">
        <v>185</v>
      </c>
      <c r="C35" s="1" t="s">
        <v>108</v>
      </c>
      <c r="D35" s="1" t="s">
        <v>186</v>
      </c>
      <c r="E35" s="1" t="s">
        <v>187</v>
      </c>
      <c r="F35" s="1" t="s">
        <v>175</v>
      </c>
      <c r="G35" s="1" t="s">
        <v>188</v>
      </c>
      <c r="H35" s="1" t="s">
        <v>120</v>
      </c>
      <c r="I35" s="1" t="s">
        <v>189</v>
      </c>
      <c r="J35" s="1" t="s">
        <v>192</v>
      </c>
      <c r="K35" s="1" t="s">
        <v>182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193</v>
      </c>
      <c r="B36" s="1">
        <v>53.0</v>
      </c>
      <c r="C36" s="1">
        <v>51.0</v>
      </c>
      <c r="D36" s="1">
        <v>50.0</v>
      </c>
      <c r="E36" s="1">
        <v>50.0</v>
      </c>
      <c r="F36" s="1">
        <v>50.0</v>
      </c>
      <c r="G36" s="1">
        <v>50.0</v>
      </c>
      <c r="H36" s="1">
        <v>48.0</v>
      </c>
      <c r="I36" s="1">
        <v>52.0</v>
      </c>
      <c r="J36" s="1">
        <v>53.0</v>
      </c>
      <c r="K36" s="1">
        <v>45.0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 t="s">
        <v>195</v>
      </c>
      <c r="C37" s="1" t="s">
        <v>196</v>
      </c>
      <c r="D37" s="1" t="s">
        <v>197</v>
      </c>
      <c r="E37" s="1" t="s">
        <v>198</v>
      </c>
      <c r="F37" s="1" t="s">
        <v>199</v>
      </c>
      <c r="G37" s="1" t="s">
        <v>200</v>
      </c>
      <c r="H37" s="1" t="s">
        <v>201</v>
      </c>
      <c r="I37" s="1" t="s">
        <v>202</v>
      </c>
      <c r="J37" s="1" t="s">
        <v>203</v>
      </c>
      <c r="K37" s="1" t="s">
        <v>204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 t="s">
        <v>206</v>
      </c>
      <c r="C38" s="1" t="s">
        <v>207</v>
      </c>
      <c r="D38" s="1" t="s">
        <v>208</v>
      </c>
      <c r="E38" s="1" t="s">
        <v>197</v>
      </c>
      <c r="F38" s="1" t="s">
        <v>199</v>
      </c>
      <c r="G38" s="1" t="s">
        <v>209</v>
      </c>
      <c r="H38" s="1" t="s">
        <v>189</v>
      </c>
      <c r="I38" s="1" t="s">
        <v>210</v>
      </c>
      <c r="J38" s="1" t="s">
        <v>211</v>
      </c>
      <c r="K38" s="1" t="s">
        <v>204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212</v>
      </c>
      <c r="B39" s="1" t="s">
        <v>211</v>
      </c>
      <c r="C39" s="1" t="s">
        <v>213</v>
      </c>
      <c r="D39" s="1" t="s">
        <v>213</v>
      </c>
      <c r="E39" s="1" t="s">
        <v>213</v>
      </c>
      <c r="F39" s="1" t="s">
        <v>213</v>
      </c>
      <c r="G39" s="1" t="s">
        <v>213</v>
      </c>
      <c r="H39" s="1" t="s">
        <v>214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215</v>
      </c>
      <c r="B40" s="1" t="s">
        <v>216</v>
      </c>
      <c r="C40" s="1" t="s">
        <v>217</v>
      </c>
      <c r="D40" s="1" t="s">
        <v>218</v>
      </c>
      <c r="E40" s="1" t="s">
        <v>219</v>
      </c>
      <c r="F40" s="1" t="s">
        <v>220</v>
      </c>
      <c r="G40" s="1" t="s">
        <v>221</v>
      </c>
      <c r="H40" s="1" t="s">
        <v>222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223</v>
      </c>
      <c r="B42" s="1">
        <v>462.0</v>
      </c>
      <c r="C42" s="1">
        <v>438.0</v>
      </c>
      <c r="D42" s="1">
        <v>378.0</v>
      </c>
      <c r="E42" s="1">
        <v>378.0</v>
      </c>
      <c r="F42" s="1">
        <v>408.0</v>
      </c>
      <c r="G42" s="1">
        <v>368.0</v>
      </c>
      <c r="H42" s="1">
        <v>236.0</v>
      </c>
      <c r="I42" s="1">
        <v>256.0</v>
      </c>
      <c r="J42" s="1">
        <v>274.0</v>
      </c>
      <c r="K42" s="1">
        <v>128.0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224</v>
      </c>
      <c r="B43" s="1">
        <v>417.0</v>
      </c>
      <c r="C43" s="1">
        <v>390.0</v>
      </c>
      <c r="D43" s="1">
        <v>332.0</v>
      </c>
      <c r="E43" s="1">
        <v>335.0</v>
      </c>
      <c r="F43" s="1">
        <v>360.0</v>
      </c>
      <c r="G43" s="1">
        <v>323.0</v>
      </c>
      <c r="H43" s="1">
        <v>194.0</v>
      </c>
      <c r="I43" s="1">
        <v>218.0</v>
      </c>
      <c r="J43" s="1">
        <v>240.0</v>
      </c>
      <c r="K43" s="1">
        <v>96.0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225</v>
      </c>
      <c r="B44" s="1">
        <v>412.0</v>
      </c>
      <c r="C44" s="1">
        <v>378.0</v>
      </c>
      <c r="D44" s="1">
        <v>322.0</v>
      </c>
      <c r="E44" s="1">
        <v>327.0</v>
      </c>
      <c r="F44" s="1">
        <v>352.0</v>
      </c>
      <c r="G44" s="1">
        <v>316.0</v>
      </c>
      <c r="H44" s="1">
        <v>187.0</v>
      </c>
      <c r="I44" s="1">
        <v>217.0</v>
      </c>
      <c r="J44" s="1">
        <v>240.0</v>
      </c>
      <c r="K44" s="1">
        <v>96.0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226</v>
      </c>
      <c r="B45" s="1">
        <v>494.0</v>
      </c>
      <c r="C45" s="1">
        <v>476.0</v>
      </c>
      <c r="D45" s="1">
        <v>412.0</v>
      </c>
      <c r="E45" s="1">
        <v>411.0</v>
      </c>
      <c r="F45" s="1">
        <v>442.0</v>
      </c>
      <c r="G45" s="1">
        <v>400.0</v>
      </c>
      <c r="H45" s="1">
        <v>288.0</v>
      </c>
      <c r="I45" s="1">
        <v>337.0</v>
      </c>
      <c r="J45" s="1">
        <v>313.0</v>
      </c>
      <c r="K45" s="1">
        <v>162.0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227</v>
      </c>
      <c r="B46" s="1" t="s">
        <v>228</v>
      </c>
      <c r="C46" s="1" t="s">
        <v>229</v>
      </c>
      <c r="D46" s="1" t="s">
        <v>230</v>
      </c>
      <c r="E46" s="1" t="s">
        <v>231</v>
      </c>
      <c r="F46" s="1" t="s">
        <v>232</v>
      </c>
      <c r="G46" s="1" t="s">
        <v>233</v>
      </c>
      <c r="H46" s="1" t="s">
        <v>234</v>
      </c>
      <c r="I46" s="1" t="s">
        <v>235</v>
      </c>
      <c r="J46" s="1" t="s">
        <v>236</v>
      </c>
      <c r="K46" s="1">
        <v>-3.0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3.0</v>
      </c>
      <c r="C47" s="1">
        <v>13.0</v>
      </c>
      <c r="D47" s="1">
        <v>-23.0</v>
      </c>
      <c r="E47" s="1">
        <v>-22.0</v>
      </c>
      <c r="F47" s="1">
        <v>27.0</v>
      </c>
      <c r="G47" s="1">
        <v>12.0</v>
      </c>
      <c r="H47" s="1">
        <v>7.0</v>
      </c>
      <c r="I47" s="1">
        <v>8.0</v>
      </c>
      <c r="J47" s="1">
        <v>5.0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106.0</v>
      </c>
      <c r="C48" s="1">
        <v>115.0</v>
      </c>
      <c r="D48" s="1">
        <v>92.0</v>
      </c>
      <c r="E48" s="1">
        <v>114.0</v>
      </c>
      <c r="F48" s="1">
        <v>137.0</v>
      </c>
      <c r="G48" s="1">
        <v>80.0</v>
      </c>
      <c r="H48" s="1">
        <v>71.0</v>
      </c>
      <c r="I48" s="1">
        <v>84.0</v>
      </c>
      <c r="J48" s="1">
        <v>67.0</v>
      </c>
      <c r="K48" s="1">
        <v>39.0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239</v>
      </c>
      <c r="B49" s="1">
        <v>110.0</v>
      </c>
      <c r="C49" s="1">
        <v>128.0</v>
      </c>
      <c r="D49" s="1">
        <v>69.0</v>
      </c>
      <c r="E49" s="1">
        <v>91.0</v>
      </c>
      <c r="F49" s="1">
        <v>165.0</v>
      </c>
      <c r="G49" s="1">
        <v>93.0</v>
      </c>
      <c r="H49" s="1">
        <v>79.0</v>
      </c>
      <c r="I49" s="1">
        <v>93.0</v>
      </c>
      <c r="J49" s="1">
        <v>73.0</v>
      </c>
      <c r="K49" s="1">
        <v>42.0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240</v>
      </c>
      <c r="B50" s="1">
        <v>4.0</v>
      </c>
      <c r="C50" s="1">
        <v>-42.0</v>
      </c>
      <c r="D50" s="1">
        <v>-13.0</v>
      </c>
      <c r="E50" s="1">
        <v>-14.0</v>
      </c>
      <c r="F50" s="1">
        <v>312.0</v>
      </c>
      <c r="G50" s="1">
        <v>25.0</v>
      </c>
      <c r="H50" s="1">
        <v>-6.0</v>
      </c>
      <c r="I50" s="1">
        <v>6.0</v>
      </c>
      <c r="J50" s="1">
        <v>-24.0</v>
      </c>
      <c r="K50" s="1">
        <v>128.0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241</v>
      </c>
      <c r="B51" s="1">
        <v>-28.0</v>
      </c>
      <c r="C51" s="1">
        <v>-1.0</v>
      </c>
      <c r="D51" s="1">
        <v>18.0</v>
      </c>
      <c r="E51" s="1">
        <v>20.0</v>
      </c>
      <c r="F51" s="1">
        <v>-25.0</v>
      </c>
      <c r="G51" s="1">
        <v>1.0</v>
      </c>
      <c r="H51" s="1">
        <v>18.0</v>
      </c>
      <c r="I51" s="1">
        <v>20.0</v>
      </c>
      <c r="J51" s="1">
        <v>-5.0</v>
      </c>
      <c r="K51" s="1">
        <v>76.0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242</v>
      </c>
      <c r="B52" s="1">
        <v>-23.0</v>
      </c>
      <c r="C52" s="1">
        <v>-44.0</v>
      </c>
      <c r="D52" s="1">
        <v>5.0</v>
      </c>
      <c r="E52" s="1">
        <v>-14.0</v>
      </c>
      <c r="F52" s="1">
        <v>286.0</v>
      </c>
      <c r="G52" s="1">
        <v>27.0</v>
      </c>
      <c r="H52" s="1">
        <v>11.0</v>
      </c>
      <c r="I52" s="1">
        <v>7.0</v>
      </c>
      <c r="J52" s="1">
        <v>-30.0</v>
      </c>
      <c r="K52" s="1">
        <v>204.0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243</v>
      </c>
      <c r="B53" s="1">
        <v>231.0</v>
      </c>
      <c r="C53" s="1">
        <v>208.0</v>
      </c>
      <c r="D53" s="1">
        <v>176.0</v>
      </c>
      <c r="E53" s="1">
        <v>179.0</v>
      </c>
      <c r="F53" s="1">
        <v>197.0</v>
      </c>
      <c r="G53" s="1">
        <v>173.0</v>
      </c>
      <c r="H53" s="1">
        <v>105.0</v>
      </c>
      <c r="I53" s="1">
        <v>124.0</v>
      </c>
      <c r="J53" s="1">
        <v>132.0</v>
      </c>
      <c r="K53" s="1">
        <v>53.0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244</v>
      </c>
      <c r="B54" s="1">
        <v>40.0</v>
      </c>
      <c r="C54" s="1">
        <v>46.0</v>
      </c>
      <c r="D54" s="1">
        <v>47.0</v>
      </c>
      <c r="E54" s="1">
        <v>48.0</v>
      </c>
      <c r="F54" s="1">
        <v>46.0</v>
      </c>
      <c r="G54" s="1">
        <v>46.0</v>
      </c>
      <c r="H54" s="1">
        <v>41.0</v>
      </c>
      <c r="I54" s="1">
        <v>38.0</v>
      </c>
      <c r="J54" s="1">
        <v>35.0</v>
      </c>
      <c r="K54" s="1">
        <v>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245</v>
      </c>
      <c r="B55" s="1">
        <v>11.0</v>
      </c>
      <c r="C55" s="1">
        <v>7.0</v>
      </c>
      <c r="D55" s="1">
        <v>7.0</v>
      </c>
      <c r="E55" s="1">
        <v>7.0</v>
      </c>
      <c r="F55" s="1">
        <v>4.0</v>
      </c>
      <c r="G55" s="1">
        <v>2.0</v>
      </c>
      <c r="H55" s="1">
        <v>2.0</v>
      </c>
      <c r="I55" s="1">
        <v>3.0</v>
      </c>
      <c r="J55" s="1">
        <v>1.0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247</v>
      </c>
      <c r="B57" s="1">
        <v>25.0</v>
      </c>
      <c r="C57" s="1">
        <v>19.0</v>
      </c>
      <c r="D57" s="1">
        <v>13.0</v>
      </c>
      <c r="E57" s="1">
        <v>8.0</v>
      </c>
      <c r="F57" s="1">
        <v>9.0</v>
      </c>
      <c r="G57" s="1">
        <v>6.0</v>
      </c>
      <c r="H57" s="1">
        <v>4.0</v>
      </c>
      <c r="I57" s="1">
        <v>249.0</v>
      </c>
      <c r="J57" s="1">
        <v>229.0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248</v>
      </c>
      <c r="B58" s="1">
        <v>182.0</v>
      </c>
      <c r="C58" s="1">
        <v>176.0</v>
      </c>
      <c r="D58" s="1">
        <v>153.0</v>
      </c>
      <c r="E58" s="1">
        <v>145.0</v>
      </c>
      <c r="F58" s="1">
        <v>152.0</v>
      </c>
      <c r="G58" s="1">
        <v>458.0</v>
      </c>
      <c r="H58" s="1">
        <v>408.0</v>
      </c>
      <c r="I58" s="1">
        <v>404.0</v>
      </c>
      <c r="J58" s="1">
        <v>375.0</v>
      </c>
      <c r="K58" s="1">
        <v>118.0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249</v>
      </c>
      <c r="B59" s="1">
        <v>24.0</v>
      </c>
      <c r="C59" s="1">
        <v>23.0</v>
      </c>
      <c r="D59" s="1">
        <v>23.0</v>
      </c>
      <c r="E59" s="1">
        <v>25.0</v>
      </c>
      <c r="F59" s="1">
        <v>22.0</v>
      </c>
      <c r="G59" s="1">
        <v>20.0</v>
      </c>
      <c r="H59" s="1">
        <v>21.0</v>
      </c>
      <c r="I59" s="1">
        <v>18.0</v>
      </c>
      <c r="J59" s="1">
        <v>16.0</v>
      </c>
      <c r="K59" s="1">
        <v>17.0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250</v>
      </c>
      <c r="B60" s="1">
        <v>31.0</v>
      </c>
      <c r="C60" s="1">
        <v>38.0</v>
      </c>
      <c r="D60" s="1">
        <v>34.0</v>
      </c>
      <c r="E60" s="1">
        <v>33.0</v>
      </c>
      <c r="F60" s="1">
        <v>34.0</v>
      </c>
      <c r="G60" s="1">
        <v>32.0</v>
      </c>
      <c r="H60" s="1">
        <v>51.0</v>
      </c>
      <c r="I60" s="1">
        <v>81.0</v>
      </c>
      <c r="J60" s="1">
        <v>39.0</v>
      </c>
      <c r="K60" s="1">
        <v>34.0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251</v>
      </c>
      <c r="B61" s="1">
        <v>13.0</v>
      </c>
      <c r="C61" s="1">
        <v>16.0</v>
      </c>
      <c r="D61" s="1">
        <v>16.0</v>
      </c>
      <c r="E61" s="1">
        <v>17.0</v>
      </c>
      <c r="F61" s="1">
        <v>17.0</v>
      </c>
      <c r="G61" s="1">
        <v>14.0</v>
      </c>
      <c r="H61" s="1">
        <v>18.0</v>
      </c>
      <c r="I61" s="1">
        <v>28.0</v>
      </c>
      <c r="J61" s="1">
        <v>14.0</v>
      </c>
      <c r="K61" s="1">
        <v>14.0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252</v>
      </c>
      <c r="B62" s="1">
        <v>17.0</v>
      </c>
      <c r="C62" s="1">
        <v>21.0</v>
      </c>
      <c r="D62" s="1">
        <v>17.0</v>
      </c>
      <c r="E62" s="1">
        <v>15.0</v>
      </c>
      <c r="F62" s="1">
        <v>17.0</v>
      </c>
      <c r="G62" s="1">
        <v>17.0</v>
      </c>
      <c r="H62" s="1">
        <v>33.0</v>
      </c>
      <c r="I62" s="1">
        <v>52.0</v>
      </c>
      <c r="J62" s="1">
        <v>25.0</v>
      </c>
      <c r="K62" s="1">
        <v>20.0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253</v>
      </c>
      <c r="B63" s="1">
        <v>19.0</v>
      </c>
      <c r="C63" s="1">
        <v>18.0</v>
      </c>
      <c r="D63" s="1">
        <v>20.0</v>
      </c>
      <c r="E63" s="1">
        <v>20.0</v>
      </c>
      <c r="F63" s="1">
        <v>22.0</v>
      </c>
      <c r="G63" s="1">
        <v>14.0</v>
      </c>
      <c r="H63" s="1">
        <v>10.0</v>
      </c>
      <c r="I63" s="1">
        <v>8.0</v>
      </c>
      <c r="J63" s="1">
        <v>8.0</v>
      </c>
      <c r="K63" s="1">
        <v>6.0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254</v>
      </c>
      <c r="B64" s="1">
        <v>19.0</v>
      </c>
      <c r="C64" s="1">
        <v>18.0</v>
      </c>
      <c r="D64" s="1">
        <v>20.0</v>
      </c>
      <c r="E64" s="1">
        <v>20.0</v>
      </c>
      <c r="F64" s="1">
        <v>22.0</v>
      </c>
      <c r="G64" s="1">
        <v>14.0</v>
      </c>
      <c r="H64" s="1">
        <v>10.0</v>
      </c>
      <c r="I64" s="1">
        <v>8.0</v>
      </c>
      <c r="J64" s="1">
        <v>8.0</v>
      </c>
      <c r="K64" s="1">
        <v>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2013.0</v>
      </c>
      <c r="C1" s="1">
        <v>2014.0</v>
      </c>
      <c r="D1" s="1">
        <v>2015.0</v>
      </c>
      <c r="E1" s="1">
        <v>2016.0</v>
      </c>
      <c r="F1" s="1">
        <v>2017.0</v>
      </c>
      <c r="G1" s="1">
        <v>2018.0</v>
      </c>
      <c r="H1" s="1">
        <v>2019.0</v>
      </c>
      <c r="I1" s="1">
        <v>2020.0</v>
      </c>
      <c r="J1" s="1">
        <v>2021.0</v>
      </c>
      <c r="K1" s="1">
        <v>2022.0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256</v>
      </c>
      <c r="B3" s="1" t="s">
        <v>257</v>
      </c>
      <c r="C3" s="1" t="s">
        <v>258</v>
      </c>
      <c r="D3" s="1" t="s">
        <v>259</v>
      </c>
      <c r="E3" s="1" t="s">
        <v>260</v>
      </c>
      <c r="F3" s="1" t="s">
        <v>261</v>
      </c>
      <c r="G3" s="1" t="s">
        <v>262</v>
      </c>
      <c r="H3" s="1" t="s">
        <v>263</v>
      </c>
      <c r="I3" s="1" t="s">
        <v>264</v>
      </c>
      <c r="J3" s="1" t="s">
        <v>265</v>
      </c>
      <c r="K3" s="1" t="s">
        <v>266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267</v>
      </c>
      <c r="B4" s="1" t="s">
        <v>268</v>
      </c>
      <c r="C4" s="1" t="s">
        <v>269</v>
      </c>
      <c r="D4" s="1" t="s">
        <v>270</v>
      </c>
      <c r="E4" s="1" t="s">
        <v>271</v>
      </c>
      <c r="F4" s="1" t="s">
        <v>272</v>
      </c>
      <c r="G4" s="1" t="s">
        <v>273</v>
      </c>
      <c r="H4" s="1" t="s">
        <v>274</v>
      </c>
      <c r="I4" s="1" t="s">
        <v>275</v>
      </c>
      <c r="J4" s="1" t="s">
        <v>276</v>
      </c>
      <c r="K4" s="1" t="s">
        <v>277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278</v>
      </c>
      <c r="B5" s="1" t="s">
        <v>279</v>
      </c>
      <c r="C5" s="1" t="s">
        <v>280</v>
      </c>
      <c r="D5" s="1" t="s">
        <v>281</v>
      </c>
      <c r="E5" s="1" t="s">
        <v>282</v>
      </c>
      <c r="F5" s="1" t="s">
        <v>283</v>
      </c>
      <c r="G5" s="1" t="s">
        <v>284</v>
      </c>
      <c r="H5" s="1" t="s">
        <v>285</v>
      </c>
      <c r="I5" s="1" t="s">
        <v>286</v>
      </c>
      <c r="J5" s="1" t="s">
        <v>287</v>
      </c>
      <c r="K5" s="1" t="s">
        <v>288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289</v>
      </c>
      <c r="B6" s="1" t="s">
        <v>279</v>
      </c>
      <c r="C6" s="1" t="s">
        <v>280</v>
      </c>
      <c r="D6" s="1" t="s">
        <v>281</v>
      </c>
      <c r="E6" s="1" t="s">
        <v>282</v>
      </c>
      <c r="F6" s="1" t="s">
        <v>283</v>
      </c>
      <c r="G6" s="1" t="s">
        <v>284</v>
      </c>
      <c r="H6" s="1" t="s">
        <v>285</v>
      </c>
      <c r="I6" s="1" t="s">
        <v>286</v>
      </c>
      <c r="J6" s="1" t="s">
        <v>287</v>
      </c>
      <c r="K6" s="1" t="s">
        <v>288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 t="s">
        <v>292</v>
      </c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302</v>
      </c>
      <c r="B9" s="1" t="s">
        <v>303</v>
      </c>
      <c r="C9" s="1" t="s">
        <v>304</v>
      </c>
      <c r="D9" s="1" t="s">
        <v>305</v>
      </c>
      <c r="E9" s="1" t="s">
        <v>306</v>
      </c>
      <c r="F9" s="1" t="s">
        <v>307</v>
      </c>
      <c r="G9" s="1" t="s">
        <v>308</v>
      </c>
      <c r="H9" s="1" t="s">
        <v>309</v>
      </c>
      <c r="I9" s="1" t="s">
        <v>310</v>
      </c>
      <c r="J9" s="1" t="s">
        <v>311</v>
      </c>
      <c r="K9" s="1" t="s">
        <v>312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313</v>
      </c>
      <c r="B10" s="1" t="s">
        <v>314</v>
      </c>
      <c r="C10" s="1" t="s">
        <v>315</v>
      </c>
      <c r="D10" s="1" t="s">
        <v>316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323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324</v>
      </c>
      <c r="B11" s="1" t="s">
        <v>325</v>
      </c>
      <c r="C11" s="1" t="s">
        <v>326</v>
      </c>
      <c r="D11" s="1" t="s">
        <v>327</v>
      </c>
      <c r="E11" s="1" t="s">
        <v>328</v>
      </c>
      <c r="F11" s="1" t="s">
        <v>329</v>
      </c>
      <c r="G11" s="1" t="s">
        <v>330</v>
      </c>
      <c r="H11" s="1" t="s">
        <v>331</v>
      </c>
      <c r="I11" s="1" t="s">
        <v>332</v>
      </c>
      <c r="J11" s="1" t="s">
        <v>333</v>
      </c>
      <c r="K11" s="1" t="s">
        <v>334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335</v>
      </c>
      <c r="B12" s="1" t="s">
        <v>336</v>
      </c>
      <c r="C12" s="1" t="s">
        <v>337</v>
      </c>
      <c r="D12" s="1" t="s">
        <v>338</v>
      </c>
      <c r="E12" s="1" t="s">
        <v>339</v>
      </c>
      <c r="F12" s="1" t="s">
        <v>330</v>
      </c>
      <c r="G12" s="1" t="s">
        <v>340</v>
      </c>
      <c r="H12" s="1" t="s">
        <v>341</v>
      </c>
      <c r="I12" s="1" t="s">
        <v>342</v>
      </c>
      <c r="J12" s="1" t="s">
        <v>333</v>
      </c>
      <c r="K12" s="1" t="s">
        <v>334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343</v>
      </c>
      <c r="B13" s="1" t="s">
        <v>344</v>
      </c>
      <c r="C13" s="1" t="s">
        <v>345</v>
      </c>
      <c r="D13" s="1" t="s">
        <v>346</v>
      </c>
      <c r="E13" s="1" t="s">
        <v>347</v>
      </c>
      <c r="F13" s="1" t="s">
        <v>348</v>
      </c>
      <c r="G13" s="1" t="s">
        <v>349</v>
      </c>
      <c r="H13" s="1" t="s">
        <v>350</v>
      </c>
      <c r="I13" s="1" t="s">
        <v>351</v>
      </c>
      <c r="J13" s="1" t="s">
        <v>352</v>
      </c>
      <c r="K13" s="1" t="s">
        <v>353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354</v>
      </c>
      <c r="B14" s="1" t="s">
        <v>344</v>
      </c>
      <c r="C14" s="1" t="s">
        <v>345</v>
      </c>
      <c r="D14" s="1" t="s">
        <v>346</v>
      </c>
      <c r="E14" s="1" t="s">
        <v>347</v>
      </c>
      <c r="F14" s="1" t="s">
        <v>348</v>
      </c>
      <c r="G14" s="1" t="s">
        <v>349</v>
      </c>
      <c r="H14" s="1" t="s">
        <v>350</v>
      </c>
      <c r="I14" s="1" t="s">
        <v>351</v>
      </c>
      <c r="J14" s="1" t="s">
        <v>355</v>
      </c>
      <c r="K14" s="1" t="s">
        <v>356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357</v>
      </c>
      <c r="B15" s="1" t="s">
        <v>344</v>
      </c>
      <c r="C15" s="1" t="s">
        <v>345</v>
      </c>
      <c r="D15" s="1" t="s">
        <v>346</v>
      </c>
      <c r="E15" s="1" t="s">
        <v>347</v>
      </c>
      <c r="F15" s="1" t="s">
        <v>348</v>
      </c>
      <c r="G15" s="1" t="s">
        <v>349</v>
      </c>
      <c r="H15" s="1" t="s">
        <v>350</v>
      </c>
      <c r="I15" s="1" t="s">
        <v>351</v>
      </c>
      <c r="J15" s="1" t="s">
        <v>352</v>
      </c>
      <c r="K15" s="1" t="s">
        <v>353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358</v>
      </c>
      <c r="B16" s="1" t="s">
        <v>359</v>
      </c>
      <c r="C16" s="1">
        <v>8.0</v>
      </c>
      <c r="D16" s="1" t="s">
        <v>360</v>
      </c>
      <c r="E16" s="1" t="s">
        <v>361</v>
      </c>
      <c r="F16" s="1" t="s">
        <v>362</v>
      </c>
      <c r="G16" s="1" t="s">
        <v>363</v>
      </c>
      <c r="H16" s="1" t="s">
        <v>364</v>
      </c>
      <c r="I16" s="1" t="s">
        <v>365</v>
      </c>
      <c r="J16" s="1" t="s">
        <v>366</v>
      </c>
      <c r="K16" s="1" t="s">
        <v>207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367</v>
      </c>
      <c r="B17" s="1" t="s">
        <v>368</v>
      </c>
      <c r="C17" s="1" t="s">
        <v>369</v>
      </c>
      <c r="D17" s="1" t="s">
        <v>370</v>
      </c>
      <c r="E17" s="1" t="s">
        <v>371</v>
      </c>
      <c r="F17" s="1" t="s">
        <v>372</v>
      </c>
      <c r="G17" s="1" t="s">
        <v>373</v>
      </c>
      <c r="H17" s="1" t="s">
        <v>374</v>
      </c>
      <c r="I17" s="1" t="s">
        <v>375</v>
      </c>
      <c r="J17" s="1" t="s">
        <v>376</v>
      </c>
      <c r="K17" s="1" t="s">
        <v>377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378</v>
      </c>
      <c r="B18" s="1" t="s">
        <v>379</v>
      </c>
      <c r="C18" s="1" t="s">
        <v>380</v>
      </c>
      <c r="D18" s="1" t="s">
        <v>381</v>
      </c>
      <c r="E18" s="1" t="s">
        <v>382</v>
      </c>
      <c r="F18" s="1" t="s">
        <v>383</v>
      </c>
      <c r="G18" s="1" t="s">
        <v>384</v>
      </c>
      <c r="H18" s="1" t="s">
        <v>385</v>
      </c>
      <c r="I18" s="1" t="s">
        <v>386</v>
      </c>
      <c r="J18" s="1" t="s">
        <v>387</v>
      </c>
      <c r="K18" s="1" t="s">
        <v>388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389</v>
      </c>
      <c r="B20" s="1" t="s">
        <v>390</v>
      </c>
      <c r="C20" s="1" t="s">
        <v>391</v>
      </c>
      <c r="D20" s="1" t="s">
        <v>392</v>
      </c>
      <c r="E20" s="1" t="s">
        <v>393</v>
      </c>
      <c r="F20" s="1" t="s">
        <v>394</v>
      </c>
      <c r="G20" s="1" t="s">
        <v>395</v>
      </c>
      <c r="H20" s="1" t="s">
        <v>396</v>
      </c>
      <c r="I20" s="1" t="s">
        <v>396</v>
      </c>
      <c r="J20" s="1" t="s">
        <v>397</v>
      </c>
      <c r="K20" s="1" t="s">
        <v>398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399</v>
      </c>
      <c r="B21" s="1" t="s">
        <v>400</v>
      </c>
      <c r="C21" s="1" t="s">
        <v>401</v>
      </c>
      <c r="D21" s="1" t="s">
        <v>402</v>
      </c>
      <c r="E21" s="1" t="s">
        <v>403</v>
      </c>
      <c r="F21" s="1" t="s">
        <v>404</v>
      </c>
      <c r="G21" s="1" t="s">
        <v>405</v>
      </c>
      <c r="H21" s="1" t="s">
        <v>406</v>
      </c>
      <c r="I21" s="1" t="s">
        <v>407</v>
      </c>
      <c r="J21" s="1" t="s">
        <v>373</v>
      </c>
      <c r="K21" s="1" t="s">
        <v>408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409</v>
      </c>
      <c r="B22" s="1" t="s">
        <v>410</v>
      </c>
      <c r="C22" s="1" t="s">
        <v>411</v>
      </c>
      <c r="D22" s="1" t="s">
        <v>412</v>
      </c>
      <c r="E22" s="1" t="s">
        <v>413</v>
      </c>
      <c r="F22" s="1" t="s">
        <v>414</v>
      </c>
      <c r="G22" s="1" t="s">
        <v>415</v>
      </c>
      <c r="H22" s="1" t="s">
        <v>416</v>
      </c>
      <c r="I22" s="1" t="s">
        <v>417</v>
      </c>
      <c r="J22" s="1" t="s">
        <v>418</v>
      </c>
      <c r="K22" s="1" t="s">
        <v>419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420</v>
      </c>
      <c r="B23" s="1" t="s">
        <v>421</v>
      </c>
      <c r="C23" s="1" t="s">
        <v>422</v>
      </c>
      <c r="D23" s="1" t="s">
        <v>423</v>
      </c>
      <c r="E23" s="1" t="s">
        <v>424</v>
      </c>
      <c r="F23" s="1" t="s">
        <v>425</v>
      </c>
      <c r="G23" s="1" t="s">
        <v>423</v>
      </c>
      <c r="H23" s="1" t="s">
        <v>426</v>
      </c>
      <c r="I23" s="1" t="s">
        <v>210</v>
      </c>
      <c r="J23" s="1" t="s">
        <v>427</v>
      </c>
      <c r="K23" s="1" t="s">
        <v>428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430</v>
      </c>
      <c r="B25" s="1" t="s">
        <v>431</v>
      </c>
      <c r="C25" s="1" t="s">
        <v>432</v>
      </c>
      <c r="D25" s="1" t="s">
        <v>433</v>
      </c>
      <c r="E25" s="1">
        <v>1.0</v>
      </c>
      <c r="F25" s="1" t="s">
        <v>434</v>
      </c>
      <c r="G25" s="1" t="s">
        <v>435</v>
      </c>
      <c r="H25" s="1" t="s">
        <v>436</v>
      </c>
      <c r="I25" s="1" t="s">
        <v>437</v>
      </c>
      <c r="J25" s="1" t="s">
        <v>204</v>
      </c>
      <c r="K25" s="1" t="s">
        <v>438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439</v>
      </c>
      <c r="B26" s="1" t="s">
        <v>440</v>
      </c>
      <c r="C26" s="1" t="s">
        <v>441</v>
      </c>
      <c r="D26" s="1" t="s">
        <v>442</v>
      </c>
      <c r="E26" s="1" t="s">
        <v>440</v>
      </c>
      <c r="F26" s="1" t="s">
        <v>443</v>
      </c>
      <c r="G26" s="1" t="s">
        <v>444</v>
      </c>
      <c r="H26" s="1" t="s">
        <v>445</v>
      </c>
      <c r="I26" s="1" t="s">
        <v>446</v>
      </c>
      <c r="J26" s="1" t="s">
        <v>447</v>
      </c>
      <c r="K26" s="1" t="s">
        <v>448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449</v>
      </c>
      <c r="B27" s="1" t="s">
        <v>440</v>
      </c>
      <c r="C27" s="1" t="s">
        <v>178</v>
      </c>
      <c r="D27" s="1" t="s">
        <v>445</v>
      </c>
      <c r="E27" s="1" t="s">
        <v>440</v>
      </c>
      <c r="F27" s="1" t="s">
        <v>450</v>
      </c>
      <c r="G27" s="1" t="s">
        <v>451</v>
      </c>
      <c r="H27" s="1" t="s">
        <v>452</v>
      </c>
      <c r="I27" s="1" t="s">
        <v>453</v>
      </c>
      <c r="J27" s="1" t="s">
        <v>454</v>
      </c>
      <c r="K27" s="1" t="s">
        <v>455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456</v>
      </c>
      <c r="B28" s="1" t="s">
        <v>457</v>
      </c>
      <c r="C28" s="1" t="s">
        <v>458</v>
      </c>
      <c r="D28" s="1" t="s">
        <v>459</v>
      </c>
      <c r="E28" s="1" t="s">
        <v>460</v>
      </c>
      <c r="F28" s="1" t="s">
        <v>461</v>
      </c>
      <c r="G28" s="1" t="s">
        <v>462</v>
      </c>
      <c r="H28" s="1" t="s">
        <v>463</v>
      </c>
      <c r="I28" s="1" t="s">
        <v>464</v>
      </c>
      <c r="J28" s="1" t="s">
        <v>465</v>
      </c>
      <c r="K28" s="1" t="s">
        <v>466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467</v>
      </c>
      <c r="B29" s="1" t="s">
        <v>468</v>
      </c>
      <c r="C29" s="1" t="s">
        <v>469</v>
      </c>
      <c r="D29" s="1" t="s">
        <v>470</v>
      </c>
      <c r="E29" s="1" t="s">
        <v>471</v>
      </c>
      <c r="F29" s="1" t="s">
        <v>472</v>
      </c>
      <c r="G29" s="1" t="s">
        <v>473</v>
      </c>
      <c r="H29" s="1" t="s">
        <v>474</v>
      </c>
      <c r="I29" s="1" t="s">
        <v>475</v>
      </c>
      <c r="J29" s="1" t="s">
        <v>476</v>
      </c>
      <c r="K29" s="1" t="s">
        <v>477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478</v>
      </c>
      <c r="B30" s="1" t="s">
        <v>479</v>
      </c>
      <c r="C30" s="1" t="s">
        <v>480</v>
      </c>
      <c r="D30" s="1" t="s">
        <v>481</v>
      </c>
      <c r="E30" s="1" t="s">
        <v>482</v>
      </c>
      <c r="F30" s="1" t="s">
        <v>483</v>
      </c>
      <c r="G30" s="1" t="s">
        <v>299</v>
      </c>
      <c r="H30" s="1" t="s">
        <v>484</v>
      </c>
      <c r="I30" s="1" t="s">
        <v>485</v>
      </c>
      <c r="J30" s="1" t="s">
        <v>486</v>
      </c>
      <c r="K30" s="1" t="s">
        <v>487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488</v>
      </c>
      <c r="B31" s="1" t="s">
        <v>489</v>
      </c>
      <c r="C31" s="1" t="s">
        <v>490</v>
      </c>
      <c r="D31" s="1" t="s">
        <v>491</v>
      </c>
      <c r="E31" s="1" t="s">
        <v>492</v>
      </c>
      <c r="F31" s="1" t="s">
        <v>493</v>
      </c>
      <c r="G31" s="1" t="s">
        <v>494</v>
      </c>
      <c r="H31" s="1" t="s">
        <v>495</v>
      </c>
      <c r="I31" s="1" t="s">
        <v>496</v>
      </c>
      <c r="J31" s="1" t="s">
        <v>497</v>
      </c>
      <c r="K31" s="1" t="s">
        <v>498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500</v>
      </c>
      <c r="B33" s="1" t="s">
        <v>501</v>
      </c>
      <c r="C33" s="1" t="s">
        <v>502</v>
      </c>
      <c r="D33" s="1" t="s">
        <v>503</v>
      </c>
      <c r="E33" s="1" t="s">
        <v>504</v>
      </c>
      <c r="F33" s="1" t="s">
        <v>505</v>
      </c>
      <c r="G33" s="1" t="s">
        <v>506</v>
      </c>
      <c r="H33" s="1" t="s">
        <v>507</v>
      </c>
      <c r="I33" s="1">
        <v>-381.0</v>
      </c>
      <c r="J33" s="1" t="s">
        <v>508</v>
      </c>
      <c r="K33" s="1" t="s">
        <v>509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510</v>
      </c>
      <c r="B34" s="1" t="s">
        <v>511</v>
      </c>
      <c r="C34" s="1" t="s">
        <v>512</v>
      </c>
      <c r="D34" s="1" t="s">
        <v>513</v>
      </c>
      <c r="E34" s="1" t="s">
        <v>514</v>
      </c>
      <c r="F34" s="1" t="s">
        <v>515</v>
      </c>
      <c r="G34" s="1" t="s">
        <v>516</v>
      </c>
      <c r="H34" s="1" t="s">
        <v>517</v>
      </c>
      <c r="I34" s="1" t="s">
        <v>518</v>
      </c>
      <c r="J34" s="1" t="s">
        <v>519</v>
      </c>
      <c r="K34" s="1" t="s">
        <v>520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521</v>
      </c>
      <c r="B35" s="1" t="s">
        <v>522</v>
      </c>
      <c r="C35" s="1" t="s">
        <v>523</v>
      </c>
      <c r="D35" s="1" t="s">
        <v>524</v>
      </c>
      <c r="E35" s="1" t="s">
        <v>525</v>
      </c>
      <c r="F35" s="1" t="s">
        <v>526</v>
      </c>
      <c r="G35" s="1" t="s">
        <v>527</v>
      </c>
      <c r="H35" s="1" t="s">
        <v>528</v>
      </c>
      <c r="I35" s="1" t="s">
        <v>529</v>
      </c>
      <c r="J35" s="1" t="s">
        <v>530</v>
      </c>
      <c r="K35" s="1" t="s">
        <v>531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535</v>
      </c>
      <c r="E36" s="1" t="s">
        <v>536</v>
      </c>
      <c r="F36" s="1" t="s">
        <v>537</v>
      </c>
      <c r="G36" s="1" t="s">
        <v>538</v>
      </c>
      <c r="H36" s="1" t="s">
        <v>539</v>
      </c>
      <c r="I36" s="1" t="s">
        <v>540</v>
      </c>
      <c r="J36" s="1" t="s">
        <v>541</v>
      </c>
      <c r="K36" s="1" t="s">
        <v>329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542</v>
      </c>
      <c r="B37" s="1" t="s">
        <v>543</v>
      </c>
      <c r="C37" s="1" t="s">
        <v>544</v>
      </c>
      <c r="D37" s="1" t="s">
        <v>545</v>
      </c>
      <c r="E37" s="1" t="s">
        <v>546</v>
      </c>
      <c r="F37" s="1" t="s">
        <v>547</v>
      </c>
      <c r="G37" s="1" t="s">
        <v>548</v>
      </c>
      <c r="H37" s="1" t="s">
        <v>549</v>
      </c>
      <c r="I37" s="1" t="s">
        <v>550</v>
      </c>
      <c r="J37" s="1" t="s">
        <v>551</v>
      </c>
      <c r="K37" s="1" t="s">
        <v>552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553</v>
      </c>
      <c r="B38" s="1" t="s">
        <v>554</v>
      </c>
      <c r="C38" s="1" t="s">
        <v>346</v>
      </c>
      <c r="D38" s="1" t="s">
        <v>555</v>
      </c>
      <c r="E38" s="1" t="s">
        <v>556</v>
      </c>
      <c r="F38" s="1" t="s">
        <v>557</v>
      </c>
      <c r="G38" s="1" t="s">
        <v>558</v>
      </c>
      <c r="H38" s="1" t="s">
        <v>559</v>
      </c>
      <c r="I38" s="1" t="s">
        <v>560</v>
      </c>
      <c r="J38" s="1" t="s">
        <v>561</v>
      </c>
      <c r="K38" s="1" t="s">
        <v>562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 t="s">
        <v>564</v>
      </c>
      <c r="C39" s="1" t="s">
        <v>565</v>
      </c>
      <c r="D39" s="1" t="s">
        <v>566</v>
      </c>
      <c r="E39" s="1" t="s">
        <v>567</v>
      </c>
      <c r="F39" s="1" t="s">
        <v>568</v>
      </c>
      <c r="G39" s="1" t="s">
        <v>569</v>
      </c>
      <c r="H39" s="1" t="s">
        <v>570</v>
      </c>
      <c r="I39" s="1" t="s">
        <v>571</v>
      </c>
      <c r="J39" s="1" t="s">
        <v>572</v>
      </c>
      <c r="K39" s="1" t="s">
        <v>573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574</v>
      </c>
      <c r="B40" s="1" t="s">
        <v>323</v>
      </c>
      <c r="C40" s="1" t="s">
        <v>569</v>
      </c>
      <c r="D40" s="1" t="s">
        <v>575</v>
      </c>
      <c r="E40" s="1" t="s">
        <v>576</v>
      </c>
      <c r="F40" s="1" t="s">
        <v>577</v>
      </c>
      <c r="G40" s="1" t="s">
        <v>578</v>
      </c>
      <c r="H40" s="1" t="s">
        <v>579</v>
      </c>
      <c r="I40" s="1">
        <v>8.0</v>
      </c>
      <c r="J40" s="1" t="s">
        <v>580</v>
      </c>
      <c r="K40" s="1" t="s">
        <v>581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582</v>
      </c>
      <c r="B41" s="1" t="s">
        <v>583</v>
      </c>
      <c r="C41" s="1" t="s">
        <v>584</v>
      </c>
      <c r="D41" s="1" t="s">
        <v>585</v>
      </c>
      <c r="E41" s="1" t="s">
        <v>586</v>
      </c>
      <c r="F41" s="1" t="s">
        <v>587</v>
      </c>
      <c r="G41" s="1" t="s">
        <v>427</v>
      </c>
      <c r="H41" s="1" t="s">
        <v>588</v>
      </c>
      <c r="I41" s="1" t="s">
        <v>589</v>
      </c>
      <c r="J41" s="1" t="s">
        <v>590</v>
      </c>
      <c r="K41" s="1" t="s">
        <v>591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592</v>
      </c>
      <c r="B42" s="1" t="s">
        <v>593</v>
      </c>
      <c r="C42" s="1" t="s">
        <v>594</v>
      </c>
      <c r="D42" s="1" t="s">
        <v>595</v>
      </c>
      <c r="E42" s="1" t="s">
        <v>596</v>
      </c>
      <c r="F42" s="1" t="s">
        <v>390</v>
      </c>
      <c r="G42" s="1" t="s">
        <v>597</v>
      </c>
      <c r="H42" s="1" t="s">
        <v>598</v>
      </c>
      <c r="I42" s="1" t="s">
        <v>599</v>
      </c>
      <c r="J42" s="1" t="s">
        <v>600</v>
      </c>
      <c r="K42" s="1" t="s">
        <v>601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602</v>
      </c>
      <c r="B43" s="1" t="s">
        <v>603</v>
      </c>
      <c r="C43" s="1" t="s">
        <v>604</v>
      </c>
      <c r="D43" s="1" t="s">
        <v>426</v>
      </c>
      <c r="E43" s="1" t="s">
        <v>605</v>
      </c>
      <c r="F43" s="1" t="s">
        <v>606</v>
      </c>
      <c r="G43" s="1" t="s">
        <v>607</v>
      </c>
      <c r="H43" s="1" t="s">
        <v>608</v>
      </c>
      <c r="I43" s="1" t="s">
        <v>609</v>
      </c>
      <c r="J43" s="1" t="s">
        <v>610</v>
      </c>
      <c r="K43" s="1" t="s">
        <v>611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612</v>
      </c>
      <c r="B44" s="1" t="s">
        <v>583</v>
      </c>
      <c r="C44" s="1" t="s">
        <v>613</v>
      </c>
      <c r="D44" s="1" t="s">
        <v>614</v>
      </c>
      <c r="E44" s="1" t="s">
        <v>615</v>
      </c>
      <c r="F44" s="1" t="s">
        <v>616</v>
      </c>
      <c r="G44" s="1" t="s">
        <v>202</v>
      </c>
      <c r="H44" s="1" t="s">
        <v>186</v>
      </c>
      <c r="I44" s="1" t="s">
        <v>617</v>
      </c>
      <c r="J44" s="1" t="s">
        <v>618</v>
      </c>
      <c r="K44" s="1" t="s">
        <v>185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620</v>
      </c>
      <c r="B46" s="1" t="s">
        <v>621</v>
      </c>
      <c r="C46" s="1" t="s">
        <v>622</v>
      </c>
      <c r="D46" s="1" t="s">
        <v>623</v>
      </c>
      <c r="E46" s="1" t="s">
        <v>624</v>
      </c>
      <c r="F46" s="1" t="s">
        <v>625</v>
      </c>
      <c r="G46" s="1" t="s">
        <v>626</v>
      </c>
      <c r="H46" s="1" t="s">
        <v>627</v>
      </c>
      <c r="I46" s="1" t="s">
        <v>628</v>
      </c>
      <c r="J46" s="1" t="s">
        <v>629</v>
      </c>
      <c r="K46" s="1" t="s">
        <v>630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631</v>
      </c>
      <c r="B47" s="1" t="s">
        <v>632</v>
      </c>
      <c r="C47" s="1" t="s">
        <v>633</v>
      </c>
      <c r="D47" s="1" t="s">
        <v>634</v>
      </c>
      <c r="E47" s="1" t="s">
        <v>635</v>
      </c>
      <c r="F47" s="1" t="s">
        <v>636</v>
      </c>
      <c r="G47" s="1" t="s">
        <v>637</v>
      </c>
      <c r="H47" s="1" t="s">
        <v>638</v>
      </c>
      <c r="I47" s="1" t="s">
        <v>639</v>
      </c>
      <c r="J47" s="1" t="s">
        <v>640</v>
      </c>
      <c r="K47" s="1" t="s">
        <v>641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642</v>
      </c>
      <c r="B48" s="1" t="s">
        <v>643</v>
      </c>
      <c r="C48" s="1" t="s">
        <v>644</v>
      </c>
      <c r="D48" s="1" t="s">
        <v>645</v>
      </c>
      <c r="E48" s="1" t="s">
        <v>646</v>
      </c>
      <c r="F48" s="1" t="s">
        <v>647</v>
      </c>
      <c r="G48" s="1" t="s">
        <v>648</v>
      </c>
      <c r="H48" s="1" t="s">
        <v>649</v>
      </c>
      <c r="I48" s="1" t="s">
        <v>650</v>
      </c>
      <c r="J48" s="1" t="s">
        <v>651</v>
      </c>
      <c r="K48" s="1" t="s">
        <v>652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653</v>
      </c>
      <c r="B49" s="1" t="s">
        <v>108</v>
      </c>
      <c r="C49" s="1" t="s">
        <v>654</v>
      </c>
      <c r="D49" s="1" t="s">
        <v>655</v>
      </c>
      <c r="E49" s="1" t="s">
        <v>656</v>
      </c>
      <c r="F49" s="1" t="s">
        <v>657</v>
      </c>
      <c r="G49" s="1" t="s">
        <v>658</v>
      </c>
      <c r="H49" s="1" t="s">
        <v>659</v>
      </c>
      <c r="I49" s="1" t="s">
        <v>383</v>
      </c>
      <c r="J49" s="1" t="s">
        <v>660</v>
      </c>
      <c r="K49" s="1" t="s">
        <v>661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662</v>
      </c>
      <c r="B50" s="1" t="s">
        <v>197</v>
      </c>
      <c r="C50" s="1" t="s">
        <v>663</v>
      </c>
      <c r="D50" s="1" t="s">
        <v>664</v>
      </c>
      <c r="E50" s="1" t="s">
        <v>665</v>
      </c>
      <c r="F50" s="1" t="s">
        <v>360</v>
      </c>
      <c r="G50" s="1" t="s">
        <v>666</v>
      </c>
      <c r="H50" s="1" t="s">
        <v>667</v>
      </c>
      <c r="I50" s="1" t="s">
        <v>668</v>
      </c>
      <c r="J50" s="1" t="s">
        <v>660</v>
      </c>
      <c r="K50" s="1" t="s">
        <v>661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669</v>
      </c>
      <c r="B51" s="1" t="s">
        <v>670</v>
      </c>
      <c r="C51" s="1" t="s">
        <v>671</v>
      </c>
      <c r="D51" s="1" t="s">
        <v>672</v>
      </c>
      <c r="E51" s="1" t="s">
        <v>673</v>
      </c>
      <c r="F51" s="1" t="s">
        <v>674</v>
      </c>
      <c r="G51" s="1" t="s">
        <v>675</v>
      </c>
      <c r="H51" s="1" t="s">
        <v>676</v>
      </c>
      <c r="I51" s="1" t="s">
        <v>677</v>
      </c>
      <c r="J51" s="1" t="s">
        <v>678</v>
      </c>
      <c r="K51" s="1" t="s">
        <v>679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680</v>
      </c>
      <c r="B52" s="1" t="s">
        <v>670</v>
      </c>
      <c r="C52" s="1" t="s">
        <v>671</v>
      </c>
      <c r="D52" s="1" t="s">
        <v>672</v>
      </c>
      <c r="E52" s="1" t="s">
        <v>673</v>
      </c>
      <c r="F52" s="1" t="s">
        <v>674</v>
      </c>
      <c r="G52" s="1" t="s">
        <v>675</v>
      </c>
      <c r="H52" s="1" t="s">
        <v>676</v>
      </c>
      <c r="I52" s="1" t="s">
        <v>677</v>
      </c>
      <c r="J52" s="1" t="s">
        <v>681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682</v>
      </c>
      <c r="B53" s="1" t="s">
        <v>683</v>
      </c>
      <c r="C53" s="1" t="s">
        <v>114</v>
      </c>
      <c r="D53" s="1" t="s">
        <v>684</v>
      </c>
      <c r="E53" s="1" t="s">
        <v>685</v>
      </c>
      <c r="F53" s="1" t="s">
        <v>686</v>
      </c>
      <c r="G53" s="1" t="s">
        <v>687</v>
      </c>
      <c r="H53" s="1" t="s">
        <v>688</v>
      </c>
      <c r="I53" s="1" t="s">
        <v>689</v>
      </c>
      <c r="J53" s="1" t="s">
        <v>690</v>
      </c>
      <c r="K53" s="1" t="s">
        <v>691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692</v>
      </c>
      <c r="B54" s="1" t="s">
        <v>693</v>
      </c>
      <c r="C54" s="1" t="s">
        <v>694</v>
      </c>
      <c r="D54" s="1" t="s">
        <v>695</v>
      </c>
      <c r="E54" s="1" t="s">
        <v>696</v>
      </c>
      <c r="F54" s="1" t="s">
        <v>697</v>
      </c>
      <c r="G54" s="1" t="s">
        <v>698</v>
      </c>
      <c r="H54" s="1" t="s">
        <v>699</v>
      </c>
      <c r="I54" s="1">
        <v>756.0</v>
      </c>
      <c r="J54" s="1" t="s">
        <v>700</v>
      </c>
      <c r="K54" s="1" t="s">
        <v>701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702</v>
      </c>
      <c r="B55" s="1" t="s">
        <v>703</v>
      </c>
      <c r="C55" s="1" t="s">
        <v>704</v>
      </c>
      <c r="D55" s="1" t="s">
        <v>705</v>
      </c>
      <c r="E55" s="1" t="s">
        <v>706</v>
      </c>
      <c r="F55" s="1" t="s">
        <v>707</v>
      </c>
      <c r="G55" s="1" t="s">
        <v>708</v>
      </c>
      <c r="H55" s="1" t="s">
        <v>709</v>
      </c>
      <c r="I55" s="1" t="s">
        <v>710</v>
      </c>
      <c r="J55" s="1" t="s">
        <v>711</v>
      </c>
      <c r="K55" s="1" t="s">
        <v>712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713</v>
      </c>
      <c r="B56" s="1" t="s">
        <v>646</v>
      </c>
      <c r="C56" s="1" t="s">
        <v>714</v>
      </c>
      <c r="D56" s="1" t="s">
        <v>715</v>
      </c>
      <c r="E56" s="1" t="s">
        <v>716</v>
      </c>
      <c r="F56" s="1" t="s">
        <v>717</v>
      </c>
      <c r="G56" s="1" t="s">
        <v>718</v>
      </c>
      <c r="H56" s="1" t="s">
        <v>719</v>
      </c>
      <c r="I56" s="1" t="s">
        <v>720</v>
      </c>
      <c r="J56" s="1" t="s">
        <v>721</v>
      </c>
      <c r="K56" s="1" t="s">
        <v>722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723</v>
      </c>
      <c r="B57" s="1" t="s">
        <v>724</v>
      </c>
      <c r="C57" s="1" t="s">
        <v>725</v>
      </c>
      <c r="D57" s="1" t="s">
        <v>726</v>
      </c>
      <c r="E57" s="1" t="s">
        <v>727</v>
      </c>
      <c r="F57" s="1" t="s">
        <v>728</v>
      </c>
      <c r="G57" s="1" t="s">
        <v>729</v>
      </c>
      <c r="H57" s="1" t="s">
        <v>730</v>
      </c>
      <c r="I57" s="1" t="s">
        <v>731</v>
      </c>
      <c r="J57" s="1" t="s">
        <v>732</v>
      </c>
      <c r="K57" s="1" t="s">
        <v>733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734</v>
      </c>
      <c r="B58" s="1" t="s">
        <v>735</v>
      </c>
      <c r="C58" s="1" t="s">
        <v>736</v>
      </c>
      <c r="D58" s="1" t="s">
        <v>737</v>
      </c>
      <c r="E58" s="1" t="s">
        <v>738</v>
      </c>
      <c r="F58" s="1" t="s">
        <v>739</v>
      </c>
      <c r="G58" s="1" t="s">
        <v>740</v>
      </c>
      <c r="H58" s="1" t="s">
        <v>741</v>
      </c>
      <c r="I58" s="1" t="s">
        <v>742</v>
      </c>
      <c r="J58" s="1" t="s">
        <v>598</v>
      </c>
      <c r="K58" s="1" t="s">
        <v>743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744</v>
      </c>
      <c r="B59" s="1" t="s">
        <v>745</v>
      </c>
      <c r="C59" s="1" t="s">
        <v>746</v>
      </c>
      <c r="D59" s="1" t="s">
        <v>747</v>
      </c>
      <c r="E59" s="1" t="s">
        <v>748</v>
      </c>
      <c r="F59" s="1">
        <v>0.0</v>
      </c>
      <c r="G59" s="1" t="s">
        <v>749</v>
      </c>
      <c r="H59" s="1" t="s">
        <v>750</v>
      </c>
      <c r="I59" s="1" t="s">
        <v>751</v>
      </c>
      <c r="J59" s="1" t="s">
        <v>752</v>
      </c>
      <c r="K59" s="1" t="s">
        <v>753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754</v>
      </c>
      <c r="B60" s="1" t="s">
        <v>755</v>
      </c>
      <c r="C60" s="1" t="s">
        <v>756</v>
      </c>
      <c r="D60" s="1" t="s">
        <v>757</v>
      </c>
      <c r="E60" s="1" t="s">
        <v>758</v>
      </c>
      <c r="F60" s="1" t="s">
        <v>759</v>
      </c>
      <c r="G60" s="1" t="s">
        <v>760</v>
      </c>
      <c r="H60" s="1" t="s">
        <v>761</v>
      </c>
      <c r="I60" s="1" t="s">
        <v>762</v>
      </c>
      <c r="J60" s="1" t="s">
        <v>204</v>
      </c>
      <c r="K60" s="1" t="s">
        <v>763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764</v>
      </c>
      <c r="B61" s="1" t="s">
        <v>765</v>
      </c>
      <c r="C61" s="1" t="s">
        <v>766</v>
      </c>
      <c r="D61" s="1" t="s">
        <v>767</v>
      </c>
      <c r="E61" s="1" t="s">
        <v>768</v>
      </c>
      <c r="F61" s="1" t="s">
        <v>769</v>
      </c>
      <c r="G61" s="1" t="s">
        <v>770</v>
      </c>
      <c r="H61" s="1" t="s">
        <v>771</v>
      </c>
      <c r="I61" s="1" t="s">
        <v>772</v>
      </c>
      <c r="J61" s="1" t="s">
        <v>773</v>
      </c>
      <c r="K61" s="1" t="s">
        <v>774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775</v>
      </c>
      <c r="B62" s="1" t="s">
        <v>776</v>
      </c>
      <c r="C62" s="1" t="s">
        <v>777</v>
      </c>
      <c r="D62" s="1" t="s">
        <v>778</v>
      </c>
      <c r="E62" s="1" t="s">
        <v>435</v>
      </c>
      <c r="F62" s="1" t="s">
        <v>779</v>
      </c>
      <c r="G62" s="1" t="s">
        <v>780</v>
      </c>
      <c r="H62" s="1" t="s">
        <v>781</v>
      </c>
      <c r="I62" s="1" t="s">
        <v>782</v>
      </c>
      <c r="J62" s="1" t="s">
        <v>783</v>
      </c>
      <c r="K62" s="1" t="s">
        <v>784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785</v>
      </c>
      <c r="B63" s="1" t="s">
        <v>786</v>
      </c>
      <c r="C63" s="1" t="s">
        <v>787</v>
      </c>
      <c r="D63" s="1" t="s">
        <v>788</v>
      </c>
      <c r="E63" s="1" t="s">
        <v>789</v>
      </c>
      <c r="F63" s="1" t="s">
        <v>790</v>
      </c>
      <c r="G63" s="1" t="s">
        <v>791</v>
      </c>
      <c r="H63" s="1" t="s">
        <v>792</v>
      </c>
      <c r="I63" s="1" t="s">
        <v>793</v>
      </c>
      <c r="J63" s="1" t="s">
        <v>794</v>
      </c>
      <c r="K63" s="1" t="s">
        <v>795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796</v>
      </c>
      <c r="B64" s="1" t="s">
        <v>797</v>
      </c>
      <c r="C64" s="1" t="s">
        <v>798</v>
      </c>
      <c r="D64" s="1" t="s">
        <v>799</v>
      </c>
      <c r="E64" s="1" t="s">
        <v>800</v>
      </c>
      <c r="F64" s="1" t="s">
        <v>801</v>
      </c>
      <c r="G64" s="1" t="s">
        <v>802</v>
      </c>
      <c r="H64" s="1" t="s">
        <v>803</v>
      </c>
      <c r="I64" s="1" t="s">
        <v>804</v>
      </c>
      <c r="J64" s="1" t="s">
        <v>805</v>
      </c>
      <c r="K64" s="1" t="s">
        <v>806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807</v>
      </c>
      <c r="B65" s="1" t="s">
        <v>808</v>
      </c>
      <c r="C65" s="1" t="s">
        <v>809</v>
      </c>
      <c r="D65" s="1" t="s">
        <v>153</v>
      </c>
      <c r="E65" s="1" t="s">
        <v>153</v>
      </c>
      <c r="F65" s="1" t="s">
        <v>153</v>
      </c>
      <c r="G65" s="1" t="s">
        <v>153</v>
      </c>
      <c r="H65" s="1" t="s">
        <v>810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811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812</v>
      </c>
      <c r="B67" s="1" t="s">
        <v>600</v>
      </c>
      <c r="C67" s="1" t="s">
        <v>438</v>
      </c>
      <c r="D67" s="1" t="s">
        <v>813</v>
      </c>
      <c r="E67" s="1" t="s">
        <v>814</v>
      </c>
      <c r="F67" s="1" t="s">
        <v>815</v>
      </c>
      <c r="G67" s="1" t="s">
        <v>816</v>
      </c>
      <c r="H67" s="1" t="s">
        <v>817</v>
      </c>
      <c r="I67" s="1" t="s">
        <v>818</v>
      </c>
      <c r="J67" s="1" t="s">
        <v>819</v>
      </c>
      <c r="K67" s="1" t="s">
        <v>820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821</v>
      </c>
      <c r="B68" s="1" t="s">
        <v>600</v>
      </c>
      <c r="C68" s="1" t="s">
        <v>822</v>
      </c>
      <c r="D68" s="1" t="s">
        <v>823</v>
      </c>
      <c r="E68" s="1" t="s">
        <v>824</v>
      </c>
      <c r="F68" s="1" t="s">
        <v>825</v>
      </c>
      <c r="G68" s="1" t="s">
        <v>826</v>
      </c>
      <c r="H68" s="1" t="s">
        <v>827</v>
      </c>
      <c r="I68" s="1" t="s">
        <v>828</v>
      </c>
      <c r="J68" s="1" t="s">
        <v>829</v>
      </c>
      <c r="K68" s="1" t="s">
        <v>830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831</v>
      </c>
      <c r="B69" s="1" t="s">
        <v>832</v>
      </c>
      <c r="C69" s="1" t="s">
        <v>833</v>
      </c>
      <c r="D69" s="1" t="s">
        <v>834</v>
      </c>
      <c r="E69" s="1" t="s">
        <v>835</v>
      </c>
      <c r="F69" s="1" t="s">
        <v>836</v>
      </c>
      <c r="G69" s="1" t="s">
        <v>837</v>
      </c>
      <c r="H69" s="1" t="s">
        <v>838</v>
      </c>
      <c r="I69" s="1" t="s">
        <v>839</v>
      </c>
      <c r="J69" s="1" t="s">
        <v>840</v>
      </c>
      <c r="K69" s="1" t="s">
        <v>841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842</v>
      </c>
      <c r="B70" s="1" t="s">
        <v>843</v>
      </c>
      <c r="C70" s="1" t="s">
        <v>844</v>
      </c>
      <c r="D70" s="1" t="s">
        <v>845</v>
      </c>
      <c r="E70" s="1" t="s">
        <v>846</v>
      </c>
      <c r="F70" s="1" t="s">
        <v>187</v>
      </c>
      <c r="G70" s="1" t="s">
        <v>847</v>
      </c>
      <c r="H70" s="1" t="s">
        <v>848</v>
      </c>
      <c r="I70" s="1" t="s">
        <v>849</v>
      </c>
      <c r="J70" s="1" t="s">
        <v>850</v>
      </c>
      <c r="K70" s="1" t="s">
        <v>851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852</v>
      </c>
      <c r="B71" s="1" t="s">
        <v>853</v>
      </c>
      <c r="C71" s="1" t="s">
        <v>854</v>
      </c>
      <c r="D71" s="1" t="s">
        <v>855</v>
      </c>
      <c r="E71" s="1" t="s">
        <v>856</v>
      </c>
      <c r="F71" s="1" t="s">
        <v>857</v>
      </c>
      <c r="G71" s="1" t="s">
        <v>858</v>
      </c>
      <c r="H71" s="1" t="s">
        <v>859</v>
      </c>
      <c r="I71" s="1" t="s">
        <v>860</v>
      </c>
      <c r="J71" s="1" t="s">
        <v>850</v>
      </c>
      <c r="K71" s="1" t="s">
        <v>851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861</v>
      </c>
      <c r="B72" s="1" t="s">
        <v>862</v>
      </c>
      <c r="C72" s="1" t="s">
        <v>863</v>
      </c>
      <c r="D72" s="1" t="s">
        <v>864</v>
      </c>
      <c r="E72" s="1" t="s">
        <v>865</v>
      </c>
      <c r="F72" s="1" t="s">
        <v>866</v>
      </c>
      <c r="G72" s="1" t="s">
        <v>867</v>
      </c>
      <c r="H72" s="1" t="s">
        <v>868</v>
      </c>
      <c r="I72" s="1" t="s">
        <v>869</v>
      </c>
      <c r="J72" s="1" t="s">
        <v>870</v>
      </c>
      <c r="K72" s="1" t="s">
        <v>871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872</v>
      </c>
      <c r="B73" s="1" t="s">
        <v>862</v>
      </c>
      <c r="C73" s="1" t="s">
        <v>863</v>
      </c>
      <c r="D73" s="1" t="s">
        <v>864</v>
      </c>
      <c r="E73" s="1" t="s">
        <v>865</v>
      </c>
      <c r="F73" s="1" t="s">
        <v>866</v>
      </c>
      <c r="G73" s="1" t="s">
        <v>867</v>
      </c>
      <c r="H73" s="1" t="s">
        <v>868</v>
      </c>
      <c r="I73" s="1" t="s">
        <v>869</v>
      </c>
      <c r="J73" s="1" t="s">
        <v>873</v>
      </c>
      <c r="K73" s="1" t="s">
        <v>874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875</v>
      </c>
      <c r="B74" s="1" t="s">
        <v>876</v>
      </c>
      <c r="C74" s="1" t="s">
        <v>877</v>
      </c>
      <c r="D74" s="1" t="s">
        <v>878</v>
      </c>
      <c r="E74" s="1" t="s">
        <v>879</v>
      </c>
      <c r="F74" s="1" t="s">
        <v>880</v>
      </c>
      <c r="G74" s="1" t="s">
        <v>881</v>
      </c>
      <c r="H74" s="1" t="s">
        <v>882</v>
      </c>
      <c r="I74" s="1" t="s">
        <v>883</v>
      </c>
      <c r="J74" s="1" t="s">
        <v>884</v>
      </c>
      <c r="K74" s="1" t="s">
        <v>885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886</v>
      </c>
      <c r="B75" s="1" t="s">
        <v>465</v>
      </c>
      <c r="C75" s="1" t="s">
        <v>887</v>
      </c>
      <c r="D75" s="1" t="s">
        <v>888</v>
      </c>
      <c r="E75" s="1" t="s">
        <v>889</v>
      </c>
      <c r="F75" s="1" t="s">
        <v>890</v>
      </c>
      <c r="G75" s="1" t="s">
        <v>891</v>
      </c>
      <c r="H75" s="1" t="s">
        <v>892</v>
      </c>
      <c r="I75" s="1" t="s">
        <v>893</v>
      </c>
      <c r="J75" s="1" t="s">
        <v>894</v>
      </c>
      <c r="K75" s="1" t="s">
        <v>895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896</v>
      </c>
      <c r="B76" s="1" t="s">
        <v>897</v>
      </c>
      <c r="C76" s="1" t="s">
        <v>898</v>
      </c>
      <c r="D76" s="1" t="s">
        <v>899</v>
      </c>
      <c r="E76" s="1" t="s">
        <v>900</v>
      </c>
      <c r="F76" s="1" t="s">
        <v>901</v>
      </c>
      <c r="G76" s="1" t="s">
        <v>902</v>
      </c>
      <c r="H76" s="1" t="s">
        <v>903</v>
      </c>
      <c r="I76" s="1" t="s">
        <v>904</v>
      </c>
      <c r="J76" s="1" t="s">
        <v>905</v>
      </c>
      <c r="K76" s="1" t="s">
        <v>906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907</v>
      </c>
      <c r="B77" s="1" t="s">
        <v>908</v>
      </c>
      <c r="C77" s="1" t="s">
        <v>909</v>
      </c>
      <c r="D77" s="1" t="s">
        <v>910</v>
      </c>
      <c r="E77" s="1" t="s">
        <v>911</v>
      </c>
      <c r="F77" s="1" t="s">
        <v>912</v>
      </c>
      <c r="G77" s="1" t="s">
        <v>198</v>
      </c>
      <c r="H77" s="1" t="s">
        <v>736</v>
      </c>
      <c r="I77" s="1" t="s">
        <v>113</v>
      </c>
      <c r="J77" s="1" t="s">
        <v>913</v>
      </c>
      <c r="K77" s="1" t="s">
        <v>897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914</v>
      </c>
      <c r="B78" s="1" t="s">
        <v>915</v>
      </c>
      <c r="C78" s="1" t="s">
        <v>916</v>
      </c>
      <c r="D78" s="1" t="s">
        <v>663</v>
      </c>
      <c r="E78" s="1" t="s">
        <v>182</v>
      </c>
      <c r="F78" s="1" t="s">
        <v>917</v>
      </c>
      <c r="G78" s="1" t="s">
        <v>918</v>
      </c>
      <c r="H78" s="1" t="s">
        <v>919</v>
      </c>
      <c r="I78" s="1" t="s">
        <v>920</v>
      </c>
      <c r="J78" s="1" t="s">
        <v>921</v>
      </c>
      <c r="K78" s="1" t="s">
        <v>922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923</v>
      </c>
      <c r="B79" s="1" t="s">
        <v>777</v>
      </c>
      <c r="C79" s="1" t="s">
        <v>924</v>
      </c>
      <c r="D79" s="1" t="s">
        <v>925</v>
      </c>
      <c r="E79" s="1" t="s">
        <v>926</v>
      </c>
      <c r="F79" s="1" t="s">
        <v>927</v>
      </c>
      <c r="G79" s="1" t="s">
        <v>928</v>
      </c>
      <c r="H79" s="1" t="s">
        <v>929</v>
      </c>
      <c r="I79" s="1" t="s">
        <v>930</v>
      </c>
      <c r="J79" s="1" t="s">
        <v>931</v>
      </c>
      <c r="K79" s="1" t="s">
        <v>932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933</v>
      </c>
      <c r="B80" s="1" t="s">
        <v>934</v>
      </c>
      <c r="C80" s="1" t="s">
        <v>935</v>
      </c>
      <c r="D80" s="1" t="s">
        <v>362</v>
      </c>
      <c r="E80" s="1" t="s">
        <v>936</v>
      </c>
      <c r="F80" s="1" t="s">
        <v>937</v>
      </c>
      <c r="G80" s="1" t="s">
        <v>938</v>
      </c>
      <c r="H80" s="1" t="s">
        <v>939</v>
      </c>
      <c r="I80" s="1" t="s">
        <v>904</v>
      </c>
      <c r="J80" s="1" t="s">
        <v>940</v>
      </c>
      <c r="K80" s="1" t="s">
        <v>941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942</v>
      </c>
      <c r="B81" s="1" t="s">
        <v>943</v>
      </c>
      <c r="C81" s="1" t="s">
        <v>944</v>
      </c>
      <c r="D81" s="1" t="s">
        <v>945</v>
      </c>
      <c r="E81" s="1" t="s">
        <v>946</v>
      </c>
      <c r="F81" s="1" t="s">
        <v>947</v>
      </c>
      <c r="G81" s="1" t="s">
        <v>948</v>
      </c>
      <c r="H81" s="1" t="s">
        <v>949</v>
      </c>
      <c r="I81" s="1" t="s">
        <v>950</v>
      </c>
      <c r="J81" s="1" t="s">
        <v>951</v>
      </c>
      <c r="K81" s="1" t="s">
        <v>952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953</v>
      </c>
      <c r="B82" s="1" t="s">
        <v>954</v>
      </c>
      <c r="C82" s="1" t="s">
        <v>955</v>
      </c>
      <c r="D82" s="1" t="s">
        <v>956</v>
      </c>
      <c r="E82" s="1" t="s">
        <v>957</v>
      </c>
      <c r="F82" s="1" t="s">
        <v>958</v>
      </c>
      <c r="G82" s="1" t="s">
        <v>959</v>
      </c>
      <c r="H82" s="1" t="s">
        <v>960</v>
      </c>
      <c r="I82" s="1" t="s">
        <v>961</v>
      </c>
      <c r="J82" s="1" t="s">
        <v>962</v>
      </c>
      <c r="K82" s="1" t="s">
        <v>963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964</v>
      </c>
      <c r="B83" s="1" t="s">
        <v>742</v>
      </c>
      <c r="C83" s="1" t="s">
        <v>965</v>
      </c>
      <c r="D83" s="1" t="s">
        <v>966</v>
      </c>
      <c r="E83" s="1" t="s">
        <v>967</v>
      </c>
      <c r="F83" s="1" t="s">
        <v>968</v>
      </c>
      <c r="G83" s="1" t="s">
        <v>969</v>
      </c>
      <c r="H83" s="1" t="s">
        <v>970</v>
      </c>
      <c r="I83" s="1" t="s">
        <v>971</v>
      </c>
      <c r="J83" s="1" t="s">
        <v>972</v>
      </c>
      <c r="K83" s="1" t="s">
        <v>973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974</v>
      </c>
      <c r="B84" s="1" t="s">
        <v>975</v>
      </c>
      <c r="C84" s="1" t="s">
        <v>976</v>
      </c>
      <c r="D84" s="1" t="s">
        <v>977</v>
      </c>
      <c r="E84" s="1" t="s">
        <v>978</v>
      </c>
      <c r="F84" s="1" t="s">
        <v>362</v>
      </c>
      <c r="G84" s="1" t="s">
        <v>747</v>
      </c>
      <c r="H84" s="1" t="s">
        <v>979</v>
      </c>
      <c r="I84" s="1" t="s">
        <v>980</v>
      </c>
      <c r="J84" s="1" t="s">
        <v>981</v>
      </c>
      <c r="K84" s="1" t="s">
        <v>982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983</v>
      </c>
      <c r="B85" s="1" t="s">
        <v>984</v>
      </c>
      <c r="C85" s="1" t="s">
        <v>985</v>
      </c>
      <c r="D85" s="1">
        <v>-5.0</v>
      </c>
      <c r="E85" s="1" t="s">
        <v>986</v>
      </c>
      <c r="F85" s="1" t="s">
        <v>384</v>
      </c>
      <c r="G85" s="1" t="s">
        <v>987</v>
      </c>
      <c r="H85" s="1" t="s">
        <v>988</v>
      </c>
      <c r="I85" s="1" t="s">
        <v>989</v>
      </c>
      <c r="J85" s="1" t="s">
        <v>990</v>
      </c>
      <c r="K85" s="1" t="s">
        <v>991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992</v>
      </c>
      <c r="B86" s="1" t="s">
        <v>993</v>
      </c>
      <c r="C86" s="1" t="s">
        <v>994</v>
      </c>
      <c r="D86" s="1" t="s">
        <v>995</v>
      </c>
      <c r="E86" s="1" t="s">
        <v>153</v>
      </c>
      <c r="F86" s="1" t="s">
        <v>153</v>
      </c>
      <c r="G86" s="1" t="s">
        <v>153</v>
      </c>
      <c r="H86" s="1" t="s">
        <v>996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998</v>
      </c>
      <c r="B88" s="1" t="s">
        <v>999</v>
      </c>
      <c r="C88" s="1" t="s">
        <v>1000</v>
      </c>
      <c r="D88" s="1" t="s">
        <v>1001</v>
      </c>
      <c r="E88" s="1" t="s">
        <v>1002</v>
      </c>
      <c r="F88" s="1" t="s">
        <v>1003</v>
      </c>
      <c r="G88" s="1" t="s">
        <v>1004</v>
      </c>
      <c r="H88" s="1" t="s">
        <v>1005</v>
      </c>
      <c r="I88" s="1" t="s">
        <v>1006</v>
      </c>
      <c r="J88" s="1" t="s">
        <v>1007</v>
      </c>
      <c r="K88" s="1" t="s">
        <v>1008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1009</v>
      </c>
      <c r="B89" s="1" t="s">
        <v>999</v>
      </c>
      <c r="C89" s="1" t="s">
        <v>153</v>
      </c>
      <c r="D89" s="1" t="s">
        <v>1010</v>
      </c>
      <c r="E89" s="1" t="s">
        <v>1011</v>
      </c>
      <c r="F89" s="1" t="s">
        <v>1012</v>
      </c>
      <c r="G89" s="1" t="s">
        <v>1013</v>
      </c>
      <c r="H89" s="1" t="s">
        <v>1014</v>
      </c>
      <c r="I89" s="1" t="s">
        <v>1015</v>
      </c>
      <c r="J89" s="1" t="s">
        <v>1016</v>
      </c>
      <c r="K89" s="1" t="s">
        <v>1017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1018</v>
      </c>
      <c r="B90" s="1" t="s">
        <v>1019</v>
      </c>
      <c r="C90" s="1" t="s">
        <v>1020</v>
      </c>
      <c r="D90" s="1" t="s">
        <v>1021</v>
      </c>
      <c r="E90" s="1" t="s">
        <v>1022</v>
      </c>
      <c r="F90" s="1" t="s">
        <v>109</v>
      </c>
      <c r="G90" s="1" t="s">
        <v>1023</v>
      </c>
      <c r="H90" s="1" t="s">
        <v>1024</v>
      </c>
      <c r="I90" s="1" t="s">
        <v>1025</v>
      </c>
      <c r="J90" s="1" t="s">
        <v>1026</v>
      </c>
      <c r="K90" s="1" t="s">
        <v>694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1027</v>
      </c>
      <c r="B91" s="1" t="s">
        <v>1028</v>
      </c>
      <c r="C91" s="1" t="s">
        <v>1029</v>
      </c>
      <c r="D91" s="1" t="s">
        <v>1030</v>
      </c>
      <c r="E91" s="1" t="s">
        <v>1031</v>
      </c>
      <c r="F91" s="1" t="s">
        <v>1032</v>
      </c>
      <c r="G91" s="1" t="s">
        <v>1033</v>
      </c>
      <c r="H91" s="1" t="s">
        <v>1034</v>
      </c>
      <c r="I91" s="1" t="s">
        <v>1035</v>
      </c>
      <c r="J91" s="1" t="s">
        <v>1036</v>
      </c>
      <c r="K91" s="1" t="s">
        <v>1037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1038</v>
      </c>
      <c r="B92" s="1" t="s">
        <v>1028</v>
      </c>
      <c r="C92" s="1" t="s">
        <v>1039</v>
      </c>
      <c r="D92" s="1" t="s">
        <v>1040</v>
      </c>
      <c r="E92" s="1" t="s">
        <v>1041</v>
      </c>
      <c r="F92" s="1" t="s">
        <v>1042</v>
      </c>
      <c r="G92" s="1" t="s">
        <v>1043</v>
      </c>
      <c r="H92" s="1" t="s">
        <v>860</v>
      </c>
      <c r="I92" s="1" t="s">
        <v>664</v>
      </c>
      <c r="J92" s="1" t="s">
        <v>1044</v>
      </c>
      <c r="K92" s="1" t="s">
        <v>1037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1045</v>
      </c>
      <c r="B93" s="1" t="s">
        <v>1046</v>
      </c>
      <c r="C93" s="1" t="s">
        <v>1047</v>
      </c>
      <c r="D93" s="1" t="s">
        <v>844</v>
      </c>
      <c r="E93" s="1" t="s">
        <v>1048</v>
      </c>
      <c r="F93" s="1" t="s">
        <v>1049</v>
      </c>
      <c r="G93" s="1" t="s">
        <v>1050</v>
      </c>
      <c r="H93" s="1" t="s">
        <v>1051</v>
      </c>
      <c r="I93" s="1" t="s">
        <v>1052</v>
      </c>
      <c r="J93" s="1" t="s">
        <v>1053</v>
      </c>
      <c r="K93" s="1" t="s">
        <v>1054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1055</v>
      </c>
      <c r="B94" s="1" t="s">
        <v>1046</v>
      </c>
      <c r="C94" s="1" t="s">
        <v>1047</v>
      </c>
      <c r="D94" s="1" t="s">
        <v>844</v>
      </c>
      <c r="E94" s="1" t="s">
        <v>1048</v>
      </c>
      <c r="F94" s="1" t="s">
        <v>1049</v>
      </c>
      <c r="G94" s="1" t="s">
        <v>1050</v>
      </c>
      <c r="H94" s="1" t="s">
        <v>1051</v>
      </c>
      <c r="I94" s="1" t="s">
        <v>1052</v>
      </c>
      <c r="J94" s="1" t="s">
        <v>1056</v>
      </c>
      <c r="K94" s="1" t="s">
        <v>1057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1058</v>
      </c>
      <c r="B95" s="1" t="s">
        <v>1059</v>
      </c>
      <c r="C95" s="1" t="s">
        <v>1060</v>
      </c>
      <c r="D95" s="1" t="s">
        <v>1061</v>
      </c>
      <c r="E95" s="1" t="s">
        <v>970</v>
      </c>
      <c r="F95" s="1" t="s">
        <v>1062</v>
      </c>
      <c r="G95" s="1" t="s">
        <v>1047</v>
      </c>
      <c r="H95" s="1" t="s">
        <v>1063</v>
      </c>
      <c r="I95" s="1" t="s">
        <v>1064</v>
      </c>
      <c r="J95" s="1" t="s">
        <v>1065</v>
      </c>
      <c r="K95" s="1" t="s">
        <v>1066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1067</v>
      </c>
      <c r="B96" s="1" t="s">
        <v>1068</v>
      </c>
      <c r="C96" s="1" t="s">
        <v>1069</v>
      </c>
      <c r="D96" s="1" t="s">
        <v>1070</v>
      </c>
      <c r="E96" s="1" t="s">
        <v>1071</v>
      </c>
      <c r="F96" s="1" t="s">
        <v>349</v>
      </c>
      <c r="G96" s="1" t="s">
        <v>1072</v>
      </c>
      <c r="H96" s="1" t="s">
        <v>1073</v>
      </c>
      <c r="I96" s="1" t="s">
        <v>1074</v>
      </c>
      <c r="J96" s="1" t="s">
        <v>1075</v>
      </c>
      <c r="K96" s="1" t="s">
        <v>1076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1077</v>
      </c>
      <c r="B97" s="1" t="s">
        <v>1078</v>
      </c>
      <c r="C97" s="1" t="s">
        <v>1079</v>
      </c>
      <c r="D97" s="1" t="s">
        <v>1080</v>
      </c>
      <c r="E97" s="1" t="s">
        <v>1081</v>
      </c>
      <c r="F97" s="1" t="s">
        <v>1082</v>
      </c>
      <c r="G97" s="1" t="s">
        <v>1083</v>
      </c>
      <c r="H97" s="1" t="s">
        <v>1084</v>
      </c>
      <c r="I97" s="1" t="s">
        <v>1041</v>
      </c>
      <c r="J97" s="1" t="s">
        <v>1085</v>
      </c>
      <c r="K97" s="1" t="s">
        <v>1086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1087</v>
      </c>
      <c r="B98" s="1" t="s">
        <v>1088</v>
      </c>
      <c r="C98" s="1" t="s">
        <v>178</v>
      </c>
      <c r="D98" s="1" t="s">
        <v>1089</v>
      </c>
      <c r="E98" s="1" t="s">
        <v>1090</v>
      </c>
      <c r="F98" s="1" t="s">
        <v>1091</v>
      </c>
      <c r="G98" s="1" t="s">
        <v>442</v>
      </c>
      <c r="H98" s="1" t="s">
        <v>1092</v>
      </c>
      <c r="I98" s="1" t="s">
        <v>1093</v>
      </c>
      <c r="J98" s="1" t="s">
        <v>1093</v>
      </c>
      <c r="K98" s="1" t="s">
        <v>1094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1095</v>
      </c>
      <c r="B99" s="1" t="s">
        <v>1096</v>
      </c>
      <c r="C99" s="1" t="s">
        <v>613</v>
      </c>
      <c r="D99" s="1" t="s">
        <v>1097</v>
      </c>
      <c r="E99" s="1" t="s">
        <v>1098</v>
      </c>
      <c r="F99" s="1" t="s">
        <v>1099</v>
      </c>
      <c r="G99" s="1" t="s">
        <v>629</v>
      </c>
      <c r="H99" s="1" t="s">
        <v>1100</v>
      </c>
      <c r="I99" s="1" t="s">
        <v>1101</v>
      </c>
      <c r="J99" s="1" t="s">
        <v>1102</v>
      </c>
      <c r="K99" s="1" t="s">
        <v>1103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1104</v>
      </c>
      <c r="B100" s="1" t="s">
        <v>1105</v>
      </c>
      <c r="C100" s="1" t="s">
        <v>1033</v>
      </c>
      <c r="D100" s="1" t="s">
        <v>1106</v>
      </c>
      <c r="E100" s="1" t="s">
        <v>1107</v>
      </c>
      <c r="F100" s="1" t="s">
        <v>1108</v>
      </c>
      <c r="G100" s="1" t="s">
        <v>1109</v>
      </c>
      <c r="H100" s="1" t="s">
        <v>1110</v>
      </c>
      <c r="I100" s="1" t="s">
        <v>1111</v>
      </c>
      <c r="J100" s="1" t="s">
        <v>1112</v>
      </c>
      <c r="K100" s="1" t="s">
        <v>1113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1114</v>
      </c>
      <c r="B101" s="1" t="s">
        <v>1115</v>
      </c>
      <c r="C101" s="1" t="s">
        <v>1116</v>
      </c>
      <c r="D101" s="1" t="s">
        <v>1117</v>
      </c>
      <c r="E101" s="1" t="s">
        <v>1118</v>
      </c>
      <c r="F101" s="1" t="s">
        <v>1119</v>
      </c>
      <c r="G101" s="1" t="s">
        <v>1120</v>
      </c>
      <c r="H101" s="1" t="s">
        <v>1121</v>
      </c>
      <c r="I101" s="1" t="s">
        <v>1122</v>
      </c>
      <c r="J101" s="1" t="s">
        <v>1123</v>
      </c>
      <c r="K101" s="1" t="s">
        <v>1124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1125</v>
      </c>
      <c r="B102" s="1" t="s">
        <v>1126</v>
      </c>
      <c r="C102" s="1" t="s">
        <v>1127</v>
      </c>
      <c r="D102" s="1" t="s">
        <v>1128</v>
      </c>
      <c r="E102" s="1" t="s">
        <v>1129</v>
      </c>
      <c r="F102" s="1" t="s">
        <v>1130</v>
      </c>
      <c r="G102" s="1" t="s">
        <v>1131</v>
      </c>
      <c r="H102" s="1" t="s">
        <v>1132</v>
      </c>
      <c r="I102" s="1" t="s">
        <v>1133</v>
      </c>
      <c r="J102" s="1" t="s">
        <v>112</v>
      </c>
      <c r="K102" s="1" t="s">
        <v>1134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1135</v>
      </c>
      <c r="B103" s="1" t="s">
        <v>1136</v>
      </c>
      <c r="C103" s="1" t="s">
        <v>1079</v>
      </c>
      <c r="D103" s="1" t="s">
        <v>1137</v>
      </c>
      <c r="E103" s="1" t="s">
        <v>114</v>
      </c>
      <c r="F103" s="1" t="s">
        <v>1138</v>
      </c>
      <c r="G103" s="1" t="s">
        <v>1139</v>
      </c>
      <c r="H103" s="1" t="s">
        <v>1140</v>
      </c>
      <c r="I103" s="1" t="s">
        <v>1141</v>
      </c>
      <c r="J103" s="1" t="s">
        <v>1142</v>
      </c>
      <c r="K103" s="1" t="s">
        <v>1143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1144</v>
      </c>
      <c r="B104" s="1" t="s">
        <v>365</v>
      </c>
      <c r="C104" s="1" t="s">
        <v>1145</v>
      </c>
      <c r="D104" s="1" t="s">
        <v>1040</v>
      </c>
      <c r="E104" s="1" t="s">
        <v>1146</v>
      </c>
      <c r="F104" s="1" t="s">
        <v>1147</v>
      </c>
      <c r="G104" s="1" t="s">
        <v>1148</v>
      </c>
      <c r="H104" s="1" t="s">
        <v>1149</v>
      </c>
      <c r="I104" s="1" t="s">
        <v>1150</v>
      </c>
      <c r="J104" s="1" t="s">
        <v>1151</v>
      </c>
      <c r="K104" s="1" t="s">
        <v>353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1152</v>
      </c>
      <c r="B105" s="1" t="s">
        <v>562</v>
      </c>
      <c r="C105" s="1" t="s">
        <v>1153</v>
      </c>
      <c r="D105" s="1" t="s">
        <v>1154</v>
      </c>
      <c r="E105" s="1" t="s">
        <v>1048</v>
      </c>
      <c r="F105" s="1" t="s">
        <v>1155</v>
      </c>
      <c r="G105" s="1" t="s">
        <v>888</v>
      </c>
      <c r="H105" s="1">
        <v>-31.0</v>
      </c>
      <c r="I105" s="1" t="s">
        <v>1156</v>
      </c>
      <c r="J105" s="1" t="s">
        <v>1157</v>
      </c>
      <c r="K105" s="1" t="s">
        <v>1158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1159</v>
      </c>
      <c r="B106" s="1" t="s">
        <v>1160</v>
      </c>
      <c r="C106" s="1" t="s">
        <v>1161</v>
      </c>
      <c r="D106" s="1" t="s">
        <v>120</v>
      </c>
      <c r="E106" s="1" t="s">
        <v>1162</v>
      </c>
      <c r="F106" s="1" t="s">
        <v>1163</v>
      </c>
      <c r="G106" s="1" t="s">
        <v>1164</v>
      </c>
      <c r="H106" s="1" t="s">
        <v>848</v>
      </c>
      <c r="I106" s="1" t="s">
        <v>1165</v>
      </c>
      <c r="J106" s="1" t="s">
        <v>1166</v>
      </c>
      <c r="K106" s="1" t="s">
        <v>1167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1168</v>
      </c>
      <c r="B107" s="1" t="s">
        <v>1169</v>
      </c>
      <c r="C107" s="1" t="s">
        <v>1170</v>
      </c>
      <c r="D107" s="1" t="s">
        <v>1171</v>
      </c>
      <c r="E107" s="1" t="s">
        <v>176</v>
      </c>
      <c r="F107" s="1" t="s">
        <v>153</v>
      </c>
      <c r="G107" s="1" t="s">
        <v>153</v>
      </c>
      <c r="H107" s="1" t="s">
        <v>1172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1174</v>
      </c>
      <c r="B109" s="1" t="s">
        <v>920</v>
      </c>
      <c r="C109" s="1" t="s">
        <v>1175</v>
      </c>
      <c r="D109" s="1" t="s">
        <v>1176</v>
      </c>
      <c r="E109" s="1" t="s">
        <v>1177</v>
      </c>
      <c r="F109" s="1" t="s">
        <v>635</v>
      </c>
      <c r="G109" s="1" t="s">
        <v>1178</v>
      </c>
      <c r="H109" s="1" t="s">
        <v>1179</v>
      </c>
      <c r="I109" s="1" t="s">
        <v>1180</v>
      </c>
      <c r="J109" s="1" t="s">
        <v>1181</v>
      </c>
      <c r="K109" s="1" t="s">
        <v>1182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1183</v>
      </c>
      <c r="B110" s="1" t="s">
        <v>1184</v>
      </c>
      <c r="C110" s="1" t="s">
        <v>1185</v>
      </c>
      <c r="D110" s="1" t="s">
        <v>1186</v>
      </c>
      <c r="E110" s="1" t="s">
        <v>1187</v>
      </c>
      <c r="F110" s="1" t="s">
        <v>1188</v>
      </c>
      <c r="G110" s="1">
        <v>-5.0</v>
      </c>
      <c r="H110" s="1" t="s">
        <v>1189</v>
      </c>
      <c r="I110" s="1" t="s">
        <v>1190</v>
      </c>
      <c r="J110" s="1" t="s">
        <v>1191</v>
      </c>
      <c r="K110" s="1" t="s">
        <v>1192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1193</v>
      </c>
      <c r="B111" s="1" t="s">
        <v>1194</v>
      </c>
      <c r="C111" s="1" t="s">
        <v>1195</v>
      </c>
      <c r="D111" s="1" t="s">
        <v>1196</v>
      </c>
      <c r="E111" s="1" t="s">
        <v>1188</v>
      </c>
      <c r="F111" s="1" t="s">
        <v>1197</v>
      </c>
      <c r="G111" s="1" t="s">
        <v>1198</v>
      </c>
      <c r="H111" s="1" t="s">
        <v>1199</v>
      </c>
      <c r="I111" s="1" t="s">
        <v>813</v>
      </c>
      <c r="J111" s="1" t="s">
        <v>1200</v>
      </c>
      <c r="K111" s="1" t="s">
        <v>1201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1202</v>
      </c>
      <c r="B112" s="1" t="s">
        <v>1203</v>
      </c>
      <c r="C112" s="1" t="s">
        <v>1204</v>
      </c>
      <c r="D112" s="1" t="s">
        <v>1205</v>
      </c>
      <c r="E112" s="1" t="s">
        <v>1206</v>
      </c>
      <c r="F112" s="1" t="s">
        <v>1145</v>
      </c>
      <c r="G112" s="1" t="s">
        <v>1207</v>
      </c>
      <c r="H112" s="1" t="s">
        <v>1208</v>
      </c>
      <c r="I112" s="1" t="s">
        <v>1209</v>
      </c>
      <c r="J112" s="1" t="s">
        <v>654</v>
      </c>
      <c r="K112" s="1" t="s">
        <v>1210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1211</v>
      </c>
      <c r="B113" s="1" t="s">
        <v>1212</v>
      </c>
      <c r="C113" s="1" t="s">
        <v>579</v>
      </c>
      <c r="D113" s="1" t="s">
        <v>1213</v>
      </c>
      <c r="E113" s="1" t="s">
        <v>1214</v>
      </c>
      <c r="F113" s="1" t="s">
        <v>1215</v>
      </c>
      <c r="G113" s="1" t="s">
        <v>1216</v>
      </c>
      <c r="H113" s="1" t="s">
        <v>627</v>
      </c>
      <c r="I113" s="1" t="s">
        <v>1217</v>
      </c>
      <c r="J113" s="1">
        <v>-6.0</v>
      </c>
      <c r="K113" s="1" t="s">
        <v>1218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1219</v>
      </c>
      <c r="B114" s="1" t="s">
        <v>1220</v>
      </c>
      <c r="C114" s="1" t="s">
        <v>1221</v>
      </c>
      <c r="D114" s="1" t="s">
        <v>1222</v>
      </c>
      <c r="E114" s="1" t="s">
        <v>443</v>
      </c>
      <c r="F114" s="1" t="s">
        <v>1223</v>
      </c>
      <c r="G114" s="1" t="s">
        <v>1224</v>
      </c>
      <c r="H114" s="1" t="s">
        <v>1225</v>
      </c>
      <c r="I114" s="1" t="s">
        <v>1226</v>
      </c>
      <c r="J114" s="1" t="s">
        <v>1227</v>
      </c>
      <c r="K114" s="1" t="s">
        <v>1228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1229</v>
      </c>
      <c r="B115" s="1" t="s">
        <v>1220</v>
      </c>
      <c r="C115" s="1" t="s">
        <v>1221</v>
      </c>
      <c r="D115" s="1" t="s">
        <v>1222</v>
      </c>
      <c r="E115" s="1" t="s">
        <v>443</v>
      </c>
      <c r="F115" s="1" t="s">
        <v>1223</v>
      </c>
      <c r="G115" s="1" t="s">
        <v>1224</v>
      </c>
      <c r="H115" s="1" t="s">
        <v>1225</v>
      </c>
      <c r="I115" s="1" t="s">
        <v>1226</v>
      </c>
      <c r="J115" s="1" t="s">
        <v>1230</v>
      </c>
      <c r="K115" s="1" t="s">
        <v>1032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1231</v>
      </c>
      <c r="B116" s="1" t="s">
        <v>1232</v>
      </c>
      <c r="C116" s="1" t="s">
        <v>1059</v>
      </c>
      <c r="D116" s="1" t="s">
        <v>1233</v>
      </c>
      <c r="E116" s="1" t="s">
        <v>1234</v>
      </c>
      <c r="F116" s="1" t="s">
        <v>955</v>
      </c>
      <c r="G116" s="1" t="s">
        <v>1011</v>
      </c>
      <c r="H116" s="1" t="s">
        <v>1130</v>
      </c>
      <c r="I116" s="1" t="s">
        <v>1235</v>
      </c>
      <c r="J116" s="1" t="s">
        <v>1236</v>
      </c>
      <c r="K116" s="1" t="s">
        <v>1237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1238</v>
      </c>
      <c r="B117" s="1" t="s">
        <v>1239</v>
      </c>
      <c r="C117" s="1" t="s">
        <v>568</v>
      </c>
      <c r="D117" s="1" t="s">
        <v>1079</v>
      </c>
      <c r="E117" s="1" t="s">
        <v>174</v>
      </c>
      <c r="F117" s="1" t="s">
        <v>568</v>
      </c>
      <c r="G117" s="1" t="s">
        <v>648</v>
      </c>
      <c r="H117" s="1" t="s">
        <v>1240</v>
      </c>
      <c r="I117" s="1" t="s">
        <v>1241</v>
      </c>
      <c r="J117" s="1" t="s">
        <v>814</v>
      </c>
      <c r="K117" s="1" t="s">
        <v>447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1242</v>
      </c>
      <c r="B118" s="1" t="s">
        <v>1243</v>
      </c>
      <c r="C118" s="1" t="s">
        <v>1244</v>
      </c>
      <c r="D118" s="1" t="s">
        <v>1245</v>
      </c>
      <c r="E118" s="1" t="s">
        <v>1246</v>
      </c>
      <c r="F118" s="1" t="s">
        <v>1247</v>
      </c>
      <c r="G118" s="1" t="s">
        <v>1248</v>
      </c>
      <c r="H118" s="1" t="s">
        <v>1249</v>
      </c>
      <c r="I118" s="1" t="s">
        <v>1106</v>
      </c>
      <c r="J118" s="1" t="s">
        <v>1250</v>
      </c>
      <c r="K118" s="1" t="s">
        <v>1251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1252</v>
      </c>
      <c r="B119" s="1" t="s">
        <v>211</v>
      </c>
      <c r="C119" s="1" t="s">
        <v>1253</v>
      </c>
      <c r="D119" s="1" t="s">
        <v>1254</v>
      </c>
      <c r="E119" s="1" t="s">
        <v>1255</v>
      </c>
      <c r="F119" s="1" t="s">
        <v>1256</v>
      </c>
      <c r="G119" s="1" t="s">
        <v>1257</v>
      </c>
      <c r="H119" s="1" t="s">
        <v>1258</v>
      </c>
      <c r="I119" s="1" t="s">
        <v>1228</v>
      </c>
      <c r="J119" s="1" t="s">
        <v>1259</v>
      </c>
      <c r="K119" s="1" t="s">
        <v>752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1260</v>
      </c>
      <c r="B120" s="1" t="s">
        <v>196</v>
      </c>
      <c r="C120" s="1" t="s">
        <v>197</v>
      </c>
      <c r="D120" s="1" t="s">
        <v>1261</v>
      </c>
      <c r="E120" s="1" t="s">
        <v>1262</v>
      </c>
      <c r="F120" s="1" t="s">
        <v>1263</v>
      </c>
      <c r="G120" s="1" t="s">
        <v>1197</v>
      </c>
      <c r="H120" s="1" t="s">
        <v>1264</v>
      </c>
      <c r="I120" s="1" t="s">
        <v>1122</v>
      </c>
      <c r="J120" s="1" t="s">
        <v>1265</v>
      </c>
      <c r="K120" s="1" t="s">
        <v>1266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1267</v>
      </c>
      <c r="B121" s="1" t="s">
        <v>437</v>
      </c>
      <c r="C121" s="1" t="s">
        <v>1268</v>
      </c>
      <c r="D121" s="1" t="s">
        <v>1269</v>
      </c>
      <c r="E121" s="1" t="s">
        <v>1270</v>
      </c>
      <c r="F121" s="1" t="s">
        <v>1180</v>
      </c>
      <c r="G121" s="1" t="s">
        <v>1271</v>
      </c>
      <c r="H121" s="1" t="s">
        <v>1272</v>
      </c>
      <c r="I121" s="1" t="s">
        <v>1273</v>
      </c>
      <c r="J121" s="1" t="s">
        <v>1274</v>
      </c>
      <c r="K121" s="1" t="s">
        <v>1275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1276</v>
      </c>
      <c r="B122" s="1" t="s">
        <v>1277</v>
      </c>
      <c r="C122" s="1" t="s">
        <v>1278</v>
      </c>
      <c r="D122" s="1" t="s">
        <v>1279</v>
      </c>
      <c r="E122" s="1" t="s">
        <v>1280</v>
      </c>
      <c r="F122" s="1" t="s">
        <v>1281</v>
      </c>
      <c r="G122" s="1" t="s">
        <v>1282</v>
      </c>
      <c r="H122" s="1" t="s">
        <v>1283</v>
      </c>
      <c r="I122" s="1" t="s">
        <v>1284</v>
      </c>
      <c r="J122" s="1" t="s">
        <v>1285</v>
      </c>
      <c r="K122" s="1" t="s">
        <v>1286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1287</v>
      </c>
      <c r="B123" s="1" t="s">
        <v>1288</v>
      </c>
      <c r="C123" s="1" t="s">
        <v>1289</v>
      </c>
      <c r="D123" s="1" t="s">
        <v>1290</v>
      </c>
      <c r="E123" s="1" t="s">
        <v>1291</v>
      </c>
      <c r="F123" s="1" t="s">
        <v>1292</v>
      </c>
      <c r="G123" s="1" t="s">
        <v>1293</v>
      </c>
      <c r="H123" s="1" t="s">
        <v>1294</v>
      </c>
      <c r="I123" s="1" t="s">
        <v>1295</v>
      </c>
      <c r="J123" s="1" t="s">
        <v>1296</v>
      </c>
      <c r="K123" s="1" t="s">
        <v>1297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1298</v>
      </c>
      <c r="B124" s="1" t="s">
        <v>1299</v>
      </c>
      <c r="C124" s="1" t="s">
        <v>210</v>
      </c>
      <c r="D124" s="1" t="s">
        <v>1300</v>
      </c>
      <c r="E124" s="1" t="s">
        <v>1301</v>
      </c>
      <c r="F124" s="1" t="s">
        <v>1302</v>
      </c>
      <c r="G124" s="1" t="s">
        <v>1303</v>
      </c>
      <c r="H124" s="1">
        <v>-21.0</v>
      </c>
      <c r="I124" s="1" t="s">
        <v>1304</v>
      </c>
      <c r="J124" s="1" t="s">
        <v>1305</v>
      </c>
      <c r="K124" s="1" t="s">
        <v>1306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1307</v>
      </c>
      <c r="B125" s="1" t="s">
        <v>1308</v>
      </c>
      <c r="C125" s="1" t="s">
        <v>1309</v>
      </c>
      <c r="D125" s="1" t="s">
        <v>1310</v>
      </c>
      <c r="E125" s="1" t="s">
        <v>1311</v>
      </c>
      <c r="F125" s="1" t="s">
        <v>1312</v>
      </c>
      <c r="G125" s="1" t="s">
        <v>908</v>
      </c>
      <c r="H125" s="1" t="s">
        <v>1313</v>
      </c>
      <c r="I125" s="1" t="s">
        <v>1314</v>
      </c>
      <c r="J125" s="1" t="s">
        <v>1315</v>
      </c>
      <c r="K125" s="1" t="s">
        <v>1316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1317</v>
      </c>
      <c r="B126" s="1" t="s">
        <v>1318</v>
      </c>
      <c r="C126" s="1" t="s">
        <v>1319</v>
      </c>
      <c r="D126" s="1" t="s">
        <v>909</v>
      </c>
      <c r="E126" s="1" t="s">
        <v>863</v>
      </c>
      <c r="F126" s="1" t="s">
        <v>1320</v>
      </c>
      <c r="G126" s="1" t="s">
        <v>1321</v>
      </c>
      <c r="H126" s="1" t="s">
        <v>1322</v>
      </c>
      <c r="I126" s="1" t="s">
        <v>1020</v>
      </c>
      <c r="J126" s="1" t="s">
        <v>1323</v>
      </c>
      <c r="K126" s="1" t="s">
        <v>1324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1325</v>
      </c>
      <c r="B127" s="1" t="s">
        <v>1326</v>
      </c>
      <c r="C127" s="1" t="s">
        <v>442</v>
      </c>
      <c r="D127" s="1" t="s">
        <v>1327</v>
      </c>
      <c r="E127" s="1" t="s">
        <v>1328</v>
      </c>
      <c r="F127" s="1" t="s">
        <v>176</v>
      </c>
      <c r="G127" s="1" t="s">
        <v>1329</v>
      </c>
      <c r="H127" s="1" t="s">
        <v>1330</v>
      </c>
      <c r="I127" s="1" t="s">
        <v>822</v>
      </c>
      <c r="J127" s="1" t="s">
        <v>1070</v>
      </c>
      <c r="K127" s="1" t="s">
        <v>1331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1332</v>
      </c>
      <c r="B128" s="1" t="s">
        <v>1333</v>
      </c>
      <c r="C128" s="1" t="s">
        <v>1334</v>
      </c>
      <c r="D128" s="1" t="s">
        <v>1335</v>
      </c>
      <c r="E128" s="1" t="s">
        <v>1336</v>
      </c>
      <c r="F128" s="1" t="s">
        <v>1068</v>
      </c>
      <c r="G128" s="1" t="s">
        <v>1337</v>
      </c>
      <c r="H128" s="1" t="s">
        <v>1338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1339</v>
      </c>
      <c r="C1" s="1" t="s">
        <v>1340</v>
      </c>
      <c r="D1" s="1" t="s">
        <v>1341</v>
      </c>
      <c r="E1" s="1" t="s">
        <v>1342</v>
      </c>
      <c r="F1" s="1" t="s">
        <v>1343</v>
      </c>
      <c r="G1" s="1" t="s">
        <v>1344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1345</v>
      </c>
      <c r="B2" s="1" t="s">
        <v>1346</v>
      </c>
      <c r="C2" s="1" t="s">
        <v>1347</v>
      </c>
      <c r="D2" s="1" t="s">
        <v>1348</v>
      </c>
      <c r="E2" s="1" t="s">
        <v>1349</v>
      </c>
      <c r="F2" s="1" t="s">
        <v>1350</v>
      </c>
      <c r="G2" s="1" t="s">
        <v>1351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1352</v>
      </c>
      <c r="B3" s="1" t="s">
        <v>1353</v>
      </c>
      <c r="C3" s="1" t="s">
        <v>1354</v>
      </c>
      <c r="D3" s="1" t="s">
        <v>1355</v>
      </c>
      <c r="E3" s="1" t="s">
        <v>1356</v>
      </c>
      <c r="F3" s="1" t="s">
        <v>1357</v>
      </c>
      <c r="G3" s="1" t="s">
        <v>1358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1359</v>
      </c>
      <c r="B4" s="1" t="s">
        <v>1360</v>
      </c>
      <c r="C4" s="1" t="s">
        <v>1361</v>
      </c>
      <c r="D4" s="1" t="s">
        <v>1362</v>
      </c>
      <c r="E4" s="1" t="s">
        <v>1363</v>
      </c>
      <c r="F4" s="1" t="s">
        <v>1364</v>
      </c>
      <c r="G4" s="1" t="s">
        <v>1365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1352</v>
      </c>
      <c r="B5" s="1" t="s">
        <v>1353</v>
      </c>
      <c r="C5" s="1" t="s">
        <v>1366</v>
      </c>
      <c r="D5" s="1" t="s">
        <v>1367</v>
      </c>
      <c r="E5" s="1" t="s">
        <v>1368</v>
      </c>
      <c r="F5" s="1" t="s">
        <v>1369</v>
      </c>
      <c r="G5" s="1" t="s">
        <v>1370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1371</v>
      </c>
      <c r="B6" s="1" t="s">
        <v>1372</v>
      </c>
      <c r="C6" s="1" t="s">
        <v>1373</v>
      </c>
      <c r="D6" s="1" t="s">
        <v>1374</v>
      </c>
      <c r="E6" s="1" t="s">
        <v>1375</v>
      </c>
      <c r="F6" s="1" t="s">
        <v>1376</v>
      </c>
      <c r="G6" s="1" t="s">
        <v>1377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1378</v>
      </c>
      <c r="B7" s="1" t="s">
        <v>1379</v>
      </c>
      <c r="C7" s="1" t="s">
        <v>1380</v>
      </c>
      <c r="D7" s="1" t="s">
        <v>1381</v>
      </c>
      <c r="E7" s="1" t="s">
        <v>1382</v>
      </c>
      <c r="F7" s="1" t="s">
        <v>1383</v>
      </c>
      <c r="G7" s="1" t="s">
        <v>1384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1385</v>
      </c>
      <c r="B8" s="1" t="s">
        <v>1353</v>
      </c>
      <c r="C8" s="1" t="s">
        <v>1386</v>
      </c>
      <c r="D8" s="1" t="s">
        <v>1387</v>
      </c>
      <c r="E8" s="1" t="s">
        <v>1388</v>
      </c>
      <c r="F8" s="1" t="s">
        <v>1389</v>
      </c>
      <c r="G8" s="1" t="s">
        <v>1388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1390</v>
      </c>
      <c r="B9" s="1" t="s">
        <v>1391</v>
      </c>
      <c r="C9" s="1" t="s">
        <v>1392</v>
      </c>
      <c r="D9" s="1" t="s">
        <v>1393</v>
      </c>
      <c r="E9" s="1" t="s">
        <v>1394</v>
      </c>
      <c r="F9" s="1" t="s">
        <v>1395</v>
      </c>
      <c r="G9" s="1" t="s">
        <v>1396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1397</v>
      </c>
      <c r="B10" s="1" t="s">
        <v>1398</v>
      </c>
      <c r="C10" s="1" t="s">
        <v>1399</v>
      </c>
      <c r="D10" s="1" t="s">
        <v>1400</v>
      </c>
      <c r="E10" s="1" t="s">
        <v>1401</v>
      </c>
      <c r="F10" s="1" t="s">
        <v>1402</v>
      </c>
      <c r="G10" s="1" t="s">
        <v>1403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1404</v>
      </c>
      <c r="B11" s="1" t="s">
        <v>1405</v>
      </c>
      <c r="C11" s="1" t="s">
        <v>1406</v>
      </c>
      <c r="D11" s="1" t="s">
        <v>1407</v>
      </c>
      <c r="E11" s="1" t="s">
        <v>1408</v>
      </c>
      <c r="F11" s="1" t="s">
        <v>1409</v>
      </c>
      <c r="G11" s="1" t="s">
        <v>1410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1411</v>
      </c>
      <c r="B12" s="1" t="s">
        <v>1412</v>
      </c>
      <c r="C12" s="1" t="s">
        <v>1413</v>
      </c>
      <c r="D12" s="1" t="s">
        <v>1414</v>
      </c>
      <c r="E12" s="1" t="s">
        <v>1415</v>
      </c>
      <c r="F12" s="1" t="s">
        <v>1416</v>
      </c>
      <c r="G12" s="1" t="s">
        <v>1417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1418</v>
      </c>
      <c r="B13" s="1" t="s">
        <v>1419</v>
      </c>
      <c r="C13" s="1" t="s">
        <v>1420</v>
      </c>
      <c r="D13" s="1" t="s">
        <v>1421</v>
      </c>
      <c r="E13" s="1" t="s">
        <v>1373</v>
      </c>
      <c r="F13" s="1" t="s">
        <v>1422</v>
      </c>
      <c r="G13" s="1" t="s">
        <v>1423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1424</v>
      </c>
      <c r="B14" s="1" t="s">
        <v>1425</v>
      </c>
      <c r="C14" s="1" t="s">
        <v>1426</v>
      </c>
      <c r="D14" s="1" t="s">
        <v>1427</v>
      </c>
      <c r="E14" s="1" t="s">
        <v>1428</v>
      </c>
      <c r="F14" s="1" t="s">
        <v>1429</v>
      </c>
      <c r="G14" s="1" t="s">
        <v>1430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1431</v>
      </c>
      <c r="B15" s="1" t="s">
        <v>213</v>
      </c>
      <c r="C15" s="1" t="s">
        <v>213</v>
      </c>
      <c r="D15" s="1" t="s">
        <v>214</v>
      </c>
      <c r="E15" s="1" t="s">
        <v>1353</v>
      </c>
      <c r="F15" s="1" t="s">
        <v>1353</v>
      </c>
      <c r="G15" s="1" t="s">
        <v>1353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1432</v>
      </c>
      <c r="B16" s="1" t="s">
        <v>1433</v>
      </c>
      <c r="C16" s="1" t="s">
        <v>1434</v>
      </c>
      <c r="D16" s="1" t="s">
        <v>1435</v>
      </c>
      <c r="E16" s="1" t="s">
        <v>1353</v>
      </c>
      <c r="F16" s="1" t="s">
        <v>1353</v>
      </c>
      <c r="G16" s="1" t="s">
        <v>1353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1436</v>
      </c>
      <c r="B17" s="1" t="s">
        <v>1437</v>
      </c>
      <c r="C17" s="1" t="s">
        <v>188</v>
      </c>
      <c r="D17" s="1" t="s">
        <v>120</v>
      </c>
      <c r="E17" s="1" t="s">
        <v>189</v>
      </c>
      <c r="F17" s="1" t="s">
        <v>1438</v>
      </c>
      <c r="G17" s="1" t="s">
        <v>179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1439</v>
      </c>
      <c r="B18" s="1" t="s">
        <v>1440</v>
      </c>
      <c r="C18" s="1" t="s">
        <v>1441</v>
      </c>
      <c r="D18" s="1" t="s">
        <v>1442</v>
      </c>
      <c r="E18" s="1" t="s">
        <v>1353</v>
      </c>
      <c r="F18" s="1" t="s">
        <v>1353</v>
      </c>
      <c r="G18" s="1" t="s">
        <v>1353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1443</v>
      </c>
      <c r="B19" s="1" t="s">
        <v>1444</v>
      </c>
      <c r="C19" s="1" t="s">
        <v>1445</v>
      </c>
      <c r="D19" s="1" t="s">
        <v>1446</v>
      </c>
      <c r="E19" s="1" t="s">
        <v>1447</v>
      </c>
      <c r="F19" s="1" t="s">
        <v>1448</v>
      </c>
      <c r="G19" s="1" t="s">
        <v>1449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1450</v>
      </c>
      <c r="B20" s="1" t="s">
        <v>1451</v>
      </c>
      <c r="C20" s="1" t="s">
        <v>1452</v>
      </c>
      <c r="D20" s="1" t="s">
        <v>1453</v>
      </c>
      <c r="E20" s="1" t="s">
        <v>1454</v>
      </c>
      <c r="F20" s="1" t="s">
        <v>1455</v>
      </c>
      <c r="G20" s="1" t="s">
        <v>1456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1457</v>
      </c>
      <c r="B21" s="1" t="s">
        <v>1458</v>
      </c>
      <c r="C21" s="1" t="s">
        <v>1459</v>
      </c>
      <c r="D21" s="1" t="s">
        <v>1460</v>
      </c>
      <c r="E21" s="1" t="s">
        <v>1461</v>
      </c>
      <c r="F21" s="1" t="s">
        <v>1462</v>
      </c>
      <c r="G21" s="1" t="s">
        <v>1463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1464</v>
      </c>
      <c r="B22" s="1" t="s">
        <v>1465</v>
      </c>
      <c r="C22" s="1" t="s">
        <v>1466</v>
      </c>
      <c r="D22" s="1" t="s">
        <v>1467</v>
      </c>
      <c r="E22" s="1" t="s">
        <v>1468</v>
      </c>
      <c r="F22" s="1" t="s">
        <v>1469</v>
      </c>
      <c r="G22" s="1" t="s">
        <v>1470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1471</v>
      </c>
      <c r="B23" s="1" t="s">
        <v>1472</v>
      </c>
      <c r="C23" s="1" t="s">
        <v>1473</v>
      </c>
      <c r="D23" s="1" t="s">
        <v>1474</v>
      </c>
      <c r="E23" s="1" t="s">
        <v>1475</v>
      </c>
      <c r="F23" s="1" t="s">
        <v>1476</v>
      </c>
      <c r="G23" s="1" t="s">
        <v>1477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1478</v>
      </c>
      <c r="B24" s="1" t="s">
        <v>1479</v>
      </c>
      <c r="C24" s="1" t="s">
        <v>1480</v>
      </c>
      <c r="D24" s="1" t="s">
        <v>1481</v>
      </c>
      <c r="E24" s="1" t="s">
        <v>1482</v>
      </c>
      <c r="F24" s="1" t="s">
        <v>1483</v>
      </c>
      <c r="G24" s="1" t="s">
        <v>1484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1485</v>
      </c>
      <c r="B25" s="1" t="s">
        <v>1486</v>
      </c>
      <c r="C25" s="1" t="s">
        <v>1487</v>
      </c>
      <c r="D25" s="1" t="s">
        <v>1488</v>
      </c>
      <c r="E25" s="1" t="s">
        <v>1489</v>
      </c>
      <c r="F25" s="1" t="s">
        <v>1490</v>
      </c>
      <c r="G25" s="1" t="s">
        <v>1491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1492</v>
      </c>
      <c r="B26" s="1" t="s">
        <v>1493</v>
      </c>
      <c r="C26" s="1" t="s">
        <v>1494</v>
      </c>
      <c r="D26" s="1" t="s">
        <v>1495</v>
      </c>
      <c r="E26" s="1" t="s">
        <v>1496</v>
      </c>
      <c r="F26" s="1" t="s">
        <v>1497</v>
      </c>
      <c r="G26" s="1" t="s">
        <v>1498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57</v>
      </c>
      <c r="B3" s="1">
        <v>269.0</v>
      </c>
      <c r="C3" s="1">
        <v>249.0</v>
      </c>
      <c r="D3" s="1">
        <v>243.0</v>
      </c>
      <c r="E3" s="1">
        <v>229.0</v>
      </c>
      <c r="F3" s="1">
        <v>281.0</v>
      </c>
      <c r="G3" s="1">
        <v>157.0</v>
      </c>
      <c r="H3" s="1">
        <v>90.0</v>
      </c>
      <c r="I3" s="1">
        <v>242.0</v>
      </c>
      <c r="J3" s="1">
        <v>260.0</v>
      </c>
      <c r="K3" s="1">
        <v>-107.0</v>
      </c>
      <c r="L3" s="1">
        <f>IF(K3*FORECAST(L2,B3:K3,B2:K2)&gt;0,FORECAST(L2,B3:K3,B2:K2),K3)*$X$1</f>
        <v>-107</v>
      </c>
      <c r="M3" s="1">
        <f>IF(L3*FORECAST(M2,B3:L3,B2:L2)&gt;0,FORECAST(M2,B3:L3,B2:L2),L3)*$X$1</f>
        <v>-22.25454545</v>
      </c>
      <c r="N3" s="1">
        <f>IF(M3*FORECAST(N2,B3:M3,B2:M2)&gt;0,FORECAST(N2,B3:M3,B2:M2),M3)*$X$1</f>
        <v>-53.32727273</v>
      </c>
      <c r="O3" s="1">
        <f>IF(N3*FORECAST(O2,B3:N3,B2:N2)&gt;0,FORECAST(O2,B3:N3,B2:N2),N3)*$X$1</f>
        <v>-84.4</v>
      </c>
      <c r="P3" s="1">
        <f>IF(O3*FORECAST(P2,B3:O3,B2:O2)&gt;0,FORECAST(P2,B3:O3,B2:O2),O3)*$X$1</f>
        <v>-115.4727273</v>
      </c>
      <c r="Q3" s="1">
        <f>IF(P3*FORECAST(Q2,B3:P3,B2:P2)&gt;0,FORECAST(Q2,B3:P3,B2:P2),P3)*$X$1</f>
        <v>-146.5454545</v>
      </c>
      <c r="R3" s="1">
        <f>IF(Q3*FORECAST(R2,B3:Q3,B2:Q2)&gt;0,FORECAST(R2,B3:Q3,B2:Q2),Q3)*$X$1</f>
        <v>-177.6181818</v>
      </c>
      <c r="S3" s="4">
        <f>IF(R3*FORECAST(S2,B3:R3,B2:R2)&gt;0,FORECAST(S2,B3:R3,B2:R2),R3)*$X$1</f>
        <v>-208.6909091</v>
      </c>
      <c r="T3" s="4">
        <f>IF(S3*FORECAST(T2,B3:S3,B2:S2)&gt;0,FORECAST(T2,B3:S3,B2:S2),S3)*$X$1</f>
        <v>-239.7636364</v>
      </c>
      <c r="U3" s="4">
        <f>IF(T3*FORECAST(U2,B3:T3,B2:T2)&gt;0,FORECAST(U2,B3:T3,B2:T2),T3)*$X$1</f>
        <v>-270.8363636</v>
      </c>
      <c r="V3" s="4">
        <f>IF(U3*FORECAST(V2,B3:U3,B2:U2)&gt;0,FORECAST(V2,B3:U3,B2:U2),U3)*$X$1</f>
        <v>-301.9090909</v>
      </c>
      <c r="W3" s="4">
        <f>IF(V3*FORECAST(W2,B3:V3,B2:V2)&gt;0,FORECAST(W2,B3:V3,B2:V2),V3)*$X$1</f>
        <v>-332.9818182</v>
      </c>
      <c r="X3" s="2"/>
      <c r="Y3" s="2"/>
      <c r="Z3" s="2"/>
    </row>
    <row r="4">
      <c r="A4" s="3" t="s">
        <v>127</v>
      </c>
      <c r="B4" s="1">
        <v>728.0</v>
      </c>
      <c r="C4" s="1">
        <v>760.0</v>
      </c>
      <c r="D4" s="1">
        <v>691.0</v>
      </c>
      <c r="E4" s="1">
        <v>619.0</v>
      </c>
      <c r="F4" s="1">
        <v>594.0</v>
      </c>
      <c r="G4" s="1">
        <v>740.0</v>
      </c>
      <c r="H4" s="1">
        <v>837.0</v>
      </c>
      <c r="I4" s="1">
        <v>641.0</v>
      </c>
      <c r="J4" s="1">
        <v>519.0</v>
      </c>
      <c r="K4" s="1">
        <v>675.0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1500</v>
      </c>
      <c r="B5" s="1">
        <v>53.0</v>
      </c>
      <c r="C5" s="1">
        <v>51.0</v>
      </c>
      <c r="D5" s="1">
        <v>50.0</v>
      </c>
      <c r="E5" s="1">
        <v>50.0</v>
      </c>
      <c r="F5" s="1">
        <v>50.0</v>
      </c>
      <c r="G5" s="1">
        <v>50.0</v>
      </c>
      <c r="H5" s="1">
        <v>48.0</v>
      </c>
      <c r="I5" s="1">
        <v>52.0</v>
      </c>
      <c r="J5" s="1">
        <v>53.0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1501</v>
      </c>
      <c r="L7" s="1">
        <f>IF(W3*FORECAST(W2,B3:W3,B2:W2)&gt;0,FORECAST(W2,B3:W3,B2:W2),V3)*$X$1 * (1+0.02)/(0.0757-0.02)</f>
        <v>-6097.692182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1502</v>
      </c>
      <c r="L8" s="5">
        <f t="array" ref="L8">NPV(0.0757,M3:W3)</f>
        <v>-1131.353172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1503</v>
      </c>
      <c r="L9" s="5">
        <f t="array" ref="L9">NPV(0.0757,M16:W16)</f>
        <v>-2732.51555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1504</v>
      </c>
      <c r="L10" s="5">
        <f>L8 + L9</f>
        <v>-3863.868722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675.0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1505</v>
      </c>
      <c r="L12" s="5">
        <f>L10 - L11</f>
        <v>-4538.868722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1506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-100.8637494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(1+0.02)/(0.0757-0.02)</f>
        <v>-6097.692182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274.0</v>
      </c>
      <c r="C3" s="1">
        <v>214.0</v>
      </c>
      <c r="D3" s="1">
        <v>186.0</v>
      </c>
      <c r="E3" s="1">
        <v>224.0</v>
      </c>
      <c r="F3" s="1">
        <v>-265.0</v>
      </c>
      <c r="G3" s="1">
        <v>156.0</v>
      </c>
      <c r="H3" s="1">
        <v>12.0</v>
      </c>
      <c r="I3" s="1">
        <v>112.0</v>
      </c>
      <c r="J3" s="1">
        <v>18.0</v>
      </c>
      <c r="K3" s="1">
        <v>-232.0</v>
      </c>
      <c r="L3" s="1">
        <f>IF(K3*FORECAST(L2,B3:K3,B2:K2)&gt;0,FORECAST(L2,B3:K3,B2:K2),K3)*$X$1</f>
        <v>-147.1333333</v>
      </c>
      <c r="M3" s="1">
        <f>IF(L3*FORECAST(M2,B3:L3,B2:L2)&gt;0,FORECAST(M2,B3:L3,B2:L2),L3)*$X$1</f>
        <v>-186.5939394</v>
      </c>
      <c r="N3" s="1">
        <f>IF(M3*FORECAST(N2,B3:M3,B2:M2)&gt;0,FORECAST(N2,B3:M3,B2:M2),M3)*$X$1</f>
        <v>-226.0545455</v>
      </c>
      <c r="O3" s="1">
        <f>IF(N3*FORECAST(O2,B3:N3,B2:N2)&gt;0,FORECAST(O2,B3:N3,B2:N2),N3)*$X$1</f>
        <v>-265.5151515</v>
      </c>
      <c r="P3" s="1">
        <f>IF(O3*FORECAST(P2,B3:O3,B2:O2)&gt;0,FORECAST(P2,B3:O3,B2:O2),O3)*$X$1</f>
        <v>-304.9757576</v>
      </c>
      <c r="Q3" s="1">
        <f>IF(P3*FORECAST(Q2,B3:P3,B2:P2)&gt;0,FORECAST(Q2,B3:P3,B2:P2),P3)*$X$1</f>
        <v>-344.4363636</v>
      </c>
      <c r="R3" s="1">
        <f>IF(Q3*FORECAST(R2,B3:Q3,B2:Q2)&gt;0,FORECAST(R2,B3:Q3,B2:Q2),Q3)*$X$1</f>
        <v>-383.8969697</v>
      </c>
      <c r="S3" s="4">
        <f>IF(R3*FORECAST(S2,B3:R3,B2:R2)&gt;0,FORECAST(S2,B3:R3,B2:R2),R3)*$X$1</f>
        <v>-423.3575758</v>
      </c>
      <c r="T3" s="4">
        <f>IF(S3*FORECAST(T2,B3:S3,B2:S2)&gt;0,FORECAST(T2,B3:S3,B2:S2),S3)*$X$1</f>
        <v>-462.8181818</v>
      </c>
      <c r="U3" s="4">
        <f>IF(T3*FORECAST(U2,B3:T3,B2:T2)&gt;0,FORECAST(U2,B3:T3,B2:T2),T3)*$X$1</f>
        <v>-502.2787879</v>
      </c>
      <c r="V3" s="4">
        <f>IF(U3*FORECAST(V2,B3:U3,B2:U2)&gt;0,FORECAST(V2,B3:U3,B2:U2),U3)*$X$1</f>
        <v>-541.7393939</v>
      </c>
      <c r="W3" s="4">
        <f>IF(V3*FORECAST(W2,B3:V3,B2:V2)&gt;0,FORECAST(W2,B3:V3,B2:V2),V3)*$X$1</f>
        <v>-581.2</v>
      </c>
      <c r="X3" s="2"/>
      <c r="Y3" s="2"/>
      <c r="Z3" s="2"/>
    </row>
    <row r="4">
      <c r="A4" s="3" t="s">
        <v>127</v>
      </c>
      <c r="B4" s="1">
        <v>728.0</v>
      </c>
      <c r="C4" s="1">
        <v>760.0</v>
      </c>
      <c r="D4" s="1">
        <v>691.0</v>
      </c>
      <c r="E4" s="1">
        <v>619.0</v>
      </c>
      <c r="F4" s="1">
        <v>594.0</v>
      </c>
      <c r="G4" s="1">
        <v>740.0</v>
      </c>
      <c r="H4" s="1">
        <v>837.0</v>
      </c>
      <c r="I4" s="1">
        <v>641.0</v>
      </c>
      <c r="J4" s="1">
        <v>519.0</v>
      </c>
      <c r="K4" s="1">
        <v>675.0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1500</v>
      </c>
      <c r="B5" s="1">
        <v>53.0</v>
      </c>
      <c r="C5" s="1">
        <v>51.0</v>
      </c>
      <c r="D5" s="1">
        <v>50.0</v>
      </c>
      <c r="E5" s="1">
        <v>50.0</v>
      </c>
      <c r="F5" s="1">
        <v>50.0</v>
      </c>
      <c r="G5" s="1">
        <v>50.0</v>
      </c>
      <c r="H5" s="1">
        <v>48.0</v>
      </c>
      <c r="I5" s="1">
        <v>52.0</v>
      </c>
      <c r="J5" s="1">
        <v>53.0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1501</v>
      </c>
      <c r="L7" s="1">
        <f>IF(W3*FORECAST(W2,B3:W3,B2:W2)&gt;0,FORECAST(W2,B3:W3,B2:W2),V3)*$X$1 * (1+0.02)/(0.0757-0.02)</f>
        <v>-10643.15978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1502</v>
      </c>
      <c r="L8" s="5">
        <f t="array" ref="L8">NPV(0.0757,M3:W3)</f>
        <v>-2591.044663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1503</v>
      </c>
      <c r="L9" s="5">
        <f t="array" ref="L9">NPV(0.0757,M16:W16)</f>
        <v>-4769.443708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1504</v>
      </c>
      <c r="L10" s="5">
        <f>L8 + L9</f>
        <v>-7360.488371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675.0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1505</v>
      </c>
      <c r="L12" s="5">
        <f>L10 - L11</f>
        <v>-8035.488371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1506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-178.5664083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(1+0.02)/(0.0757-0.02)</f>
        <v>-10643.15978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