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<sst xmlns="http://schemas.openxmlformats.org/spreadsheetml/2006/main" count="1808" uniqueCount="1418">
  <si>
    <t>ticker</t>
  </si>
  <si>
    <t>TTSH</t>
  </si>
  <si>
    <t>nombre</t>
  </si>
  <si>
    <t>TILE SHOP HOLDINGS INC</t>
  </si>
  <si>
    <t>empresa</t>
  </si>
  <si>
    <t>Home Improvement Products &amp; Services Retailers</t>
  </si>
  <si>
    <t>Open</t>
  </si>
  <si>
    <t>Target Price</t>
  </si>
  <si>
    <t>Upside</t>
  </si>
  <si>
    <t>161.55%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</si>
  <si>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</si>
  <si>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</si>
  <si>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</si>
  <si>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</si>
  <si>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</si>
  <si>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</si>
  <si>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</si>
  <si>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</si>
  <si>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</si>
  <si>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</si>
  <si>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</si>
  <si>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</si>
  <si>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</si>
  <si>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</si>
  <si>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</si>
  <si>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</si>
  <si>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</si>
  <si>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</si>
  <si>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</si>
  <si>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</si>
  <si>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</si>
  <si>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</si>
  <si>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</si>
  <si>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</si>
  <si>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</si>
  <si>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</si>
  <si>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</si>
  <si>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</si>
  <si>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</si>
  <si>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</si>
  <si>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</si>
  <si>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</si>
  <si>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</si>
  <si>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</si>
  <si>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</si>
  <si>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</si>
  <si>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</si>
  <si>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</si>
  <si>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</si>
  <si>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</si>
  <si>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</si>
  <si>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</si>
  <si>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</si>
  <si>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</si>
  <si>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</si>
  <si>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</si>
  <si>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</si>
  <si>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</si>
  <si>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</si>
  <si>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</si>
  <si>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</si>
  <si>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</si>
  <si>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</si>
  <si>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</si>
  <si>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</si>
  <si>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</si>
  <si>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</si>
  <si>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</si>
  <si>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</si>
  <si>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</si>
  <si>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</si>
  <si>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</si>
  <si>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</si>
  <si>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</si>
  <si>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</si>
  <si>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</si>
  <si>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</si>
  <si>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</si>
  <si>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</si>
  <si>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</si>
  <si>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</si>
  <si>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</si>
  <si>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</si>
  <si>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</si>
  <si>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</si>
  <si>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</si>
  <si>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</si>
  <si>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</si>
  <si>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</si>
  <si>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</si>
  <si>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</si>
  <si>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</si>
  <si>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</si>
  <si>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</si>
  <si>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</si>
  <si>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</si>
  <si>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1.83</t>
  </si>
  <si>
    <t>2.24</t>
  </si>
  <si>
    <t>2.69</t>
  </si>
  <si>
    <t>2.76</t>
  </si>
  <si>
    <t>2.78</t>
  </si>
  <si>
    <t>2.58</t>
  </si>
  <si>
    <t>2.35</t>
  </si>
  <si>
    <t>2.45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</si>
  <si>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</si>
  <si>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</si>
  <si>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</si>
  <si>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</si>
  <si>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</si>
  <si>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</si>
  <si>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</si>
  <si>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</si>
  <si>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</si>
  <si>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</si>
  <si>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</si>
  <si>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</si>
  <si>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</si>
  <si>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</si>
  <si>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</si>
  <si>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</si>
  <si>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</si>
  <si>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</si>
  <si>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</si>
  <si>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</si>
  <si>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</si>
  <si>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</si>
  <si>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</si>
  <si>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</si>
  <si>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</si>
  <si>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</si>
  <si>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</si>
  <si>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</si>
  <si>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</si>
  <si>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</si>
  <si>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</si>
  <si>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</si>
  <si>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</si>
  <si>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</si>
  <si>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</si>
  <si>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</si>
  <si>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</si>
  <si>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</si>
  <si>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</si>
  <si>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</si>
  <si>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0.21</t>
  </si>
  <si>
    <t>0.31</t>
  </si>
  <si>
    <t>0.36</t>
  </si>
  <si>
    <t>0.2</t>
  </si>
  <si>
    <t>-0.09</t>
  </si>
  <si>
    <t>0.12</t>
  </si>
  <si>
    <t>0.29</t>
  </si>
  <si>
    <t>0.32</t>
  </si>
  <si>
    <t>0.23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</si>
  <si>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</si>
  <si>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</si>
  <si>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</si>
  <si>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</si>
  <si>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</si>
  <si>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</si>
  <si>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0.24</t>
  </si>
  <si>
    <t>0.34</t>
  </si>
  <si>
    <t>0.48</t>
  </si>
  <si>
    <t>0.33</t>
  </si>
  <si>
    <t>-0.06</t>
  </si>
  <si>
    <t>0.08</t>
  </si>
  <si>
    <t>0.26</t>
  </si>
  <si>
    <t>0.27</t>
  </si>
  <si>
    <t>0.22</t>
  </si>
  <si>
    <t>Normalized Diluted EPS</t>
  </si>
  <si>
    <t>0.47</t>
  </si>
  <si>
    <t>0.25</t>
  </si>
  <si>
    <t>Dividend Per Share</t>
  </si>
  <si>
    <t>0.15</t>
  </si>
  <si>
    <t>Payout Ratio</t>
  </si>
  <si>
    <t>95.81</t>
  </si>
  <si>
    <t>99.64</t>
  </si>
  <si>
    <t>-172.66</t>
  </si>
  <si>
    <t>223.02</t>
  </si>
  <si>
    <t>EBITDA</t>
  </si>
  <si>
    <t>EBITA</t>
  </si>
  <si>
    <t>EBIT</t>
  </si>
  <si>
    <t>EBITDAR</t>
  </si>
  <si>
    <t>Effective Tax Rate - (Ratio)</t>
  </si>
  <si>
    <t>41.17</t>
  </si>
  <si>
    <t>41.37</t>
  </si>
  <si>
    <t>41.09</t>
  </si>
  <si>
    <t>55.22</t>
  </si>
  <si>
    <t>33.06</t>
  </si>
  <si>
    <t>13.12</t>
  </si>
  <si>
    <t>-33.96</t>
  </si>
  <si>
    <t>25.96</t>
  </si>
  <si>
    <t>25.33</t>
  </si>
  <si>
    <t>28.03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</si>
  <si>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</si>
  <si>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</si>
  <si>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</si>
  <si>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</si>
  <si>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</si>
  <si>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</si>
  <si>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</si>
  <si>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</si>
  <si>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</si>
  <si>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</si>
  <si>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</si>
  <si>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</si>
  <si>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</si>
  <si>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</si>
  <si>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</si>
  <si>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</si>
  <si>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</si>
  <si>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</si>
  <si>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</si>
  <si>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</si>
  <si>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5.93</t>
  </si>
  <si>
    <t>7.66</t>
  </si>
  <si>
    <t>9.93</t>
  </si>
  <si>
    <t>6.69</t>
  </si>
  <si>
    <t>4.13</t>
  </si>
  <si>
    <t>-0.24</t>
  </si>
  <si>
    <t>1.44</t>
  </si>
  <si>
    <t>3.9</t>
  </si>
  <si>
    <t>4.19</t>
  </si>
  <si>
    <t>3.24</t>
  </si>
  <si>
    <t>Return on Total Capital</t>
  </si>
  <si>
    <t>8.09</t>
  </si>
  <si>
    <t>10.62</t>
  </si>
  <si>
    <t>14.9</t>
  </si>
  <si>
    <t>10.56</t>
  </si>
  <si>
    <t>6.33</t>
  </si>
  <si>
    <t>-0.31</t>
  </si>
  <si>
    <t>1.66</t>
  </si>
  <si>
    <t>4.81</t>
  </si>
  <si>
    <t>5.22</t>
  </si>
  <si>
    <t>3.94</t>
  </si>
  <si>
    <t>Return On Equity %</t>
  </si>
  <si>
    <t>12.25</t>
  </si>
  <si>
    <t>15.03</t>
  </si>
  <si>
    <t>14.53</t>
  </si>
  <si>
    <t>7.65</t>
  </si>
  <si>
    <t>7.2</t>
  </si>
  <si>
    <t>-3.22</t>
  </si>
  <si>
    <t>4.47</t>
  </si>
  <si>
    <t>11.31</t>
  </si>
  <si>
    <t>13.6</t>
  </si>
  <si>
    <t>8.82</t>
  </si>
  <si>
    <t>Return on Common Equity</t>
  </si>
  <si>
    <t>Margin Analysis</t>
  </si>
  <si>
    <t>Gross Profit Margin %</t>
  </si>
  <si>
    <t>69.56</t>
  </si>
  <si>
    <t>69.49</t>
  </si>
  <si>
    <t>68.55</t>
  </si>
  <si>
    <t>70.35</t>
  </si>
  <si>
    <t>69.38</t>
  </si>
  <si>
    <t>68.15</t>
  </si>
  <si>
    <t>68.28</t>
  </si>
  <si>
    <t>65.6</t>
  </si>
  <si>
    <t>64.45</t>
  </si>
  <si>
    <t>SG&amp;A Margin</t>
  </si>
  <si>
    <t>60.45</t>
  </si>
  <si>
    <t>58.91</t>
  </si>
  <si>
    <t>57.21</t>
  </si>
  <si>
    <t>59.73</t>
  </si>
  <si>
    <t>65.07</t>
  </si>
  <si>
    <t>69.6</t>
  </si>
  <si>
    <t>65.48</t>
  </si>
  <si>
    <t>62.5</t>
  </si>
  <si>
    <t>59.77</t>
  </si>
  <si>
    <t>59.86</t>
  </si>
  <si>
    <t>EBITDA Margin %</t>
  </si>
  <si>
    <t>16.74</t>
  </si>
  <si>
    <t>17.83</t>
  </si>
  <si>
    <t>19.46</t>
  </si>
  <si>
    <t>15.88</t>
  </si>
  <si>
    <t>8.99</t>
  </si>
  <si>
    <t>11.8</t>
  </si>
  <si>
    <t>12.74</t>
  </si>
  <si>
    <t>11.7</t>
  </si>
  <si>
    <t>9.76</t>
  </si>
  <si>
    <t>EBITA Margin %</t>
  </si>
  <si>
    <t>9.11</t>
  </si>
  <si>
    <t>10.41</t>
  </si>
  <si>
    <t>12.5</t>
  </si>
  <si>
    <t>8.32</t>
  </si>
  <si>
    <t>5.26</t>
  </si>
  <si>
    <t>-0.4</t>
  </si>
  <si>
    <t>2.62</t>
  </si>
  <si>
    <t>5.75</t>
  </si>
  <si>
    <t>5.84</t>
  </si>
  <si>
    <t>4.56</t>
  </si>
  <si>
    <t>EBIT Margin %</t>
  </si>
  <si>
    <t>Income From Continuing Operations Margin %</t>
  </si>
  <si>
    <t>4.1</t>
  </si>
  <si>
    <t>5.36</t>
  </si>
  <si>
    <t>5.7</t>
  </si>
  <si>
    <t>3.14</t>
  </si>
  <si>
    <t>2.92</t>
  </si>
  <si>
    <t>-1.31</t>
  </si>
  <si>
    <t>1.86</t>
  </si>
  <si>
    <t>3.99</t>
  </si>
  <si>
    <t>3.98</t>
  </si>
  <si>
    <t>2.67</t>
  </si>
  <si>
    <t>Net Income Margin %</t>
  </si>
  <si>
    <t>Net Avail. For Common Margin %</t>
  </si>
  <si>
    <t>Normalized Net Income Margin</t>
  </si>
  <si>
    <t>6.02</t>
  </si>
  <si>
    <t>7.6</t>
  </si>
  <si>
    <t>4.93</t>
  </si>
  <si>
    <t>2.9</t>
  </si>
  <si>
    <t>-0.87</t>
  </si>
  <si>
    <t>1.28</t>
  </si>
  <si>
    <t>3.5</t>
  </si>
  <si>
    <t>3.4</t>
  </si>
  <si>
    <t>2.49</t>
  </si>
  <si>
    <t>Levered Free Cash Flow Margin</t>
  </si>
  <si>
    <t>-1.73</t>
  </si>
  <si>
    <t>11.96</t>
  </si>
  <si>
    <t>9.42</t>
  </si>
  <si>
    <t>-0.93</t>
  </si>
  <si>
    <t>-6.13</t>
  </si>
  <si>
    <t>3.06</t>
  </si>
  <si>
    <t>18.82</t>
  </si>
  <si>
    <t>7.84</t>
  </si>
  <si>
    <t>-2.55</t>
  </si>
  <si>
    <t>12.6</t>
  </si>
  <si>
    <t>Unlevered Free Cash Flow Margin</t>
  </si>
  <si>
    <t>-1.05</t>
  </si>
  <si>
    <t>12.34</t>
  </si>
  <si>
    <t>9.6</t>
  </si>
  <si>
    <t>-0.8</t>
  </si>
  <si>
    <t>-5.87</t>
  </si>
  <si>
    <t>3.58</t>
  </si>
  <si>
    <t>19.03</t>
  </si>
  <si>
    <t>7.87</t>
  </si>
  <si>
    <t>-2.4</t>
  </si>
  <si>
    <t>12.89</t>
  </si>
  <si>
    <t>Asset Turnover</t>
  </si>
  <si>
    <t>1.04</t>
  </si>
  <si>
    <t>1.18</t>
  </si>
  <si>
    <t>1.27</t>
  </si>
  <si>
    <t>1.29</t>
  </si>
  <si>
    <t>1.26</t>
  </si>
  <si>
    <t>0.98</t>
  </si>
  <si>
    <t>0.88</t>
  </si>
  <si>
    <t>1.08</t>
  </si>
  <si>
    <t>1.15</t>
  </si>
  <si>
    <t>1.14</t>
  </si>
  <si>
    <t>Fixed Assets Turnover</t>
  </si>
  <si>
    <t>1.96</t>
  </si>
  <si>
    <t>2.14</t>
  </si>
  <si>
    <t>2.36</t>
  </si>
  <si>
    <t>2.31</t>
  </si>
  <si>
    <t>1.6</t>
  </si>
  <si>
    <t>1.3</t>
  </si>
  <si>
    <t>1.7</t>
  </si>
  <si>
    <t>1.97</t>
  </si>
  <si>
    <t>Receivables Turnover (Average Receivables)</t>
  </si>
  <si>
    <t>176.76</t>
  </si>
  <si>
    <t>159.32</t>
  </si>
  <si>
    <t>148.02</t>
  </si>
  <si>
    <t>143.73</t>
  </si>
  <si>
    <t>130.74</t>
  </si>
  <si>
    <t>105.47</t>
  </si>
  <si>
    <t>102.46</t>
  </si>
  <si>
    <t>120.03</t>
  </si>
  <si>
    <t>119.37</t>
  </si>
  <si>
    <t>119.86</t>
  </si>
  <si>
    <t>Inventory Turnover (Average Inventory)</t>
  </si>
  <si>
    <t>1.35</t>
  </si>
  <si>
    <t>1.36</t>
  </si>
  <si>
    <t>1.2</t>
  </si>
  <si>
    <t>1.37</t>
  </si>
  <si>
    <t>1.24</t>
  </si>
  <si>
    <t>1.25</t>
  </si>
  <si>
    <t>Short Term Liquidity</t>
  </si>
  <si>
    <t>Current Ratio</t>
  </si>
  <si>
    <t>2.75</t>
  </si>
  <si>
    <t>2.18</t>
  </si>
  <si>
    <t>1.75</t>
  </si>
  <si>
    <t>1.76</t>
  </si>
  <si>
    <t>1.45</t>
  </si>
  <si>
    <t>Quick Ratio</t>
  </si>
  <si>
    <t>0.39</t>
  </si>
  <si>
    <t>0.17</t>
  </si>
  <si>
    <t>0.16</t>
  </si>
  <si>
    <t>Operating Cash Flow to Current Liabilities</t>
  </si>
  <si>
    <t>1.47</t>
  </si>
  <si>
    <t>1.5</t>
  </si>
  <si>
    <t>0.89</t>
  </si>
  <si>
    <t>0.74</t>
  </si>
  <si>
    <t>0.55</t>
  </si>
  <si>
    <t>0.85</t>
  </si>
  <si>
    <t>0.41</t>
  </si>
  <si>
    <t>0.03</t>
  </si>
  <si>
    <t>0.79</t>
  </si>
  <si>
    <t>Days Sales Outstanding (Average Receivables)</t>
  </si>
  <si>
    <t>2.06</t>
  </si>
  <si>
    <t>2.29</t>
  </si>
  <si>
    <t>2.47</t>
  </si>
  <si>
    <t>2.54</t>
  </si>
  <si>
    <t>2.79</t>
  </si>
  <si>
    <t>3.46</t>
  </si>
  <si>
    <t>3.57</t>
  </si>
  <si>
    <t>3.04</t>
  </si>
  <si>
    <t>Days Outstanding Inventory (Average Inventory)</t>
  </si>
  <si>
    <t>318.41</t>
  </si>
  <si>
    <t>283.28</t>
  </si>
  <si>
    <t>271.27</t>
  </si>
  <si>
    <t>268.68</t>
  </si>
  <si>
    <t>336.61</t>
  </si>
  <si>
    <t>363.69</t>
  </si>
  <si>
    <t>303.87</t>
  </si>
  <si>
    <t>266.17</t>
  </si>
  <si>
    <t>293.21</t>
  </si>
  <si>
    <t>292.13</t>
  </si>
  <si>
    <t>Average Days Payable Outstanding</t>
  </si>
  <si>
    <t>84.18</t>
  </si>
  <si>
    <t>57.22</t>
  </si>
  <si>
    <t>62.82</t>
  </si>
  <si>
    <t>78.13</t>
  </si>
  <si>
    <t>79.03</t>
  </si>
  <si>
    <t>87.58</t>
  </si>
  <si>
    <t>76.58</t>
  </si>
  <si>
    <t>60.12</t>
  </si>
  <si>
    <t>62.22</t>
  </si>
  <si>
    <t>80.05</t>
  </si>
  <si>
    <t>Cash Conversion Cycle (Average Days)</t>
  </si>
  <si>
    <t>236.3</t>
  </si>
  <si>
    <t>228.36</t>
  </si>
  <si>
    <t>210.92</t>
  </si>
  <si>
    <t>193.08</t>
  </si>
  <si>
    <t>260.37</t>
  </si>
  <si>
    <t>279.57</t>
  </si>
  <si>
    <t>230.87</t>
  </si>
  <si>
    <t>209.09</t>
  </si>
  <si>
    <t>234.05</t>
  </si>
  <si>
    <t>215.12</t>
  </si>
  <si>
    <t>Long Term Solvency</t>
  </si>
  <si>
    <t>Total Debt/Equity</t>
  </si>
  <si>
    <t>99.54</t>
  </si>
  <si>
    <t>49.61</t>
  </si>
  <si>
    <t>20.96</t>
  </si>
  <si>
    <t>19.18</t>
  </si>
  <si>
    <t>36.51</t>
  </si>
  <si>
    <t>169.5</t>
  </si>
  <si>
    <t>107.79</t>
  </si>
  <si>
    <t>117.37</t>
  </si>
  <si>
    <t>162.38</t>
  </si>
  <si>
    <t>116.94</t>
  </si>
  <si>
    <t>Total Debt / Total Capital</t>
  </si>
  <si>
    <t>49.88</t>
  </si>
  <si>
    <t>33.16</t>
  </si>
  <si>
    <t>17.33</t>
  </si>
  <si>
    <t>16.09</t>
  </si>
  <si>
    <t>26.75</t>
  </si>
  <si>
    <t>62.89</t>
  </si>
  <si>
    <t>51.88</t>
  </si>
  <si>
    <t>53.99</t>
  </si>
  <si>
    <t>61.89</t>
  </si>
  <si>
    <t>53.9</t>
  </si>
  <si>
    <t>LT Debt/Equity</t>
  </si>
  <si>
    <t>95.43</t>
  </si>
  <si>
    <t>45.18</t>
  </si>
  <si>
    <t>16.43</t>
  </si>
  <si>
    <t>13.04</t>
  </si>
  <si>
    <t>148.76</t>
  </si>
  <si>
    <t>88.22</t>
  </si>
  <si>
    <t>94.3</t>
  </si>
  <si>
    <t>136.76</t>
  </si>
  <si>
    <t>94.16</t>
  </si>
  <si>
    <t>Long-Term Debt / Total Capital</t>
  </si>
  <si>
    <t>47.83</t>
  </si>
  <si>
    <t>30.2</t>
  </si>
  <si>
    <t>13.58</t>
  </si>
  <si>
    <t>10.94</t>
  </si>
  <si>
    <t>55.2</t>
  </si>
  <si>
    <t>42.45</t>
  </si>
  <si>
    <t>43.38</t>
  </si>
  <si>
    <t>52.12</t>
  </si>
  <si>
    <t>43.4</t>
  </si>
  <si>
    <t>Total Liabilities / Total Assets</t>
  </si>
  <si>
    <t>62.85</t>
  </si>
  <si>
    <t>53.06</t>
  </si>
  <si>
    <t>47.64</t>
  </si>
  <si>
    <t>46.86</t>
  </si>
  <si>
    <t>50.83</t>
  </si>
  <si>
    <t>67.26</t>
  </si>
  <si>
    <t>59.42</t>
  </si>
  <si>
    <t>64.13</t>
  </si>
  <si>
    <t>62.2</t>
  </si>
  <si>
    <t>EBIT / Interest Expense</t>
  </si>
  <si>
    <t>7.46</t>
  </si>
  <si>
    <t>11.81</t>
  </si>
  <si>
    <t>23.63</t>
  </si>
  <si>
    <t>15.44</t>
  </si>
  <si>
    <t>6.99</t>
  </si>
  <si>
    <t>-0.36</t>
  </si>
  <si>
    <t>4.55</t>
  </si>
  <si>
    <t>32.52</t>
  </si>
  <si>
    <t>14.59</t>
  </si>
  <si>
    <t>7.94</t>
  </si>
  <si>
    <t>EBITDA / Interest Expense</t>
  </si>
  <si>
    <t>13.71</t>
  </si>
  <si>
    <t>20.22</t>
  </si>
  <si>
    <t>36.78</t>
  </si>
  <si>
    <t>29.47</t>
  </si>
  <si>
    <t>17.43</t>
  </si>
  <si>
    <t>20.45</t>
  </si>
  <si>
    <t>45.94</t>
  </si>
  <si>
    <t>146.38</t>
  </si>
  <si>
    <t>59.49</t>
  </si>
  <si>
    <t>40.31</t>
  </si>
  <si>
    <t>(EBITDA - Capex) / Interest Expense</t>
  </si>
  <si>
    <t>0.58</t>
  </si>
  <si>
    <t>12.87</t>
  </si>
  <si>
    <t>20.88</t>
  </si>
  <si>
    <t>7.63</t>
  </si>
  <si>
    <t>4.31</t>
  </si>
  <si>
    <t>13.33</t>
  </si>
  <si>
    <t>44.89</t>
  </si>
  <si>
    <t>129.51</t>
  </si>
  <si>
    <t>50.61</t>
  </si>
  <si>
    <t>33.23</t>
  </si>
  <si>
    <t>Total Debt / EBITDA</t>
  </si>
  <si>
    <t>2.17</t>
  </si>
  <si>
    <t>1.09</t>
  </si>
  <si>
    <t>0.46</t>
  </si>
  <si>
    <t>0.5</t>
  </si>
  <si>
    <t>2.86</t>
  </si>
  <si>
    <t>1.74</t>
  </si>
  <si>
    <t>1.49</t>
  </si>
  <si>
    <t>1.88</t>
  </si>
  <si>
    <t>Net Debt / EBITDA</t>
  </si>
  <si>
    <t>2.03</t>
  </si>
  <si>
    <t>0.9</t>
  </si>
  <si>
    <t>0.37</t>
  </si>
  <si>
    <t>0.38</t>
  </si>
  <si>
    <t>1.02</t>
  </si>
  <si>
    <t>2.74</t>
  </si>
  <si>
    <t>1.63</t>
  </si>
  <si>
    <t>1.4</t>
  </si>
  <si>
    <t>1.82</t>
  </si>
  <si>
    <t>1.51</t>
  </si>
  <si>
    <t>Total Debt / (EBITDA - Capex)</t>
  </si>
  <si>
    <t>51.24</t>
  </si>
  <si>
    <t>1.72</t>
  </si>
  <si>
    <t>0.81</t>
  </si>
  <si>
    <t>1.95</t>
  </si>
  <si>
    <t>4.61</t>
  </si>
  <si>
    <t>4.39</t>
  </si>
  <si>
    <t>1.78</t>
  </si>
  <si>
    <t>1.69</t>
  </si>
  <si>
    <t>2.21</t>
  </si>
  <si>
    <t>Net Debt / (EBITDA - Capex)</t>
  </si>
  <si>
    <t>48.08</t>
  </si>
  <si>
    <t>1.41</t>
  </si>
  <si>
    <t>0.64</t>
  </si>
  <si>
    <t>1.48</t>
  </si>
  <si>
    <t>4.21</t>
  </si>
  <si>
    <t>1.67</t>
  </si>
  <si>
    <t>1.58</t>
  </si>
  <si>
    <t>Growth Over Prior Year</t>
  </si>
  <si>
    <t>Total Revenues, 1 Yr. Growth %</t>
  </si>
  <si>
    <t>12.03</t>
  </si>
  <si>
    <t>13.92</t>
  </si>
  <si>
    <t>10.64</t>
  </si>
  <si>
    <t>6.31</t>
  </si>
  <si>
    <t>3.67</t>
  </si>
  <si>
    <t>-4.73</t>
  </si>
  <si>
    <t>-4.49</t>
  </si>
  <si>
    <t>14.04</t>
  </si>
  <si>
    <t>6.47</t>
  </si>
  <si>
    <t>-4.45</t>
  </si>
  <si>
    <t>Gross Profit, 1 Yr. Growth %</t>
  </si>
  <si>
    <t>11.24</t>
  </si>
  <si>
    <t>13.82</t>
  </si>
  <si>
    <t>11.44</t>
  </si>
  <si>
    <t>4.11</t>
  </si>
  <si>
    <t>6.4</t>
  </si>
  <si>
    <t>-6.06</t>
  </si>
  <si>
    <t>-6.18</t>
  </si>
  <si>
    <t>14.27</t>
  </si>
  <si>
    <t>EBITDA, 1 Yr. Growth %</t>
  </si>
  <si>
    <t>-13.23</t>
  </si>
  <si>
    <t>21.36</t>
  </si>
  <si>
    <t>20.73</t>
  </si>
  <si>
    <t>-13.24</t>
  </si>
  <si>
    <t>-14.37</t>
  </si>
  <si>
    <t>-34.76</t>
  </si>
  <si>
    <t>25.43</t>
  </si>
  <si>
    <t>23.05</t>
  </si>
  <si>
    <t>-2.19</t>
  </si>
  <si>
    <t>-20.27</t>
  </si>
  <si>
    <t>EBITA, 1 Yr. Growth %</t>
  </si>
  <si>
    <t>-33.63</t>
  </si>
  <si>
    <t>30.25</t>
  </si>
  <si>
    <t>32.85</t>
  </si>
  <si>
    <t>-29.24</t>
  </si>
  <si>
    <t>-34.57</t>
  </si>
  <si>
    <t>-107.22</t>
  </si>
  <si>
    <t>-728.67</t>
  </si>
  <si>
    <t>150.03</t>
  </si>
  <si>
    <t>7.98</t>
  </si>
  <si>
    <t>-25.39</t>
  </si>
  <si>
    <t>EBIT, 1 Yr. Growth %</t>
  </si>
  <si>
    <t>Earnings From Cont. Operations, 1 Yr. Growth %</t>
  </si>
  <si>
    <t>-129.58</t>
  </si>
  <si>
    <t>48.82</t>
  </si>
  <si>
    <t>17.63</t>
  </si>
  <si>
    <t>-41.4</t>
  </si>
  <si>
    <t>-3.48</t>
  </si>
  <si>
    <t>-142.74</t>
  </si>
  <si>
    <t>-235.13</t>
  </si>
  <si>
    <t>144.97</t>
  </si>
  <si>
    <t>6.29</t>
  </si>
  <si>
    <t>-35.87</t>
  </si>
  <si>
    <t>Net Income, 1 Yr. Growth %</t>
  </si>
  <si>
    <t>Normalized Net Income, 1 Yr. Growth %</t>
  </si>
  <si>
    <t>-39.55</t>
  </si>
  <si>
    <t>38.16</t>
  </si>
  <si>
    <t>39.74</t>
  </si>
  <si>
    <t>-30.96</t>
  </si>
  <si>
    <t>-39.04</t>
  </si>
  <si>
    <t>-128.53</t>
  </si>
  <si>
    <t>-240.5</t>
  </si>
  <si>
    <t>211.79</t>
  </si>
  <si>
    <t>3.77</t>
  </si>
  <si>
    <t>-29.98</t>
  </si>
  <si>
    <t>Diluted EPS Before Extra, 1 Yr. Growth %</t>
  </si>
  <si>
    <t>-128.71</t>
  </si>
  <si>
    <t>48.4</t>
  </si>
  <si>
    <t>17.04</t>
  </si>
  <si>
    <t>-41.72</t>
  </si>
  <si>
    <t>-4.43</t>
  </si>
  <si>
    <t>-233.33</t>
  </si>
  <si>
    <t>141.67</t>
  </si>
  <si>
    <t>10.34</t>
  </si>
  <si>
    <t>-28.12</t>
  </si>
  <si>
    <t>Accounts Receivable, 1 Yr. Growth %</t>
  </si>
  <si>
    <t>42.9</t>
  </si>
  <si>
    <t>14.84</t>
  </si>
  <si>
    <t>22.79</t>
  </si>
  <si>
    <t>-1.37</t>
  </si>
  <si>
    <t>29.53</t>
  </si>
  <si>
    <t>9.27</t>
  </si>
  <si>
    <t>-11.72</t>
  </si>
  <si>
    <t>6.53</t>
  </si>
  <si>
    <t>-15.51</t>
  </si>
  <si>
    <t>Inventory, 1 Yr. Growth %</t>
  </si>
  <si>
    <t>1.62</t>
  </si>
  <si>
    <t>6.32</t>
  </si>
  <si>
    <t>14.76</t>
  </si>
  <si>
    <t>29.13</t>
  </si>
  <si>
    <t>-11.33</t>
  </si>
  <si>
    <t>-23.89</t>
  </si>
  <si>
    <t>30.79</t>
  </si>
  <si>
    <t>24.47</t>
  </si>
  <si>
    <t>-22.55</t>
  </si>
  <si>
    <t>Net Property, Plant and Equip., 1 Yr. Growth %</t>
  </si>
  <si>
    <t>12.98</t>
  </si>
  <si>
    <t>4.38</t>
  </si>
  <si>
    <t>7.35</t>
  </si>
  <si>
    <t>4.59</t>
  </si>
  <si>
    <t>69.36</t>
  </si>
  <si>
    <t>-13.72</t>
  </si>
  <si>
    <t>-11.25</t>
  </si>
  <si>
    <t>-7.69</t>
  </si>
  <si>
    <t>2.01</t>
  </si>
  <si>
    <t>Total Assets, 1 Yr. Growth %</t>
  </si>
  <si>
    <t>4.37</t>
  </si>
  <si>
    <t>-2.68</t>
  </si>
  <si>
    <t>8.27</t>
  </si>
  <si>
    <t>9.94</t>
  </si>
  <si>
    <t>34.33</t>
  </si>
  <si>
    <t>-14.29</t>
  </si>
  <si>
    <t>-0.56</t>
  </si>
  <si>
    <t>-8.43</t>
  </si>
  <si>
    <t>Tangible Book Value, 1 Yr. Growth %</t>
  </si>
  <si>
    <t>19.36</t>
  </si>
  <si>
    <t>22.95</t>
  </si>
  <si>
    <t>20.57</t>
  </si>
  <si>
    <t>-10.56</t>
  </si>
  <si>
    <t>6.24</t>
  </si>
  <si>
    <t>-12.11</t>
  </si>
  <si>
    <t>-11.01</t>
  </si>
  <si>
    <t>10.04</t>
  </si>
  <si>
    <t>Common Equity, 1 Yr. Growth %</t>
  </si>
  <si>
    <t>Cash From Operations, 1 Yr. Growth %</t>
  </si>
  <si>
    <t>122.53</t>
  </si>
  <si>
    <t>27.68</t>
  </si>
  <si>
    <t>-11.14</t>
  </si>
  <si>
    <t>-14.68</t>
  </si>
  <si>
    <t>-60.23</t>
  </si>
  <si>
    <t>112.23</t>
  </si>
  <si>
    <t>70.1</t>
  </si>
  <si>
    <t>-39.49</t>
  </si>
  <si>
    <t>-93.16</t>
  </si>
  <si>
    <t>Capital Expenditures, 1 Yr. Growth %</t>
  </si>
  <si>
    <t>-22.02</t>
  </si>
  <si>
    <t>-53.93</t>
  </si>
  <si>
    <t>43.5</t>
  </si>
  <si>
    <t>48.8</t>
  </si>
  <si>
    <t>-12.99</t>
  </si>
  <si>
    <t>-23.48</t>
  </si>
  <si>
    <t>-92.71</t>
  </si>
  <si>
    <t>462.5</t>
  </si>
  <si>
    <t>26.71</t>
  </si>
  <si>
    <t>9.17</t>
  </si>
  <si>
    <t>Levered Free Cash Flow, 1 Yr. Growth %</t>
  </si>
  <si>
    <t>-85.22</t>
  </si>
  <si>
    <t>-13.06</t>
  </si>
  <si>
    <t>-110.51</t>
  </si>
  <si>
    <t>586.68</t>
  </si>
  <si>
    <t>-147.55</t>
  </si>
  <si>
    <t>487.86</t>
  </si>
  <si>
    <t>-52.5</t>
  </si>
  <si>
    <t>-134.58</t>
  </si>
  <si>
    <t>-573.03</t>
  </si>
  <si>
    <t>Unlevered Free Cash Flow, 1 Yr. Growth %</t>
  </si>
  <si>
    <t>-90.59</t>
  </si>
  <si>
    <t>-14.12</t>
  </si>
  <si>
    <t>-108.8</t>
  </si>
  <si>
    <t>671.3</t>
  </si>
  <si>
    <t>-158.11</t>
  </si>
  <si>
    <t>407.93</t>
  </si>
  <si>
    <t>-52.86</t>
  </si>
  <si>
    <t>-132.53</t>
  </si>
  <si>
    <t>-612.5</t>
  </si>
  <si>
    <t>Dividend Per Share, 1 Yr. Growth %</t>
  </si>
  <si>
    <t>0</t>
  </si>
  <si>
    <t>Compound Annual Growth Rate Over Two Years</t>
  </si>
  <si>
    <t>Total Revenues, 2 Yr. CAGR %</t>
  </si>
  <si>
    <t>18.66</t>
  </si>
  <si>
    <t>12.97</t>
  </si>
  <si>
    <t>12.27</t>
  </si>
  <si>
    <t>8.45</t>
  </si>
  <si>
    <t>4.98</t>
  </si>
  <si>
    <t>-0.62</t>
  </si>
  <si>
    <t>-4.61</t>
  </si>
  <si>
    <t>4.36</t>
  </si>
  <si>
    <t>10.19</t>
  </si>
  <si>
    <t>0.87</t>
  </si>
  <si>
    <t>Gross Profit, 2 Yr. CAGR %</t>
  </si>
  <si>
    <t>15.97</t>
  </si>
  <si>
    <t>12.52</t>
  </si>
  <si>
    <t>12.62</t>
  </si>
  <si>
    <t>7.71</t>
  </si>
  <si>
    <t>5.25</t>
  </si>
  <si>
    <t>-0.02</t>
  </si>
  <si>
    <t>-6.12</t>
  </si>
  <si>
    <t>3.54</t>
  </si>
  <si>
    <t>8.11</t>
  </si>
  <si>
    <t>-2.01</t>
  </si>
  <si>
    <t>EBITDA, 2 Yr. CAGR %</t>
  </si>
  <si>
    <t>-6.5</t>
  </si>
  <si>
    <t>21.04</t>
  </si>
  <si>
    <t>2.34</t>
  </si>
  <si>
    <t>-13.77</t>
  </si>
  <si>
    <t>-9.54</t>
  </si>
  <si>
    <t>24.23</t>
  </si>
  <si>
    <t>9.7</t>
  </si>
  <si>
    <t>-11.69</t>
  </si>
  <si>
    <t>EBITA, 2 Yr. CAGR %</t>
  </si>
  <si>
    <t>-22.21</t>
  </si>
  <si>
    <t>-7.03</t>
  </si>
  <si>
    <t>31.54</t>
  </si>
  <si>
    <t>-3.04</t>
  </si>
  <si>
    <t>-31.9</t>
  </si>
  <si>
    <t>-77.55</t>
  </si>
  <si>
    <t>-32.62</t>
  </si>
  <si>
    <t>296.47</t>
  </si>
  <si>
    <t>64.31</t>
  </si>
  <si>
    <t>-10.24</t>
  </si>
  <si>
    <t>EBIT, 2 Yr. CAGR %</t>
  </si>
  <si>
    <t>Earnings From Cont. Operations, 2 Yr. CAGR %</t>
  </si>
  <si>
    <t>-52.57</t>
  </si>
  <si>
    <t>-33.66</t>
  </si>
  <si>
    <t>32.31</t>
  </si>
  <si>
    <t>-16.98</t>
  </si>
  <si>
    <t>-24.8</t>
  </si>
  <si>
    <t>-35.77</t>
  </si>
  <si>
    <t>81.94</t>
  </si>
  <si>
    <t>61.36</t>
  </si>
  <si>
    <t>-17.44</t>
  </si>
  <si>
    <t>Net Income, 2 Yr. CAGR %</t>
  </si>
  <si>
    <t>Normalized Net Income, 2 Yr. CAGR %</t>
  </si>
  <si>
    <t>-27.35</t>
  </si>
  <si>
    <t>-7.31</t>
  </si>
  <si>
    <t>38.95</t>
  </si>
  <si>
    <t>-1.78</t>
  </si>
  <si>
    <t>-35.07</t>
  </si>
  <si>
    <t>-56.85</t>
  </si>
  <si>
    <t>-36.68</t>
  </si>
  <si>
    <t>109.3</t>
  </si>
  <si>
    <t>79.52</t>
  </si>
  <si>
    <t>-14.76</t>
  </si>
  <si>
    <t>Diluted EPS Before Extra, 2 Yr. CAGR %</t>
  </si>
  <si>
    <t>-60.27</t>
  </si>
  <si>
    <t>-34.72</t>
  </si>
  <si>
    <t>31.79</t>
  </si>
  <si>
    <t>-17.41</t>
  </si>
  <si>
    <t>-25.37</t>
  </si>
  <si>
    <t>-34.42</t>
  </si>
  <si>
    <t>-22.54</t>
  </si>
  <si>
    <t>79.51</t>
  </si>
  <si>
    <t>63.3</t>
  </si>
  <si>
    <t>-10.94</t>
  </si>
  <si>
    <t>Accounts Receivable, 2 Yr. CAGR %</t>
  </si>
  <si>
    <t>30.26</t>
  </si>
  <si>
    <t>28.1</t>
  </si>
  <si>
    <t>18.75</t>
  </si>
  <si>
    <t>10.05</t>
  </si>
  <si>
    <t>13.03</t>
  </si>
  <si>
    <t>18.97</t>
  </si>
  <si>
    <t>-2.52</t>
  </si>
  <si>
    <t>7.08</t>
  </si>
  <si>
    <t>-5.13</t>
  </si>
  <si>
    <t>Inventory, 2 Yr. CAGR %</t>
  </si>
  <si>
    <t>21.18</t>
  </si>
  <si>
    <t>1.55</t>
  </si>
  <si>
    <t>3.87</t>
  </si>
  <si>
    <t>10.46</t>
  </si>
  <si>
    <t>21.73</t>
  </si>
  <si>
    <t>-17.85</t>
  </si>
  <si>
    <t>-0.23</t>
  </si>
  <si>
    <t>27.59</t>
  </si>
  <si>
    <t>-1.82</t>
  </si>
  <si>
    <t>Net Property, Plant and Equip., 2 Yr. CAGR %</t>
  </si>
  <si>
    <t>30.27</t>
  </si>
  <si>
    <t>4.69</t>
  </si>
  <si>
    <t>0.62</t>
  </si>
  <si>
    <t>5.86</t>
  </si>
  <si>
    <t>5.96</t>
  </si>
  <si>
    <t>33.09</t>
  </si>
  <si>
    <t>20.89</t>
  </si>
  <si>
    <t>-12.49</t>
  </si>
  <si>
    <t>-9.48</t>
  </si>
  <si>
    <t>-2.96</t>
  </si>
  <si>
    <t>Total Assets, 2 Yr. CAGR %</t>
  </si>
  <si>
    <t>19.68</t>
  </si>
  <si>
    <t>0.78</t>
  </si>
  <si>
    <t>2.56</t>
  </si>
  <si>
    <t>5.12</t>
  </si>
  <si>
    <t>5.92</t>
  </si>
  <si>
    <t>21.52</t>
  </si>
  <si>
    <t>7.3</t>
  </si>
  <si>
    <t>-7.68</t>
  </si>
  <si>
    <t>-3.6</t>
  </si>
  <si>
    <t>Tangible Book Value, 2 Yr. CAGR %</t>
  </si>
  <si>
    <t>44.68</t>
  </si>
  <si>
    <t>21.14</t>
  </si>
  <si>
    <t>21.76</t>
  </si>
  <si>
    <t>11.75</t>
  </si>
  <si>
    <t>2.65</t>
  </si>
  <si>
    <t>-4.62</t>
  </si>
  <si>
    <t>-3.37</t>
  </si>
  <si>
    <t>-11.56</t>
  </si>
  <si>
    <t>-1.04</t>
  </si>
  <si>
    <t>Common Equity, 2 Yr. CAGR %</t>
  </si>
  <si>
    <t>Cash From Operations, 2 Yr. CAGR %</t>
  </si>
  <si>
    <t>68.56</t>
  </si>
  <si>
    <t>6.52</t>
  </si>
  <si>
    <t>-12.93</t>
  </si>
  <si>
    <t>-41.75</t>
  </si>
  <si>
    <t>-8.13</t>
  </si>
  <si>
    <t>-79.66</t>
  </si>
  <si>
    <t>25.04</t>
  </si>
  <si>
    <t>Capital Expenditures, 2 Yr. CAGR %</t>
  </si>
  <si>
    <t>19.13</t>
  </si>
  <si>
    <t>-40.06</t>
  </si>
  <si>
    <t>-18.69</t>
  </si>
  <si>
    <t>46.12</t>
  </si>
  <si>
    <t>13.78</t>
  </si>
  <si>
    <t>-18.41</t>
  </si>
  <si>
    <t>-76.38</t>
  </si>
  <si>
    <t>-35.97</t>
  </si>
  <si>
    <t>166.97</t>
  </si>
  <si>
    <t>17.61</t>
  </si>
  <si>
    <t>Levered Free Cash Flow, 2 Yr. CAGR %</t>
  </si>
  <si>
    <t>14.58</t>
  </si>
  <si>
    <t>7.95</t>
  </si>
  <si>
    <t>951.76</t>
  </si>
  <si>
    <t>-69.77</t>
  </si>
  <si>
    <t>-15.34</t>
  </si>
  <si>
    <t>55.34</t>
  </si>
  <si>
    <t>67.19</t>
  </si>
  <si>
    <t>67.11</t>
  </si>
  <si>
    <t>-59.47</t>
  </si>
  <si>
    <t>27.89</t>
  </si>
  <si>
    <t>Unlevered Free Cash Flow, 2 Yr. CAGR %</t>
  </si>
  <si>
    <t>-19.46</t>
  </si>
  <si>
    <t>12.42</t>
  </si>
  <si>
    <t>359.09</t>
  </si>
  <si>
    <t>-72.5</t>
  </si>
  <si>
    <t>-17.93</t>
  </si>
  <si>
    <t>78.04</t>
  </si>
  <si>
    <t>71.81</t>
  </si>
  <si>
    <t>54.73</t>
  </si>
  <si>
    <t>-60.84</t>
  </si>
  <si>
    <t>29.12</t>
  </si>
  <si>
    <t>Dividend Per Share, 2 Yr. CAGR %</t>
  </si>
  <si>
    <t>-13.4</t>
  </si>
  <si>
    <t>Compound Annual Growth Rate Over Three Years</t>
  </si>
  <si>
    <t>Total Revenues, 3 Yr. CAGR %</t>
  </si>
  <si>
    <t>18.98</t>
  </si>
  <si>
    <t>17.06</t>
  </si>
  <si>
    <t>12.19</t>
  </si>
  <si>
    <t>10.24</t>
  </si>
  <si>
    <t>6.83</t>
  </si>
  <si>
    <t>1.64</t>
  </si>
  <si>
    <t>-1.93</t>
  </si>
  <si>
    <t>5.06</t>
  </si>
  <si>
    <t>5.08</t>
  </si>
  <si>
    <t>Gross Profit, 3 Yr. CAGR %</t>
  </si>
  <si>
    <t>16.76</t>
  </si>
  <si>
    <t>15.25</t>
  </si>
  <si>
    <t>12.16</t>
  </si>
  <si>
    <t>9.71</t>
  </si>
  <si>
    <t>7.27</t>
  </si>
  <si>
    <t>1.34</t>
  </si>
  <si>
    <t>-2.12</t>
  </si>
  <si>
    <t>3.12</t>
  </si>
  <si>
    <t>EBITDA, 3 Yr. CAGR %</t>
  </si>
  <si>
    <t>8.33</t>
  </si>
  <si>
    <t>-3.54</t>
  </si>
  <si>
    <t>-21.43</t>
  </si>
  <si>
    <t>-10.19</t>
  </si>
  <si>
    <t>14.71</t>
  </si>
  <si>
    <t>EBITA, 3 Yr. CAGR %</t>
  </si>
  <si>
    <t>-11.7</t>
  </si>
  <si>
    <t>-7.63</t>
  </si>
  <si>
    <t>4.72</t>
  </si>
  <si>
    <t>6.98</t>
  </si>
  <si>
    <t>-14.92</t>
  </si>
  <si>
    <t>-67.77</t>
  </si>
  <si>
    <t>-31.82</t>
  </si>
  <si>
    <t>4.32</t>
  </si>
  <si>
    <t>156.99</t>
  </si>
  <si>
    <t>26.29</t>
  </si>
  <si>
    <t>EBIT, 3 Yr. CAGR %</t>
  </si>
  <si>
    <t>Earnings From Cont. Operations, 3 Yr. CAGR %</t>
  </si>
  <si>
    <t>-30.46</t>
  </si>
  <si>
    <t>-30.56</t>
  </si>
  <si>
    <t>-19.7</t>
  </si>
  <si>
    <t>-12.7</t>
  </si>
  <si>
    <t>-37.71</t>
  </si>
  <si>
    <t>-17.7</t>
  </si>
  <si>
    <t>12.26</t>
  </si>
  <si>
    <t>52.1</t>
  </si>
  <si>
    <t>18.64</t>
  </si>
  <si>
    <t>Net Income, 3 Yr. CAGR %</t>
  </si>
  <si>
    <t>Normalized Net Income, 3 Yr. CAGR %</t>
  </si>
  <si>
    <t>-16.12</t>
  </si>
  <si>
    <t>-9.04</t>
  </si>
  <si>
    <t>-16.18</t>
  </si>
  <si>
    <t>-50.64</t>
  </si>
  <si>
    <t>-36.04</t>
  </si>
  <si>
    <t>7.72</t>
  </si>
  <si>
    <t>65.44</t>
  </si>
  <si>
    <t>31.16</t>
  </si>
  <si>
    <t>Diluted EPS Before Extra, 3 Yr. CAGR %</t>
  </si>
  <si>
    <t>-40.31</t>
  </si>
  <si>
    <t>-38.36</t>
  </si>
  <si>
    <t>-20.7</t>
  </si>
  <si>
    <t>-13.29</t>
  </si>
  <si>
    <t>-36.95</t>
  </si>
  <si>
    <t>-16.92</t>
  </si>
  <si>
    <t>13.18</t>
  </si>
  <si>
    <t>52.63</t>
  </si>
  <si>
    <t>24.22</t>
  </si>
  <si>
    <t>Accounts Receivable, 3 Yr. CAGR %</t>
  </si>
  <si>
    <t>32.32</t>
  </si>
  <si>
    <t>24.9</t>
  </si>
  <si>
    <t>26.31</t>
  </si>
  <si>
    <t>11.62</t>
  </si>
  <si>
    <t>16.19</t>
  </si>
  <si>
    <t>11.76</t>
  </si>
  <si>
    <t>0.4</t>
  </si>
  <si>
    <t>Inventory, 3 Yr. CAGR %</t>
  </si>
  <si>
    <t>16.33</t>
  </si>
  <si>
    <t>14.22</t>
  </si>
  <si>
    <t>7.38</t>
  </si>
  <si>
    <t>16.36</t>
  </si>
  <si>
    <t>9.53</t>
  </si>
  <si>
    <t>-4.48</t>
  </si>
  <si>
    <t>-4.08</t>
  </si>
  <si>
    <t>7.41</t>
  </si>
  <si>
    <t>8.03</t>
  </si>
  <si>
    <t>Net Property, Plant and Equip., 3 Yr. CAGR %</t>
  </si>
  <si>
    <t>30.93</t>
  </si>
  <si>
    <t>18.07</t>
  </si>
  <si>
    <t>4.58</t>
  </si>
  <si>
    <t>2.82</t>
  </si>
  <si>
    <t>5.43</t>
  </si>
  <si>
    <t>23.89</t>
  </si>
  <si>
    <t>15.19</t>
  </si>
  <si>
    <t>9.06</t>
  </si>
  <si>
    <t>-10.92</t>
  </si>
  <si>
    <t>-5.8</t>
  </si>
  <si>
    <t>Total Assets, 3 Yr. CAGR %</t>
  </si>
  <si>
    <t>28.45</t>
  </si>
  <si>
    <t>11.71</t>
  </si>
  <si>
    <t>3.16</t>
  </si>
  <si>
    <t>2.39</t>
  </si>
  <si>
    <t>6.7</t>
  </si>
  <si>
    <t>14.65</t>
  </si>
  <si>
    <t>8.17</t>
  </si>
  <si>
    <t>-4.72</t>
  </si>
  <si>
    <t>-2.6</t>
  </si>
  <si>
    <t>Tangible Book Value, 3 Yr. CAGR %</t>
  </si>
  <si>
    <t>37.04</t>
  </si>
  <si>
    <t>20.95</t>
  </si>
  <si>
    <t>15.37</t>
  </si>
  <si>
    <t>8.3</t>
  </si>
  <si>
    <t>-1.96</t>
  </si>
  <si>
    <t>-1.13</t>
  </si>
  <si>
    <t>-5.83</t>
  </si>
  <si>
    <t>-5.99</t>
  </si>
  <si>
    <t>-4.88</t>
  </si>
  <si>
    <t>Common Equity, 3 Yr. CAGR %</t>
  </si>
  <si>
    <t>Cash From Operations, 3 Yr. CAGR %</t>
  </si>
  <si>
    <t>10.78</t>
  </si>
  <si>
    <t>8.47</t>
  </si>
  <si>
    <t>36.17</t>
  </si>
  <si>
    <t>-1.08</t>
  </si>
  <si>
    <t>-32.94</t>
  </si>
  <si>
    <t>-10.37</t>
  </si>
  <si>
    <t>12.81</t>
  </si>
  <si>
    <t>29.75</t>
  </si>
  <si>
    <t>-58.71</t>
  </si>
  <si>
    <t>-1.83</t>
  </si>
  <si>
    <t>Capital Expenditures, 3 Yr. CAGR %</t>
  </si>
  <si>
    <t>30.48</t>
  </si>
  <si>
    <t>-13.21</t>
  </si>
  <si>
    <t>-19.82</t>
  </si>
  <si>
    <t>-0.55</t>
  </si>
  <si>
    <t>22.93</t>
  </si>
  <si>
    <t>-63.53</t>
  </si>
  <si>
    <t>-32.05</t>
  </si>
  <si>
    <t>-19.61</t>
  </si>
  <si>
    <t>98.16</t>
  </si>
  <si>
    <t>Levered Free Cash Flow, 3 Yr. CAGR %</t>
  </si>
  <si>
    <t>-1.55</t>
  </si>
  <si>
    <t>117.93</t>
  </si>
  <si>
    <t>0.53</t>
  </si>
  <si>
    <t>126.55</t>
  </si>
  <si>
    <t>-14.6</t>
  </si>
  <si>
    <t>-30.15</t>
  </si>
  <si>
    <t>142.07</t>
  </si>
  <si>
    <t>9.91</t>
  </si>
  <si>
    <t>-1.16</t>
  </si>
  <si>
    <t>-8.07</t>
  </si>
  <si>
    <t>Unlevered Free Cash Flow, 3 Yr. CAGR %</t>
  </si>
  <si>
    <t>-18.3</t>
  </si>
  <si>
    <t>105.78</t>
  </si>
  <si>
    <t>22.89</t>
  </si>
  <si>
    <t>-16.69</t>
  </si>
  <si>
    <t>-26.85</t>
  </si>
  <si>
    <t>152.51</t>
  </si>
  <si>
    <t>11.64</t>
  </si>
  <si>
    <t>-7.99</t>
  </si>
  <si>
    <t>-7.72</t>
  </si>
  <si>
    <t>Compound Annual Growth Rate Over Five Years</t>
  </si>
  <si>
    <t>Total Revenues, 5 Yr. CAGR %</t>
  </si>
  <si>
    <t>17.21</t>
  </si>
  <si>
    <t>16.7</t>
  </si>
  <si>
    <t>16.24</t>
  </si>
  <si>
    <t>13.54</t>
  </si>
  <si>
    <t>9.25</t>
  </si>
  <si>
    <t>5.76</t>
  </si>
  <si>
    <t>2.1</t>
  </si>
  <si>
    <t>2.72</t>
  </si>
  <si>
    <t>Gross Profit, 5 Yr. CAGR %</t>
  </si>
  <si>
    <t>16.17</t>
  </si>
  <si>
    <t>15.46</t>
  </si>
  <si>
    <t>15.08</t>
  </si>
  <si>
    <t>12.17</t>
  </si>
  <si>
    <t>9.34</t>
  </si>
  <si>
    <t>5.71</t>
  </si>
  <si>
    <t>1.85</t>
  </si>
  <si>
    <t>-0.67</t>
  </si>
  <si>
    <t>EBITDA, 5 Yr. CAGR %</t>
  </si>
  <si>
    <t>6.63</t>
  </si>
  <si>
    <t>8.12</t>
  </si>
  <si>
    <t>2.13</t>
  </si>
  <si>
    <t>-1.12</t>
  </si>
  <si>
    <t>-6.61</t>
  </si>
  <si>
    <t>-5.62</t>
  </si>
  <si>
    <t>-2.7</t>
  </si>
  <si>
    <t>EBITA, 5 Yr. CAGR %</t>
  </si>
  <si>
    <t>-0.79</t>
  </si>
  <si>
    <t>-0.1</t>
  </si>
  <si>
    <t>3.56</t>
  </si>
  <si>
    <t>-5.82</t>
  </si>
  <si>
    <t>-11.85</t>
  </si>
  <si>
    <t>-43.43</t>
  </si>
  <si>
    <t>-22.5</t>
  </si>
  <si>
    <t>-12.04</t>
  </si>
  <si>
    <t>-3.07</t>
  </si>
  <si>
    <t>-1.77</t>
  </si>
  <si>
    <t>EBIT, 5 Yr. CAGR %</t>
  </si>
  <si>
    <t>Earnings From Cont. Operations, 5 Yr. CAGR %</t>
  </si>
  <si>
    <t>-11.98</t>
  </si>
  <si>
    <t>-10.05</t>
  </si>
  <si>
    <t>-25.42</t>
  </si>
  <si>
    <t>-21.78</t>
  </si>
  <si>
    <t>-15.8</t>
  </si>
  <si>
    <t>-4.36</t>
  </si>
  <si>
    <t>7.74</t>
  </si>
  <si>
    <t>-0.72</t>
  </si>
  <si>
    <t>Net Income, 5 Yr. CAGR %</t>
  </si>
  <si>
    <t>Normalized Net Income, 5 Yr. CAGR %</t>
  </si>
  <si>
    <t>-3.71</t>
  </si>
  <si>
    <t>-1.44</t>
  </si>
  <si>
    <t>3.29</t>
  </si>
  <si>
    <t>-6.2</t>
  </si>
  <si>
    <t>-12.74</t>
  </si>
  <si>
    <t>-25.33</t>
  </si>
  <si>
    <t>-25.08</t>
  </si>
  <si>
    <t>-12.02</t>
  </si>
  <si>
    <t>-3.35</t>
  </si>
  <si>
    <t>-1.99</t>
  </si>
  <si>
    <t>Diluted EPS Before Extra, 5 Yr. CAGR %</t>
  </si>
  <si>
    <t>-22.05</t>
  </si>
  <si>
    <t>-18.06</t>
  </si>
  <si>
    <t>-30.71</t>
  </si>
  <si>
    <t>-22.6</t>
  </si>
  <si>
    <t>-15.32</t>
  </si>
  <si>
    <t>-17.12</t>
  </si>
  <si>
    <t>-4.18</t>
  </si>
  <si>
    <t>8.87</t>
  </si>
  <si>
    <t>2.83</t>
  </si>
  <si>
    <t>Accounts Receivable, 5 Yr. CAGR %</t>
  </si>
  <si>
    <t>15.74</t>
  </si>
  <si>
    <t>18.73</t>
  </si>
  <si>
    <t>20.82</t>
  </si>
  <si>
    <t>14.51</t>
  </si>
  <si>
    <t>8.64</t>
  </si>
  <si>
    <t>5.81</t>
  </si>
  <si>
    <t>7.45</t>
  </si>
  <si>
    <t>-1.35</t>
  </si>
  <si>
    <t>Inventory, 5 Yr. CAGR %</t>
  </si>
  <si>
    <t>14.6</t>
  </si>
  <si>
    <t>11.18</t>
  </si>
  <si>
    <t>12.7</t>
  </si>
  <si>
    <t>10.2</t>
  </si>
  <si>
    <t>7.23</t>
  </si>
  <si>
    <t>1.23</t>
  </si>
  <si>
    <t>5.52</t>
  </si>
  <si>
    <t>7.24</t>
  </si>
  <si>
    <t>-3.18</t>
  </si>
  <si>
    <t>Net Property, Plant and Equip., 5 Yr. CAGR %</t>
  </si>
  <si>
    <t>20.63</t>
  </si>
  <si>
    <t>17.84</t>
  </si>
  <si>
    <t>5.13</t>
  </si>
  <si>
    <t>11.36</t>
  </si>
  <si>
    <t>7.81</t>
  </si>
  <si>
    <t>4.6</t>
  </si>
  <si>
    <t>4.08</t>
  </si>
  <si>
    <t>Total Assets, 5 Yr. CAGR %</t>
  </si>
  <si>
    <t>17.65</t>
  </si>
  <si>
    <t>17.39</t>
  </si>
  <si>
    <t>8.98</t>
  </si>
  <si>
    <t>4.26</t>
  </si>
  <si>
    <t>9.65</t>
  </si>
  <si>
    <t>6.94</t>
  </si>
  <si>
    <t>5.14</t>
  </si>
  <si>
    <t>5.02</t>
  </si>
  <si>
    <t>Tangible Book Value, 5 Yr. CAGR %</t>
  </si>
  <si>
    <t>10.66</t>
  </si>
  <si>
    <t>13.07</t>
  </si>
  <si>
    <t>26.3</t>
  </si>
  <si>
    <t>13.27</t>
  </si>
  <si>
    <t>6.92</t>
  </si>
  <si>
    <t>3.84</t>
  </si>
  <si>
    <t>-2.53</t>
  </si>
  <si>
    <t>-5.44</t>
  </si>
  <si>
    <t>-3.94</t>
  </si>
  <si>
    <t>Common Equity, 5 Yr. CAGR %</t>
  </si>
  <si>
    <t>Cash From Operations, 5 Yr. CAGR %</t>
  </si>
  <si>
    <t>13.17</t>
  </si>
  <si>
    <t>9.05</t>
  </si>
  <si>
    <t>-0.66</t>
  </si>
  <si>
    <t>-3.05</t>
  </si>
  <si>
    <t>-3.96</t>
  </si>
  <si>
    <t>1.71</t>
  </si>
  <si>
    <t>-5.81</t>
  </si>
  <si>
    <t>-43.14</t>
  </si>
  <si>
    <t>27.85</t>
  </si>
  <si>
    <t>Capital Expenditures, 5 Yr. CAGR %</t>
  </si>
  <si>
    <t>37.81</t>
  </si>
  <si>
    <t>7.99</t>
  </si>
  <si>
    <t>6.9</t>
  </si>
  <si>
    <t>-7.77</t>
  </si>
  <si>
    <t>-8.12</t>
  </si>
  <si>
    <t>-36.46</t>
  </si>
  <si>
    <t>-16.49</t>
  </si>
  <si>
    <t>-19.13</t>
  </si>
  <si>
    <t>-15.38</t>
  </si>
  <si>
    <t>Levered Free Cash Flow, 5 Yr. CAGR %</t>
  </si>
  <si>
    <t>45.66</t>
  </si>
  <si>
    <t>-6.16</t>
  </si>
  <si>
    <t>106.65</t>
  </si>
  <si>
    <t>11.73</t>
  </si>
  <si>
    <t>-0.99</t>
  </si>
  <si>
    <t>18.43</t>
  </si>
  <si>
    <t>16.78</t>
  </si>
  <si>
    <t>Unlevered Free Cash Flow, 5 Yr. CAGR %</t>
  </si>
  <si>
    <t>44.54</t>
  </si>
  <si>
    <t>-7.95</t>
  </si>
  <si>
    <t>-6.03</t>
  </si>
  <si>
    <t>52.49</t>
  </si>
  <si>
    <t>11.28</t>
  </si>
  <si>
    <t>-1.29</t>
  </si>
  <si>
    <t>19.81</t>
  </si>
  <si>
    <t>18.33</t>
  </si>
  <si>
    <t>2020</t>
  </si>
  <si>
    <t>2021</t>
  </si>
  <si>
    <t>2022</t>
  </si>
  <si>
    <t>2024</t>
  </si>
  <si>
    <t>Capitalization
                                    1</t>
  </si>
  <si>
    <t>222.4</t>
  </si>
  <si>
    <t>370.5</t>
  </si>
  <si>
    <t>194.3</t>
  </si>
  <si>
    <t>309.5</t>
  </si>
  <si>
    <t>Change</t>
  </si>
  <si>
    <t>-</t>
  </si>
  <si>
    <t>66.63%</t>
  </si>
  <si>
    <t>-47.56%</t>
  </si>
  <si>
    <t>Enterprise Value (EV)</t>
  </si>
  <si>
    <t>P/E ratio</t>
  </si>
  <si>
    <t>35.8x</t>
  </si>
  <si>
    <t>PBR</t>
  </si>
  <si>
    <t>PEG</t>
  </si>
  <si>
    <t>Capitalization / Revenue</t>
  </si>
  <si>
    <t>999,567x</t>
  </si>
  <si>
    <t>492,289x</t>
  </si>
  <si>
    <t>EV / Revenue</t>
  </si>
  <si>
    <t>1x</t>
  </si>
  <si>
    <t>0.49x</t>
  </si>
  <si>
    <t>EV / EBITDA</t>
  </si>
  <si>
    <t>7.37x</t>
  </si>
  <si>
    <t>3.92x</t>
  </si>
  <si>
    <t>EV / EBIT</t>
  </si>
  <si>
    <t>18x</t>
  </si>
  <si>
    <t>8.59x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</si>
  <si>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</si>
  <si>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</si>
  <si>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</si>
  <si>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</si>
  <si>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</si>
  <si>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</si>
  <si>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</t>
  </si>
  <si>
    <t>370.7</t>
  </si>
  <si>
    <t>394.7</t>
  </si>
  <si>
    <t>50.26</t>
  </si>
  <si>
    <t>49.58</t>
  </si>
  <si>
    <t>20.61</t>
  </si>
  <si>
    <t>22.61</t>
  </si>
  <si>
    <t>Net income</t>
  </si>
  <si>
    <t>6.031</t>
  </si>
  <si>
    <t>Reference price
                                    2</t>
  </si>
  <si>
    <t>4.300</t>
  </si>
  <si>
    <t>7.130</t>
  </si>
  <si>
    <t>4.380</t>
  </si>
  <si>
    <t>6.930</t>
  </si>
  <si>
    <t>Nbr of stocks (in thousands)</t>
  </si>
  <si>
    <t>51,714</t>
  </si>
  <si>
    <t>51,969</t>
  </si>
  <si>
    <t>44,362</t>
  </si>
  <si>
    <t>44,659</t>
  </si>
  <si>
    <t>Announcement Date</t>
  </si>
  <si>
    <t>3/11/21</t>
  </si>
  <si>
    <t>3/3/22</t>
  </si>
  <si>
    <t>3/2/23</t>
  </si>
  <si>
    <t>address1</t>
  </si>
  <si>
    <t>14000 Carlson Parkway</t>
  </si>
  <si>
    <t>city</t>
  </si>
  <si>
    <t>Plymouth</t>
  </si>
  <si>
    <t>state</t>
  </si>
  <si>
    <t>MN</t>
  </si>
  <si>
    <t>zip</t>
  </si>
  <si>
    <t>55441</t>
  </si>
  <si>
    <t>country</t>
  </si>
  <si>
    <t>phone</t>
  </si>
  <si>
    <t>763 852 2950</t>
  </si>
  <si>
    <t>website</t>
  </si>
  <si>
    <t>https://www.tileshop.com</t>
  </si>
  <si>
    <t>industry</t>
  </si>
  <si>
    <t>Home Improvement Retail</t>
  </si>
  <si>
    <t>industryKey</t>
  </si>
  <si>
    <t>home-improvement-retail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</si>
  <si>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</si>
  <si>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</si>
  <si>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</si>
  <si>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</si>
  <si>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</si>
  <si>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</si>
  <si>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</si>
  <si>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Tile Shop Holdings, Inc. operates as a specialty retailer of natural stone and man-made tiles, setting and maintenance materials, and related accessories in the United States. The company offers natural stone products, including marble, travertine, granite, quartz, sandstone, slate, and onyx tiles; and man-made products, comprises ceramic, porcelain, glass, cement, wood look, and metal and luxury vinyl tile. It also manufactures setting and maintenance materials, such as thinset, grout, and sealers; and accessories which includes installation tools, shower and bath shelves, drains, and related products. In addition, the company offers customers delivery service through third-party freight providers. It sells its products under the Superior Adhesives &amp; Chemicals, Superior Tools &amp; Supplies, Rush River, and Fired Earth brands. Tile Shop Holdings, Inc. was founded in 1985 and is headquartered in Plymouth, Minnesota.</t>
  </si>
  <si>
    <t>fullTimeEmployees</t>
  </si>
  <si>
    <t>companyOfficers</t>
  </si>
  <si>
    <t>[{'maxAge': 1, 'name': 'Mr. Cabell H. Lolmaugh', 'age': 45, 'title': 'CEO, President &amp; Director', 'yearBorn': 1979, 'fiscalYear': 2023, 'totalPay': 417150, 'exercisedValue': 0, 'unexercisedValue': 208134}, {'maxAge': 1, 'name': 'Mr. Mark Burton Davis CPA', 'age': 44, 'title': 'Senior VP, CFO &amp; Secretary', 'yearBorn': 1980, 'fiscalYear': 2023, 'totalPay': 232265, 'exercisedValue': 0, 'unexercisedValue': 0}, {'maxAge': 1, 'name': 'Mr. Joseph  Kinder', 'age': 58, 'title': 'Senior Vice President of Supply Chain &amp; Distribution', 'yearBorn': 1966, 'fiscalYear': 2023, 'totalPay': 276750,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</si>
  <si>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</si>
  <si>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</si>
  <si>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</si>
  <si>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</si>
  <si>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</si>
  <si>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</si>
  <si>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</si>
  <si>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</si>
  <si>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</si>
  <si>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</si>
  <si>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</si>
  <si>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</si>
  <si>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</si>
  <si>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</si>
  <si>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</si>
  <si>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</si>
  <si>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</si>
  <si>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</si>
  <si>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</si>
  <si>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</si>
  <si>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</si>
  <si>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</si>
  <si>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</si>
  <si>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</si>
  <si>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</si>
  <si>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</si>
  <si>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</si>
  <si>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</si>
  <si>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</si>
  <si>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</si>
  <si>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</si>
  <si>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</si>
  <si>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</si>
  <si>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</si>
  <si>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</si>
  <si>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</si>
  <si>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</si>
  <si>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</si>
  <si>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</si>
  <si>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</si>
  <si>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</si>
  <si>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</si>
  <si>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</si>
  <si>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</si>
  <si>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</si>
  <si>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</si>
  <si>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</si>
  <si>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</si>
  <si>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</si>
  <si>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</si>
  <si>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</si>
  <si>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</si>
  <si>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</si>
  <si>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</si>
  <si>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</si>
  <si>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</si>
  <si>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</si>
  <si>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</si>
  <si>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</si>
  <si>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</si>
  <si>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</si>
  <si>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</si>
  <si>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</si>
  <si>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</si>
  <si>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</si>
  <si>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</si>
  <si>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</si>
  <si>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</si>
  <si>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</si>
  <si>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</si>
  <si>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</si>
  <si>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</si>
  <si>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</si>
  <si>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</si>
  <si>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Tile Shop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</si>
  <si>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</si>
  <si>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</si>
  <si>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</si>
  <si>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</si>
  <si>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</si>
  <si>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</si>
  <si>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</si>
  <si>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873caea2-6f34-3727-96e9-fa82f0335f60</t>
  </si>
  <si>
    <t>messageBoardId</t>
  </si>
  <si>
    <t>finmb_4430170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</si>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</sst>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ilesho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18.36068431381319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3.0769776E8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2.759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28.708334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10.0</v>
      </c>
      <c r="C2" s="1">
        <v>15.0</v>
      </c>
      <c r="D2" s="1">
        <v>18.0</v>
      </c>
      <c r="E2" s="1">
        <v>10.0</v>
      </c>
      <c r="F2" s="1">
        <v>10.0</v>
      </c>
      <c r="G2" s="1">
        <v>-4.0</v>
      </c>
      <c r="H2" s="1">
        <v>6.0</v>
      </c>
      <c r="I2" s="1">
        <v>14.0</v>
      </c>
      <c r="J2" s="1">
        <v>15.0</v>
      </c>
      <c r="K2" s="1">
        <v>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19.0</v>
      </c>
      <c r="C3" s="1">
        <v>21.0</v>
      </c>
      <c r="D3" s="1">
        <v>22.0</v>
      </c>
      <c r="E3" s="1">
        <v>26.0</v>
      </c>
      <c r="F3" s="1">
        <v>28.0</v>
      </c>
      <c r="G3" s="1">
        <v>31.0</v>
      </c>
      <c r="H3" s="1">
        <v>29.0</v>
      </c>
      <c r="I3" s="1">
        <v>25.0</v>
      </c>
      <c r="J3" s="1">
        <v>23.0</v>
      </c>
      <c r="K3" s="1">
        <v>19.0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19.0</v>
      </c>
      <c r="C4" s="1">
        <v>21.0</v>
      </c>
      <c r="D4" s="1">
        <v>22.0</v>
      </c>
      <c r="E4" s="1">
        <v>26.0</v>
      </c>
      <c r="F4" s="1">
        <v>28.0</v>
      </c>
      <c r="G4" s="1">
        <v>31.0</v>
      </c>
      <c r="H4" s="1">
        <v>29.0</v>
      </c>
      <c r="I4" s="1">
        <v>25.0</v>
      </c>
      <c r="J4" s="1">
        <v>23.0</v>
      </c>
      <c r="K4" s="1">
        <v>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51.0</v>
      </c>
      <c r="C5" s="1">
        <v>1.0</v>
      </c>
      <c r="D5" s="1">
        <v>98.0</v>
      </c>
      <c r="E5" s="1">
        <v>89.0</v>
      </c>
      <c r="F5" s="1">
        <v>1.0</v>
      </c>
      <c r="G5" s="1">
        <v>2.0</v>
      </c>
      <c r="H5" s="1">
        <v>1.0</v>
      </c>
      <c r="I5" s="1">
        <v>1.0</v>
      </c>
      <c r="J5" s="1">
        <v>2.0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63.0</v>
      </c>
      <c r="C6" s="1">
        <v>14.0</v>
      </c>
      <c r="D6" s="1">
        <v>44.0</v>
      </c>
      <c r="E6" s="1">
        <v>21.0</v>
      </c>
      <c r="F6" s="1">
        <v>35.0</v>
      </c>
      <c r="G6" s="1">
        <v>39.0</v>
      </c>
      <c r="H6" s="1">
        <v>0.0</v>
      </c>
      <c r="I6" s="1">
        <v>8.0</v>
      </c>
      <c r="J6" s="1">
        <v>0.0</v>
      </c>
      <c r="K6" s="1">
        <v>-1.0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1.0</v>
      </c>
      <c r="F7" s="1">
        <v>65.0</v>
      </c>
      <c r="G7" s="1">
        <v>0.0</v>
      </c>
      <c r="H7" s="1">
        <v>2.0</v>
      </c>
      <c r="I7" s="1">
        <v>72.0</v>
      </c>
      <c r="J7" s="1">
        <v>42.0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5.0</v>
      </c>
      <c r="D8" s="1">
        <v>4.0</v>
      </c>
      <c r="E8" s="1">
        <v>3.0</v>
      </c>
      <c r="F8" s="1">
        <v>2.0</v>
      </c>
      <c r="G8" s="1">
        <v>2.0</v>
      </c>
      <c r="H8" s="1">
        <v>2.0</v>
      </c>
      <c r="I8" s="1">
        <v>2.0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8.0</v>
      </c>
      <c r="C9" s="1">
        <v>8.0</v>
      </c>
      <c r="D9" s="1">
        <v>1.0</v>
      </c>
      <c r="E9" s="1">
        <v>13.0</v>
      </c>
      <c r="F9" s="1">
        <v>6.0</v>
      </c>
      <c r="G9" s="1">
        <v>-3.0</v>
      </c>
      <c r="H9" s="1">
        <v>25.0</v>
      </c>
      <c r="I9" s="1">
        <v>23.0</v>
      </c>
      <c r="J9" s="1">
        <v>26.0</v>
      </c>
      <c r="K9" s="1">
        <v>27.0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-51.0</v>
      </c>
      <c r="C10" s="1">
        <v>-25.0</v>
      </c>
      <c r="D10" s="1">
        <v>-44.0</v>
      </c>
      <c r="E10" s="1">
        <v>3.0</v>
      </c>
      <c r="F10" s="1">
        <v>-70.0</v>
      </c>
      <c r="G10" s="1">
        <v>-28.0</v>
      </c>
      <c r="H10" s="1">
        <v>39.0</v>
      </c>
      <c r="I10" s="1">
        <v>-22.0</v>
      </c>
      <c r="J10" s="1">
        <v>-20.0</v>
      </c>
      <c r="K10" s="1">
        <v>52.0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-1.0</v>
      </c>
      <c r="D11" s="1">
        <v>-4.0</v>
      </c>
      <c r="E11" s="1">
        <v>-10.0</v>
      </c>
      <c r="F11" s="1">
        <v>-24.0</v>
      </c>
      <c r="G11" s="1">
        <v>12.0</v>
      </c>
      <c r="H11" s="1">
        <v>23.0</v>
      </c>
      <c r="I11" s="1">
        <v>-22.0</v>
      </c>
      <c r="J11" s="1">
        <v>-23.0</v>
      </c>
      <c r="K11" s="1">
        <v>27.0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-5.0</v>
      </c>
      <c r="C12" s="1">
        <v>94.0</v>
      </c>
      <c r="D12" s="1">
        <v>4.0</v>
      </c>
      <c r="E12" s="1">
        <v>12.0</v>
      </c>
      <c r="F12" s="1">
        <v>-8.0</v>
      </c>
      <c r="G12" s="1">
        <v>-4.0</v>
      </c>
      <c r="H12" s="1">
        <v>-3.0</v>
      </c>
      <c r="I12" s="1">
        <v>15.0</v>
      </c>
      <c r="J12" s="1">
        <v>-8.0</v>
      </c>
      <c r="K12" s="1">
        <v>12.0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4.0</v>
      </c>
      <c r="C13" s="1">
        <v>5.0</v>
      </c>
      <c r="D13" s="1">
        <v>-1.0</v>
      </c>
      <c r="E13" s="1">
        <v>-4.0</v>
      </c>
      <c r="F13" s="1">
        <v>2.0</v>
      </c>
      <c r="G13" s="1">
        <v>35.0</v>
      </c>
      <c r="H13" s="1">
        <v>-5.0</v>
      </c>
      <c r="I13" s="1">
        <v>1.0</v>
      </c>
      <c r="J13" s="1">
        <v>2.0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4.0</v>
      </c>
      <c r="C14" s="1">
        <v>2.0</v>
      </c>
      <c r="D14" s="1">
        <v>7.0</v>
      </c>
      <c r="E14" s="1">
        <v>-7.0</v>
      </c>
      <c r="F14" s="1">
        <v>-40.0</v>
      </c>
      <c r="G14" s="1">
        <v>1.0</v>
      </c>
      <c r="H14" s="1">
        <v>-18.0</v>
      </c>
      <c r="I14" s="1">
        <v>-23.0</v>
      </c>
      <c r="J14" s="1">
        <v>-37.0</v>
      </c>
      <c r="K14" s="1">
        <v>-31.0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47.0</v>
      </c>
      <c r="C15" s="1">
        <v>60.0</v>
      </c>
      <c r="D15" s="1">
        <v>53.0</v>
      </c>
      <c r="E15" s="1">
        <v>45.0</v>
      </c>
      <c r="F15" s="1">
        <v>18.0</v>
      </c>
      <c r="G15" s="1">
        <v>38.0</v>
      </c>
      <c r="H15" s="1">
        <v>65.0</v>
      </c>
      <c r="I15" s="1">
        <v>39.0</v>
      </c>
      <c r="J15" s="1">
        <v>2.0</v>
      </c>
      <c r="K15" s="1">
        <v>62.0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-41.0</v>
      </c>
      <c r="C16" s="1">
        <v>-18.0</v>
      </c>
      <c r="D16" s="1">
        <v>-27.0</v>
      </c>
      <c r="E16" s="1">
        <v>-40.0</v>
      </c>
      <c r="F16" s="1">
        <v>-35.0</v>
      </c>
      <c r="G16" s="1">
        <v>-27.0</v>
      </c>
      <c r="H16" s="1">
        <v>-1.0</v>
      </c>
      <c r="I16" s="1">
        <v>-11.0</v>
      </c>
      <c r="J16" s="1">
        <v>-14.0</v>
      </c>
      <c r="K16" s="1">
        <v>-15.0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11.0</v>
      </c>
      <c r="G17" s="1">
        <v>0.0</v>
      </c>
      <c r="H17" s="1">
        <v>0.0</v>
      </c>
      <c r="I17" s="1">
        <v>0.0</v>
      </c>
      <c r="J17" s="1">
        <v>0.0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67.0</v>
      </c>
      <c r="C18" s="1">
        <v>0.0</v>
      </c>
      <c r="D18" s="1">
        <v>0.0</v>
      </c>
      <c r="E18" s="1">
        <v>0.0</v>
      </c>
      <c r="F18" s="1">
        <v>1.0</v>
      </c>
      <c r="G18" s="1">
        <v>61.0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-40.0</v>
      </c>
      <c r="C19" s="1">
        <v>-18.0</v>
      </c>
      <c r="D19" s="1">
        <v>-27.0</v>
      </c>
      <c r="E19" s="1">
        <v>-40.0</v>
      </c>
      <c r="F19" s="1">
        <v>-34.0</v>
      </c>
      <c r="G19" s="1">
        <v>-26.0</v>
      </c>
      <c r="H19" s="1">
        <v>-1.0</v>
      </c>
      <c r="I19" s="1">
        <v>-11.0</v>
      </c>
      <c r="J19" s="1">
        <v>-14.0</v>
      </c>
      <c r="K19" s="1">
        <v>-15.0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23.0</v>
      </c>
      <c r="C20" s="1">
        <v>88.0</v>
      </c>
      <c r="D20" s="1">
        <v>10.0</v>
      </c>
      <c r="E20" s="1">
        <v>35.0</v>
      </c>
      <c r="F20" s="1">
        <v>129.0</v>
      </c>
      <c r="G20" s="1">
        <v>63.0</v>
      </c>
      <c r="H20" s="1">
        <v>64.0</v>
      </c>
      <c r="I20" s="1">
        <v>10.0</v>
      </c>
      <c r="J20" s="1">
        <v>90.0</v>
      </c>
      <c r="K20" s="1">
        <v>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23.0</v>
      </c>
      <c r="C21" s="1">
        <v>88.0</v>
      </c>
      <c r="D21" s="1">
        <v>10.0</v>
      </c>
      <c r="E21" s="1">
        <v>35.0</v>
      </c>
      <c r="F21" s="1">
        <v>129.0</v>
      </c>
      <c r="G21" s="1">
        <v>63.0</v>
      </c>
      <c r="H21" s="1">
        <v>64.0</v>
      </c>
      <c r="I21" s="1">
        <v>10.0</v>
      </c>
      <c r="J21" s="1">
        <v>90.0</v>
      </c>
      <c r="K21" s="1">
        <v>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-26.0</v>
      </c>
      <c r="C22" s="1">
        <v>-124.0</v>
      </c>
      <c r="D22" s="1">
        <v>-37.0</v>
      </c>
      <c r="E22" s="1">
        <v>-36.0</v>
      </c>
      <c r="F22" s="1">
        <v>-103.0</v>
      </c>
      <c r="G22" s="1">
        <v>-53.0</v>
      </c>
      <c r="H22" s="1">
        <v>-127.0</v>
      </c>
      <c r="I22" s="1">
        <v>-5.0</v>
      </c>
      <c r="J22" s="1">
        <v>-50.0</v>
      </c>
      <c r="K22" s="1">
        <v>-65.0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-26.0</v>
      </c>
      <c r="C23" s="1">
        <v>-124.0</v>
      </c>
      <c r="D23" s="1">
        <v>-37.0</v>
      </c>
      <c r="E23" s="1">
        <v>-36.0</v>
      </c>
      <c r="F23" s="1">
        <v>-103.0</v>
      </c>
      <c r="G23" s="1">
        <v>-53.0</v>
      </c>
      <c r="H23" s="1">
        <v>-127.0</v>
      </c>
      <c r="I23" s="1">
        <v>-5.0</v>
      </c>
      <c r="J23" s="1">
        <v>-50.0</v>
      </c>
      <c r="K23" s="1">
        <v>-65.0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3.0</v>
      </c>
      <c r="C24" s="1">
        <v>27.0</v>
      </c>
      <c r="D24" s="1">
        <v>84.0</v>
      </c>
      <c r="E24" s="1">
        <v>1.0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-5.0</v>
      </c>
      <c r="E25" s="1">
        <v>-31.0</v>
      </c>
      <c r="F25" s="1">
        <v>-11.0</v>
      </c>
      <c r="G25" s="1">
        <v>-10.0</v>
      </c>
      <c r="H25" s="1">
        <v>-16.0</v>
      </c>
      <c r="I25" s="1">
        <v>-95.0</v>
      </c>
      <c r="J25" s="1">
        <v>-30.0</v>
      </c>
      <c r="K25" s="1">
        <v>-53.0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-10.0</v>
      </c>
      <c r="F26" s="1">
        <v>-10.0</v>
      </c>
      <c r="G26" s="1">
        <v>-7.0</v>
      </c>
      <c r="H26" s="1">
        <v>0.0</v>
      </c>
      <c r="I26" s="1">
        <v>-32.0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0.0</v>
      </c>
      <c r="D27" s="1">
        <v>0.0</v>
      </c>
      <c r="E27" s="1">
        <v>-10.0</v>
      </c>
      <c r="F27" s="1">
        <v>-10.0</v>
      </c>
      <c r="G27" s="1">
        <v>-7.0</v>
      </c>
      <c r="H27" s="1">
        <v>0.0</v>
      </c>
      <c r="I27" s="1">
        <v>-32.0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72.0</v>
      </c>
      <c r="C28" s="1">
        <v>-93.0</v>
      </c>
      <c r="D28" s="1">
        <v>-3.0</v>
      </c>
      <c r="E28" s="1">
        <v>6.0</v>
      </c>
      <c r="F28" s="1">
        <v>-37.0</v>
      </c>
      <c r="G28" s="1">
        <v>0.0</v>
      </c>
      <c r="H28" s="1">
        <v>0.0</v>
      </c>
      <c r="I28" s="1">
        <v>0.0</v>
      </c>
      <c r="J28" s="1">
        <v>-36.0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-2.0</v>
      </c>
      <c r="C29" s="1">
        <v>-36.0</v>
      </c>
      <c r="D29" s="1">
        <v>-30.0</v>
      </c>
      <c r="E29" s="1">
        <v>-4.0</v>
      </c>
      <c r="F29" s="1">
        <v>14.0</v>
      </c>
      <c r="G29" s="1">
        <v>-8.0</v>
      </c>
      <c r="H29" s="1">
        <v>-63.0</v>
      </c>
      <c r="I29" s="1">
        <v>-28.0</v>
      </c>
      <c r="J29" s="1">
        <v>9.0</v>
      </c>
      <c r="K29" s="1">
        <v>-45.0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-1.0</v>
      </c>
      <c r="D30" s="1">
        <v>-3.0</v>
      </c>
      <c r="E30" s="1">
        <v>0.0</v>
      </c>
      <c r="F30" s="1">
        <v>-5.0</v>
      </c>
      <c r="G30" s="1">
        <v>-1.0</v>
      </c>
      <c r="H30" s="1">
        <v>5.0</v>
      </c>
      <c r="I30" s="1">
        <v>2.0</v>
      </c>
      <c r="J30" s="1">
        <v>-5.0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4.0</v>
      </c>
      <c r="C31" s="1">
        <v>4.0</v>
      </c>
      <c r="D31" s="1">
        <v>-4.0</v>
      </c>
      <c r="E31" s="1">
        <v>55.0</v>
      </c>
      <c r="F31" s="1">
        <v>-1.0</v>
      </c>
      <c r="G31" s="1">
        <v>3.0</v>
      </c>
      <c r="H31" s="1">
        <v>35.0</v>
      </c>
      <c r="I31" s="1">
        <v>-25.0</v>
      </c>
      <c r="J31" s="1">
        <v>-2.0</v>
      </c>
      <c r="K31" s="1">
        <v>86.0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3.0</v>
      </c>
      <c r="C33" s="1">
        <v>2.0</v>
      </c>
      <c r="D33" s="1">
        <v>1.0</v>
      </c>
      <c r="E33" s="1">
        <v>1.0</v>
      </c>
      <c r="F33" s="1">
        <v>2.0</v>
      </c>
      <c r="G33" s="1">
        <v>3.0</v>
      </c>
      <c r="H33" s="1">
        <v>1.0</v>
      </c>
      <c r="I33" s="1">
        <v>63.0</v>
      </c>
      <c r="J33" s="1">
        <v>1.0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2.0</v>
      </c>
      <c r="C34" s="1">
        <v>2.0</v>
      </c>
      <c r="D34" s="1">
        <v>15.0</v>
      </c>
      <c r="E34" s="1">
        <v>7.0</v>
      </c>
      <c r="F34" s="1">
        <v>1.0</v>
      </c>
      <c r="G34" s="1">
        <v>47.0</v>
      </c>
      <c r="H34" s="1">
        <v>1.0</v>
      </c>
      <c r="I34" s="1">
        <v>5.0</v>
      </c>
      <c r="J34" s="1">
        <v>2.0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-4.0</v>
      </c>
      <c r="C35" s="1">
        <v>35.0</v>
      </c>
      <c r="D35" s="1">
        <v>30.0</v>
      </c>
      <c r="E35" s="1">
        <v>-3.0</v>
      </c>
      <c r="F35" s="1">
        <v>-21.0</v>
      </c>
      <c r="G35" s="1">
        <v>10.0</v>
      </c>
      <c r="H35" s="1">
        <v>61.0</v>
      </c>
      <c r="I35" s="1">
        <v>29.0</v>
      </c>
      <c r="J35" s="1">
        <v>-10.0</v>
      </c>
      <c r="K35" s="1">
        <v>47.0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-2.0</v>
      </c>
      <c r="C36" s="1">
        <v>36.0</v>
      </c>
      <c r="D36" s="1">
        <v>31.0</v>
      </c>
      <c r="E36" s="1">
        <v>-2.0</v>
      </c>
      <c r="F36" s="1">
        <v>-20.0</v>
      </c>
      <c r="G36" s="1">
        <v>12.0</v>
      </c>
      <c r="H36" s="1">
        <v>61.0</v>
      </c>
      <c r="I36" s="1">
        <v>29.0</v>
      </c>
      <c r="J36" s="1">
        <v>-9.0</v>
      </c>
      <c r="K36" s="1">
        <v>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64.0</v>
      </c>
      <c r="C37" s="1">
        <v>-8.0</v>
      </c>
      <c r="D37" s="1">
        <v>-5.0</v>
      </c>
      <c r="E37" s="1">
        <v>9.0</v>
      </c>
      <c r="F37" s="1">
        <v>28.0</v>
      </c>
      <c r="G37" s="1">
        <v>-3.0</v>
      </c>
      <c r="H37" s="1">
        <v>-24.0</v>
      </c>
      <c r="I37" s="1">
        <v>2.0</v>
      </c>
      <c r="J37" s="1">
        <v>36.0</v>
      </c>
      <c r="K37" s="1">
        <v>-30.0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-3.0</v>
      </c>
      <c r="C38" s="1">
        <v>-36.0</v>
      </c>
      <c r="D38" s="1">
        <v>-27.0</v>
      </c>
      <c r="E38" s="1">
        <v>-1.0</v>
      </c>
      <c r="F38" s="1">
        <v>25.0</v>
      </c>
      <c r="G38" s="1">
        <v>9.0</v>
      </c>
      <c r="H38" s="1">
        <v>-63.0</v>
      </c>
      <c r="I38" s="1">
        <v>5.0</v>
      </c>
      <c r="J38" s="1">
        <v>40.0</v>
      </c>
      <c r="K38" s="1">
        <v>-45.0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5.0</v>
      </c>
      <c r="C3" s="1">
        <v>10.0</v>
      </c>
      <c r="D3" s="1">
        <v>6.0</v>
      </c>
      <c r="E3" s="1">
        <v>6.0</v>
      </c>
      <c r="F3" s="1">
        <v>5.0</v>
      </c>
      <c r="G3" s="1">
        <v>9.0</v>
      </c>
      <c r="H3" s="1">
        <v>9.0</v>
      </c>
      <c r="I3" s="1">
        <v>9.0</v>
      </c>
      <c r="J3" s="1">
        <v>5.0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5.0</v>
      </c>
      <c r="C4" s="1">
        <v>10.0</v>
      </c>
      <c r="D4" s="1">
        <v>6.0</v>
      </c>
      <c r="E4" s="1">
        <v>6.0</v>
      </c>
      <c r="F4" s="1">
        <v>5.0</v>
      </c>
      <c r="G4" s="1">
        <v>9.0</v>
      </c>
      <c r="H4" s="1">
        <v>9.0</v>
      </c>
      <c r="I4" s="1">
        <v>9.0</v>
      </c>
      <c r="J4" s="1">
        <v>5.0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1.0</v>
      </c>
      <c r="C5" s="1">
        <v>1.0</v>
      </c>
      <c r="D5" s="1">
        <v>2.0</v>
      </c>
      <c r="E5" s="1">
        <v>2.0</v>
      </c>
      <c r="F5" s="1">
        <v>3.0</v>
      </c>
      <c r="G5" s="1">
        <v>3.0</v>
      </c>
      <c r="H5" s="1">
        <v>2.0</v>
      </c>
      <c r="I5" s="1">
        <v>3.0</v>
      </c>
      <c r="J5" s="1">
        <v>3.0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4.0</v>
      </c>
      <c r="C6" s="1">
        <v>73.0</v>
      </c>
      <c r="D6" s="1">
        <v>1.0</v>
      </c>
      <c r="E6" s="1">
        <v>5.0</v>
      </c>
      <c r="F6" s="1">
        <v>3.0</v>
      </c>
      <c r="G6" s="1">
        <v>3.0</v>
      </c>
      <c r="H6" s="1">
        <v>8.0</v>
      </c>
      <c r="I6" s="1">
        <v>6.0</v>
      </c>
      <c r="J6" s="1">
        <v>3.0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6.0</v>
      </c>
      <c r="C7" s="1">
        <v>2.0</v>
      </c>
      <c r="D7" s="1">
        <v>4.0</v>
      </c>
      <c r="E7" s="1">
        <v>8.0</v>
      </c>
      <c r="F7" s="1">
        <v>6.0</v>
      </c>
      <c r="G7" s="1">
        <v>6.0</v>
      </c>
      <c r="H7" s="1">
        <v>11.0</v>
      </c>
      <c r="I7" s="1">
        <v>10.0</v>
      </c>
      <c r="J7" s="1">
        <v>7.0</v>
      </c>
      <c r="K7" s="1">
        <v>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68.0</v>
      </c>
      <c r="C8" s="1">
        <v>69.0</v>
      </c>
      <c r="D8" s="1">
        <v>74.0</v>
      </c>
      <c r="E8" s="1">
        <v>85.0</v>
      </c>
      <c r="F8" s="1">
        <v>110.0</v>
      </c>
      <c r="G8" s="1">
        <v>97.0</v>
      </c>
      <c r="H8" s="1">
        <v>74.0</v>
      </c>
      <c r="I8" s="1">
        <v>97.0</v>
      </c>
      <c r="J8" s="1">
        <v>121.0</v>
      </c>
      <c r="K8" s="1">
        <v>93.0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60.0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3.0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21.0</v>
      </c>
      <c r="C11" s="1">
        <v>21.0</v>
      </c>
      <c r="D11" s="1">
        <v>3.0</v>
      </c>
      <c r="E11" s="1">
        <v>85.0</v>
      </c>
      <c r="F11" s="1">
        <v>82.0</v>
      </c>
      <c r="G11" s="1">
        <v>81.0</v>
      </c>
      <c r="H11" s="1">
        <v>65.0</v>
      </c>
      <c r="I11" s="1">
        <v>65.0</v>
      </c>
      <c r="J11" s="1">
        <v>1.0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3.0</v>
      </c>
      <c r="C12" s="1">
        <v>3.0</v>
      </c>
      <c r="D12" s="1">
        <v>8.0</v>
      </c>
      <c r="E12" s="1">
        <v>4.0</v>
      </c>
      <c r="F12" s="1">
        <v>7.0</v>
      </c>
      <c r="G12" s="1">
        <v>8.0</v>
      </c>
      <c r="H12" s="1">
        <v>9.0</v>
      </c>
      <c r="I12" s="1">
        <v>9.0</v>
      </c>
      <c r="J12" s="1">
        <v>10.0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88.0</v>
      </c>
      <c r="C13" s="1">
        <v>87.0</v>
      </c>
      <c r="D13" s="1">
        <v>96.0</v>
      </c>
      <c r="E13" s="1">
        <v>106.0</v>
      </c>
      <c r="F13" s="1">
        <v>130.0</v>
      </c>
      <c r="G13" s="1">
        <v>122.0</v>
      </c>
      <c r="H13" s="1">
        <v>105.0</v>
      </c>
      <c r="I13" s="1">
        <v>127.0</v>
      </c>
      <c r="J13" s="1">
        <v>146.0</v>
      </c>
      <c r="K13" s="1">
        <v>115.0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234.0</v>
      </c>
      <c r="C14" s="1">
        <v>252.0</v>
      </c>
      <c r="D14" s="1">
        <v>277.0</v>
      </c>
      <c r="E14" s="1">
        <v>309.0</v>
      </c>
      <c r="F14" s="1">
        <v>334.0</v>
      </c>
      <c r="G14" s="1">
        <v>491.0</v>
      </c>
      <c r="H14" s="1">
        <v>480.0</v>
      </c>
      <c r="I14" s="1">
        <v>474.0</v>
      </c>
      <c r="J14" s="1">
        <v>484.0</v>
      </c>
      <c r="K14" s="1">
        <v>499.0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-95.0</v>
      </c>
      <c r="C15" s="1">
        <v>-117.0</v>
      </c>
      <c r="D15" s="1">
        <v>-136.0</v>
      </c>
      <c r="E15" s="1">
        <v>-157.0</v>
      </c>
      <c r="F15" s="1">
        <v>-176.0</v>
      </c>
      <c r="G15" s="1">
        <v>-223.0</v>
      </c>
      <c r="H15" s="1">
        <v>-249.0</v>
      </c>
      <c r="I15" s="1">
        <v>-268.0</v>
      </c>
      <c r="J15" s="1">
        <v>-294.0</v>
      </c>
      <c r="K15" s="1">
        <v>-305.0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139.0</v>
      </c>
      <c r="C16" s="1">
        <v>135.0</v>
      </c>
      <c r="D16" s="1">
        <v>141.0</v>
      </c>
      <c r="E16" s="1">
        <v>151.0</v>
      </c>
      <c r="F16" s="1">
        <v>158.0</v>
      </c>
      <c r="G16" s="1">
        <v>268.0</v>
      </c>
      <c r="H16" s="1">
        <v>231.0</v>
      </c>
      <c r="I16" s="1">
        <v>205.0</v>
      </c>
      <c r="J16" s="1">
        <v>190.0</v>
      </c>
      <c r="K16" s="1">
        <v>193.0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22.0</v>
      </c>
      <c r="C17" s="1">
        <v>20.0</v>
      </c>
      <c r="D17" s="1">
        <v>21.0</v>
      </c>
      <c r="E17" s="1">
        <v>11.0</v>
      </c>
      <c r="F17" s="1">
        <v>7.0</v>
      </c>
      <c r="G17" s="1">
        <v>7.0</v>
      </c>
      <c r="H17" s="1">
        <v>5.0</v>
      </c>
      <c r="I17" s="1">
        <v>6.0</v>
      </c>
      <c r="J17" s="1">
        <v>6.0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1.0</v>
      </c>
      <c r="C18" s="1">
        <v>2.0</v>
      </c>
      <c r="D18" s="1">
        <v>6.0</v>
      </c>
      <c r="E18" s="1">
        <v>2.0</v>
      </c>
      <c r="F18" s="1">
        <v>1.0</v>
      </c>
      <c r="G18" s="1">
        <v>2.0</v>
      </c>
      <c r="H18" s="1">
        <v>1.0</v>
      </c>
      <c r="I18" s="1">
        <v>1.0</v>
      </c>
      <c r="J18" s="1">
        <v>3.0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252.0</v>
      </c>
      <c r="C19" s="1">
        <v>245.0</v>
      </c>
      <c r="D19" s="1">
        <v>265.0</v>
      </c>
      <c r="E19" s="1">
        <v>271.0</v>
      </c>
      <c r="F19" s="1">
        <v>298.0</v>
      </c>
      <c r="G19" s="1">
        <v>400.0</v>
      </c>
      <c r="H19" s="1">
        <v>343.0</v>
      </c>
      <c r="I19" s="1">
        <v>341.0</v>
      </c>
      <c r="J19" s="1">
        <v>346.0</v>
      </c>
      <c r="K19" s="1">
        <v>317.0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13.0</v>
      </c>
      <c r="C21" s="1">
        <v>14.0</v>
      </c>
      <c r="D21" s="1">
        <v>20.0</v>
      </c>
      <c r="E21" s="1">
        <v>30.0</v>
      </c>
      <c r="F21" s="1">
        <v>25.0</v>
      </c>
      <c r="G21" s="1">
        <v>18.0</v>
      </c>
      <c r="H21" s="1">
        <v>15.0</v>
      </c>
      <c r="I21" s="1">
        <v>30.0</v>
      </c>
      <c r="J21" s="1">
        <v>23.0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3.0</v>
      </c>
      <c r="C22" s="1">
        <v>10.0</v>
      </c>
      <c r="D22" s="1">
        <v>13.0</v>
      </c>
      <c r="E22" s="1">
        <v>11.0</v>
      </c>
      <c r="F22" s="1">
        <v>11.0</v>
      </c>
      <c r="G22" s="1">
        <v>11.0</v>
      </c>
      <c r="H22" s="1">
        <v>16.0</v>
      </c>
      <c r="I22" s="1">
        <v>19.0</v>
      </c>
      <c r="J22" s="1">
        <v>15.0</v>
      </c>
      <c r="K22" s="1">
        <v>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3.0</v>
      </c>
      <c r="C23" s="1">
        <v>5.0</v>
      </c>
      <c r="D23" s="1">
        <v>6.0</v>
      </c>
      <c r="E23" s="1">
        <v>8.0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25.0</v>
      </c>
      <c r="C24" s="1">
        <v>0.0</v>
      </c>
      <c r="D24" s="1">
        <v>0.0</v>
      </c>
      <c r="E24" s="1">
        <v>0.0</v>
      </c>
      <c r="F24" s="1">
        <v>0.0</v>
      </c>
      <c r="G24" s="1">
        <v>27.0</v>
      </c>
      <c r="H24" s="1">
        <v>27.0</v>
      </c>
      <c r="I24" s="1">
        <v>28.0</v>
      </c>
      <c r="J24" s="1">
        <v>27.0</v>
      </c>
      <c r="K24" s="1">
        <v>27.0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2.0</v>
      </c>
      <c r="C25" s="1">
        <v>1.0</v>
      </c>
      <c r="D25" s="1">
        <v>12.0</v>
      </c>
      <c r="E25" s="1">
        <v>1.0</v>
      </c>
      <c r="F25" s="1">
        <v>17.0</v>
      </c>
      <c r="G25" s="1">
        <v>8.0</v>
      </c>
      <c r="H25" s="1">
        <v>9.0</v>
      </c>
      <c r="I25" s="1">
        <v>39.0</v>
      </c>
      <c r="J25" s="1">
        <v>0.0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7.0</v>
      </c>
      <c r="G26" s="1">
        <v>7.0</v>
      </c>
      <c r="H26" s="1">
        <v>12.0</v>
      </c>
      <c r="I26" s="1">
        <v>13.0</v>
      </c>
      <c r="J26" s="1">
        <v>11.0</v>
      </c>
      <c r="K26" s="1">
        <v>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8.0</v>
      </c>
      <c r="C27" s="1">
        <v>8.0</v>
      </c>
      <c r="D27" s="1">
        <v>20.0</v>
      </c>
      <c r="E27" s="1">
        <v>11.0</v>
      </c>
      <c r="F27" s="1">
        <v>5.0</v>
      </c>
      <c r="G27" s="1">
        <v>5.0</v>
      </c>
      <c r="H27" s="1">
        <v>4.0</v>
      </c>
      <c r="I27" s="1">
        <v>5.0</v>
      </c>
      <c r="J27" s="1">
        <v>4.0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32.0</v>
      </c>
      <c r="C28" s="1">
        <v>40.0</v>
      </c>
      <c r="D28" s="1">
        <v>60.0</v>
      </c>
      <c r="E28" s="1">
        <v>62.0</v>
      </c>
      <c r="F28" s="1">
        <v>50.0</v>
      </c>
      <c r="G28" s="1">
        <v>69.0</v>
      </c>
      <c r="H28" s="1">
        <v>76.0</v>
      </c>
      <c r="I28" s="1">
        <v>97.0</v>
      </c>
      <c r="J28" s="1">
        <v>83.0</v>
      </c>
      <c r="K28" s="1">
        <v>78.0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88.0</v>
      </c>
      <c r="C29" s="1">
        <v>51.0</v>
      </c>
      <c r="D29" s="1">
        <v>22.0</v>
      </c>
      <c r="E29" s="1">
        <v>18.0</v>
      </c>
      <c r="F29" s="1">
        <v>53.0</v>
      </c>
      <c r="G29" s="1">
        <v>63.0</v>
      </c>
      <c r="H29" s="1">
        <v>0.0</v>
      </c>
      <c r="I29" s="1">
        <v>5.0</v>
      </c>
      <c r="J29" s="1">
        <v>45.0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89.0</v>
      </c>
      <c r="C30" s="1">
        <v>79.0</v>
      </c>
      <c r="D30" s="1">
        <v>69.0</v>
      </c>
      <c r="E30" s="1">
        <v>57.0</v>
      </c>
      <c r="F30" s="1">
        <v>43.0</v>
      </c>
      <c r="G30" s="1">
        <v>132.0</v>
      </c>
      <c r="H30" s="1">
        <v>123.0</v>
      </c>
      <c r="I30" s="1">
        <v>110.0</v>
      </c>
      <c r="J30" s="1">
        <v>103.0</v>
      </c>
      <c r="K30" s="1">
        <v>113.0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36.0</v>
      </c>
      <c r="C31" s="1">
        <v>38.0</v>
      </c>
      <c r="D31" s="1">
        <v>43.0</v>
      </c>
      <c r="E31" s="1">
        <v>46.0</v>
      </c>
      <c r="F31" s="1">
        <v>47.0</v>
      </c>
      <c r="G31" s="1">
        <v>4.0</v>
      </c>
      <c r="H31" s="1">
        <v>4.0</v>
      </c>
      <c r="I31" s="1">
        <v>5.0</v>
      </c>
      <c r="J31" s="1">
        <v>5.0</v>
      </c>
      <c r="K31" s="1">
        <v>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158.0</v>
      </c>
      <c r="C32" s="1">
        <v>130.0</v>
      </c>
      <c r="D32" s="1">
        <v>126.0</v>
      </c>
      <c r="E32" s="1">
        <v>127.0</v>
      </c>
      <c r="F32" s="1">
        <v>151.0</v>
      </c>
      <c r="G32" s="1">
        <v>269.0</v>
      </c>
      <c r="H32" s="1">
        <v>204.0</v>
      </c>
      <c r="I32" s="1">
        <v>219.0</v>
      </c>
      <c r="J32" s="1">
        <v>237.0</v>
      </c>
      <c r="K32" s="1">
        <v>197.0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174.0</v>
      </c>
      <c r="C34" s="1">
        <v>180.0</v>
      </c>
      <c r="D34" s="1">
        <v>186.0</v>
      </c>
      <c r="E34" s="1">
        <v>180.0</v>
      </c>
      <c r="F34" s="1">
        <v>172.0</v>
      </c>
      <c r="G34" s="1">
        <v>156.0</v>
      </c>
      <c r="H34" s="1">
        <v>159.0</v>
      </c>
      <c r="I34" s="1">
        <v>127.0</v>
      </c>
      <c r="J34" s="1">
        <v>128.0</v>
      </c>
      <c r="K34" s="1">
        <v>129.0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-80.0</v>
      </c>
      <c r="C35" s="1">
        <v>-64.0</v>
      </c>
      <c r="D35" s="1">
        <v>-47.0</v>
      </c>
      <c r="E35" s="1">
        <v>-36.0</v>
      </c>
      <c r="F35" s="1">
        <v>-25.0</v>
      </c>
      <c r="G35" s="1">
        <v>-25.0</v>
      </c>
      <c r="H35" s="1">
        <v>-19.0</v>
      </c>
      <c r="I35" s="1">
        <v>-4.0</v>
      </c>
      <c r="J35" s="1">
        <v>-19.0</v>
      </c>
      <c r="K35" s="1">
        <v>-9.0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0.0</v>
      </c>
      <c r="C36" s="1">
        <v>-1.0</v>
      </c>
      <c r="D36" s="1">
        <v>-4.0</v>
      </c>
      <c r="E36" s="1">
        <v>0.0</v>
      </c>
      <c r="F36" s="1">
        <v>-5.0</v>
      </c>
      <c r="G36" s="1">
        <v>-7.0</v>
      </c>
      <c r="H36" s="1">
        <v>-1.0</v>
      </c>
      <c r="I36" s="1">
        <v>1.0</v>
      </c>
      <c r="J36" s="1">
        <v>-5.0</v>
      </c>
      <c r="K36" s="1">
        <v>-6.0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93.0</v>
      </c>
      <c r="C37" s="1">
        <v>115.0</v>
      </c>
      <c r="D37" s="1">
        <v>139.0</v>
      </c>
      <c r="E37" s="1">
        <v>144.0</v>
      </c>
      <c r="F37" s="1">
        <v>146.0</v>
      </c>
      <c r="G37" s="1">
        <v>131.0</v>
      </c>
      <c r="H37" s="1">
        <v>139.0</v>
      </c>
      <c r="I37" s="1">
        <v>122.0</v>
      </c>
      <c r="J37" s="1">
        <v>109.0</v>
      </c>
      <c r="K37" s="1">
        <v>120.0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93.0</v>
      </c>
      <c r="C38" s="1">
        <v>115.0</v>
      </c>
      <c r="D38" s="1">
        <v>139.0</v>
      </c>
      <c r="E38" s="1">
        <v>144.0</v>
      </c>
      <c r="F38" s="1">
        <v>146.0</v>
      </c>
      <c r="G38" s="1">
        <v>131.0</v>
      </c>
      <c r="H38" s="1">
        <v>139.0</v>
      </c>
      <c r="I38" s="1">
        <v>122.0</v>
      </c>
      <c r="J38" s="1">
        <v>109.0</v>
      </c>
      <c r="K38" s="1">
        <v>120.0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252.0</v>
      </c>
      <c r="C39" s="1">
        <v>245.0</v>
      </c>
      <c r="D39" s="1">
        <v>265.0</v>
      </c>
      <c r="E39" s="1">
        <v>271.0</v>
      </c>
      <c r="F39" s="1">
        <v>298.0</v>
      </c>
      <c r="G39" s="1">
        <v>400.0</v>
      </c>
      <c r="H39" s="1">
        <v>343.0</v>
      </c>
      <c r="I39" s="1">
        <v>341.0</v>
      </c>
      <c r="J39" s="1">
        <v>346.0</v>
      </c>
      <c r="K39" s="1">
        <v>317.0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51.0</v>
      </c>
      <c r="C41" s="1">
        <v>51.0</v>
      </c>
      <c r="D41" s="1">
        <v>51.0</v>
      </c>
      <c r="E41" s="1">
        <v>52.0</v>
      </c>
      <c r="F41" s="1">
        <v>52.0</v>
      </c>
      <c r="G41" s="1">
        <v>50.0</v>
      </c>
      <c r="H41" s="1">
        <v>51.0</v>
      </c>
      <c r="I41" s="1">
        <v>51.0</v>
      </c>
      <c r="J41" s="1">
        <v>44.0</v>
      </c>
      <c r="K41" s="1">
        <v>44.0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51.0</v>
      </c>
      <c r="C42" s="1">
        <v>51.0</v>
      </c>
      <c r="D42" s="1">
        <v>51.0</v>
      </c>
      <c r="E42" s="1">
        <v>52.0</v>
      </c>
      <c r="F42" s="1">
        <v>52.0</v>
      </c>
      <c r="G42" s="1">
        <v>50.0</v>
      </c>
      <c r="H42" s="1">
        <v>51.0</v>
      </c>
      <c r="I42" s="1">
        <v>51.0</v>
      </c>
      <c r="J42" s="1">
        <v>44.0</v>
      </c>
      <c r="K42" s="1">
        <v>44.0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 t="s">
        <v>96</v>
      </c>
      <c r="C43" s="1" t="s">
        <v>97</v>
      </c>
      <c r="D43" s="1" t="s">
        <v>98</v>
      </c>
      <c r="E43" s="1" t="s">
        <v>99</v>
      </c>
      <c r="F43" s="1" t="s">
        <v>100</v>
      </c>
      <c r="G43" s="1" t="s">
        <v>101</v>
      </c>
      <c r="H43" s="1" t="s">
        <v>98</v>
      </c>
      <c r="I43" s="1" t="s">
        <v>102</v>
      </c>
      <c r="J43" s="1" t="s">
        <v>103</v>
      </c>
      <c r="K43" s="1" t="s">
        <v>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93.0</v>
      </c>
      <c r="C44" s="1">
        <v>115.0</v>
      </c>
      <c r="D44" s="1">
        <v>139.0</v>
      </c>
      <c r="E44" s="1">
        <v>144.0</v>
      </c>
      <c r="F44" s="1">
        <v>146.0</v>
      </c>
      <c r="G44" s="1">
        <v>131.0</v>
      </c>
      <c r="H44" s="1">
        <v>139.0</v>
      </c>
      <c r="I44" s="1">
        <v>122.0</v>
      </c>
      <c r="J44" s="1">
        <v>109.0</v>
      </c>
      <c r="K44" s="1">
        <v>120.0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 t="s">
        <v>96</v>
      </c>
      <c r="C45" s="1" t="s">
        <v>97</v>
      </c>
      <c r="D45" s="1" t="s">
        <v>98</v>
      </c>
      <c r="E45" s="1" t="s">
        <v>99</v>
      </c>
      <c r="F45" s="1" t="s">
        <v>100</v>
      </c>
      <c r="G45" s="1" t="s">
        <v>101</v>
      </c>
      <c r="H45" s="1" t="s">
        <v>98</v>
      </c>
      <c r="I45" s="1" t="s">
        <v>102</v>
      </c>
      <c r="J45" s="1" t="s">
        <v>103</v>
      </c>
      <c r="K45" s="1" t="s">
        <v>98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93.0</v>
      </c>
      <c r="C46" s="1">
        <v>57.0</v>
      </c>
      <c r="D46" s="1">
        <v>29.0</v>
      </c>
      <c r="E46" s="1">
        <v>27.0</v>
      </c>
      <c r="F46" s="1">
        <v>53.0</v>
      </c>
      <c r="G46" s="1">
        <v>222.0</v>
      </c>
      <c r="H46" s="1">
        <v>150.0</v>
      </c>
      <c r="I46" s="1">
        <v>143.0</v>
      </c>
      <c r="J46" s="1">
        <v>177.0</v>
      </c>
      <c r="K46" s="1">
        <v>140.0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87.0</v>
      </c>
      <c r="C47" s="1">
        <v>46.0</v>
      </c>
      <c r="D47" s="1">
        <v>23.0</v>
      </c>
      <c r="E47" s="1">
        <v>20.0</v>
      </c>
      <c r="F47" s="1">
        <v>47.0</v>
      </c>
      <c r="G47" s="1">
        <v>213.0</v>
      </c>
      <c r="H47" s="1">
        <v>140.0</v>
      </c>
      <c r="I47" s="1">
        <v>134.0</v>
      </c>
      <c r="J47" s="1">
        <v>171.0</v>
      </c>
      <c r="K47" s="1">
        <v>131.0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261.0</v>
      </c>
      <c r="C48" s="1">
        <v>240.0</v>
      </c>
      <c r="D48" s="1">
        <v>257.0</v>
      </c>
      <c r="E48" s="1">
        <v>301.0</v>
      </c>
      <c r="F48" s="1">
        <v>302.0</v>
      </c>
      <c r="G48" s="1">
        <v>376.0</v>
      </c>
      <c r="H48" s="1">
        <v>382.0</v>
      </c>
      <c r="I48" s="1">
        <v>391.0</v>
      </c>
      <c r="J48" s="1">
        <v>382.0</v>
      </c>
      <c r="K48" s="1">
        <v>403.0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6.0</v>
      </c>
      <c r="C49" s="1">
        <v>6.0</v>
      </c>
      <c r="D49" s="1">
        <v>6.0</v>
      </c>
      <c r="E49" s="1">
        <v>6.0</v>
      </c>
      <c r="F49" s="1">
        <v>6.0</v>
      </c>
      <c r="G49" s="1">
        <v>6.0</v>
      </c>
      <c r="H49" s="1">
        <v>6.0</v>
      </c>
      <c r="I49" s="1">
        <v>6.0</v>
      </c>
      <c r="J49" s="1">
        <v>6.0</v>
      </c>
      <c r="K49" s="1">
        <v>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2.0</v>
      </c>
      <c r="C50" s="1">
        <v>2.0</v>
      </c>
      <c r="D50" s="1">
        <v>2.0</v>
      </c>
      <c r="E50" s="1">
        <v>1.0</v>
      </c>
      <c r="F50" s="1">
        <v>0.0</v>
      </c>
      <c r="G50" s="1">
        <v>2.0</v>
      </c>
      <c r="H50" s="1">
        <v>1.0</v>
      </c>
      <c r="I50" s="1">
        <v>1.0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66.0</v>
      </c>
      <c r="C51" s="1">
        <v>67.0</v>
      </c>
      <c r="D51" s="1">
        <v>71.0</v>
      </c>
      <c r="E51" s="1">
        <v>83.0</v>
      </c>
      <c r="F51" s="1">
        <v>110.0</v>
      </c>
      <c r="G51" s="1">
        <v>95.0</v>
      </c>
      <c r="H51" s="1">
        <v>72.0</v>
      </c>
      <c r="I51" s="1">
        <v>95.0</v>
      </c>
      <c r="J51" s="1">
        <v>120.0</v>
      </c>
      <c r="K51" s="1">
        <v>92.0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90.0</v>
      </c>
      <c r="C52" s="1">
        <v>90.0</v>
      </c>
      <c r="D52" s="1">
        <v>90.0</v>
      </c>
      <c r="E52" s="1">
        <v>90.0</v>
      </c>
      <c r="F52" s="1">
        <v>90.0</v>
      </c>
      <c r="G52" s="1">
        <v>90.0</v>
      </c>
      <c r="H52" s="1">
        <v>90.0</v>
      </c>
      <c r="I52" s="1">
        <v>90.0</v>
      </c>
      <c r="J52" s="1">
        <v>90.0</v>
      </c>
      <c r="K52" s="1">
        <v>90.0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20.0</v>
      </c>
      <c r="C53" s="1">
        <v>21.0</v>
      </c>
      <c r="D53" s="1">
        <v>21.0</v>
      </c>
      <c r="E53" s="1">
        <v>25.0</v>
      </c>
      <c r="F53" s="1">
        <v>25.0</v>
      </c>
      <c r="G53" s="1">
        <v>25.0</v>
      </c>
      <c r="H53" s="1">
        <v>25.0</v>
      </c>
      <c r="I53" s="1">
        <v>24.0</v>
      </c>
      <c r="J53" s="1">
        <v>25.0</v>
      </c>
      <c r="K53" s="1">
        <v>25.0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>
        <v>143.0</v>
      </c>
      <c r="C54" s="1">
        <v>155.0</v>
      </c>
      <c r="D54" s="1">
        <v>173.0</v>
      </c>
      <c r="E54" s="1">
        <v>192.0</v>
      </c>
      <c r="F54" s="1">
        <v>208.0</v>
      </c>
      <c r="G54" s="1">
        <v>228.0</v>
      </c>
      <c r="H54" s="1">
        <v>223.0</v>
      </c>
      <c r="I54" s="1">
        <v>226.0</v>
      </c>
      <c r="J54" s="1">
        <v>237.0</v>
      </c>
      <c r="K54" s="1">
        <v>238.0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115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116</v>
      </c>
      <c r="B56" s="1">
        <v>9.0</v>
      </c>
      <c r="C56" s="1">
        <v>80.0</v>
      </c>
      <c r="D56" s="1">
        <v>117.0</v>
      </c>
      <c r="E56" s="1">
        <v>146.0</v>
      </c>
      <c r="F56" s="1">
        <v>112.0</v>
      </c>
      <c r="G56" s="1">
        <v>107.0</v>
      </c>
      <c r="H56" s="1">
        <v>52.0</v>
      </c>
      <c r="I56" s="1">
        <v>96.0</v>
      </c>
      <c r="J56" s="1">
        <v>154.0</v>
      </c>
      <c r="K56" s="1">
        <v>172.0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117</v>
      </c>
      <c r="B57" s="1">
        <v>6.0</v>
      </c>
      <c r="C57" s="1">
        <v>11.0</v>
      </c>
      <c r="D57" s="1">
        <v>7.0</v>
      </c>
      <c r="E57" s="1">
        <v>10.0</v>
      </c>
      <c r="F57" s="1">
        <v>10.0</v>
      </c>
      <c r="G57" s="1">
        <v>30.0</v>
      </c>
      <c r="H57" s="1">
        <v>20.0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</v>
      </c>
      <c r="B2" s="1">
        <v>257.0</v>
      </c>
      <c r="C2" s="1">
        <v>293.0</v>
      </c>
      <c r="D2" s="1">
        <v>324.0</v>
      </c>
      <c r="E2" s="1">
        <v>345.0</v>
      </c>
      <c r="F2" s="1">
        <v>357.0</v>
      </c>
      <c r="G2" s="1">
        <v>340.0</v>
      </c>
      <c r="H2" s="1">
        <v>325.0</v>
      </c>
      <c r="I2" s="1">
        <v>371.0</v>
      </c>
      <c r="J2" s="1">
        <v>395.0</v>
      </c>
      <c r="K2" s="1">
        <v>377.0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</v>
      </c>
      <c r="B3" s="1">
        <v>257.0</v>
      </c>
      <c r="C3" s="1">
        <v>293.0</v>
      </c>
      <c r="D3" s="1">
        <v>324.0</v>
      </c>
      <c r="E3" s="1">
        <v>345.0</v>
      </c>
      <c r="F3" s="1">
        <v>357.0</v>
      </c>
      <c r="G3" s="1">
        <v>340.0</v>
      </c>
      <c r="H3" s="1">
        <v>325.0</v>
      </c>
      <c r="I3" s="1">
        <v>371.0</v>
      </c>
      <c r="J3" s="1">
        <v>395.0</v>
      </c>
      <c r="K3" s="1">
        <v>377.0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</v>
      </c>
      <c r="B4" s="1">
        <v>78.0</v>
      </c>
      <c r="C4" s="1">
        <v>89.0</v>
      </c>
      <c r="D4" s="1">
        <v>97.0</v>
      </c>
      <c r="E4" s="1">
        <v>108.0</v>
      </c>
      <c r="F4" s="1">
        <v>106.0</v>
      </c>
      <c r="G4" s="1">
        <v>104.0</v>
      </c>
      <c r="H4" s="1">
        <v>104.0</v>
      </c>
      <c r="I4" s="1">
        <v>118.0</v>
      </c>
      <c r="J4" s="1">
        <v>136.0</v>
      </c>
      <c r="K4" s="1">
        <v>134.0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121</v>
      </c>
      <c r="B5" s="1">
        <v>179.0</v>
      </c>
      <c r="C5" s="1">
        <v>204.0</v>
      </c>
      <c r="D5" s="1">
        <v>227.0</v>
      </c>
      <c r="E5" s="1">
        <v>236.0</v>
      </c>
      <c r="F5" s="1">
        <v>251.0</v>
      </c>
      <c r="G5" s="1">
        <v>236.0</v>
      </c>
      <c r="H5" s="1">
        <v>222.0</v>
      </c>
      <c r="I5" s="1">
        <v>253.0</v>
      </c>
      <c r="J5" s="1">
        <v>259.0</v>
      </c>
      <c r="K5" s="1">
        <v>243.0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</v>
      </c>
      <c r="B6" s="1">
        <v>155.0</v>
      </c>
      <c r="C6" s="1">
        <v>173.0</v>
      </c>
      <c r="D6" s="1">
        <v>185.0</v>
      </c>
      <c r="E6" s="1">
        <v>206.0</v>
      </c>
      <c r="F6" s="1">
        <v>232.0</v>
      </c>
      <c r="G6" s="1">
        <v>237.0</v>
      </c>
      <c r="H6" s="1">
        <v>213.0</v>
      </c>
      <c r="I6" s="1">
        <v>232.0</v>
      </c>
      <c r="J6" s="1">
        <v>236.0</v>
      </c>
      <c r="K6" s="1">
        <v>226.0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</v>
      </c>
      <c r="B7" s="1">
        <v>0.0</v>
      </c>
      <c r="C7" s="1">
        <v>50.0</v>
      </c>
      <c r="D7" s="1">
        <v>90.0</v>
      </c>
      <c r="E7" s="1">
        <v>1.0</v>
      </c>
      <c r="F7" s="1">
        <v>10.0</v>
      </c>
      <c r="G7" s="1">
        <v>60.0</v>
      </c>
      <c r="H7" s="1">
        <v>10.0</v>
      </c>
      <c r="I7" s="1">
        <v>10.0</v>
      </c>
      <c r="J7" s="1">
        <v>0.0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4.0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>
        <v>155.0</v>
      </c>
      <c r="C9" s="1">
        <v>173.0</v>
      </c>
      <c r="D9" s="1">
        <v>186.0</v>
      </c>
      <c r="E9" s="1">
        <v>208.0</v>
      </c>
      <c r="F9" s="1">
        <v>233.0</v>
      </c>
      <c r="G9" s="1">
        <v>237.0</v>
      </c>
      <c r="H9" s="1">
        <v>213.0</v>
      </c>
      <c r="I9" s="1">
        <v>232.0</v>
      </c>
      <c r="J9" s="1">
        <v>236.0</v>
      </c>
      <c r="K9" s="1">
        <v>226.0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>
        <v>23.0</v>
      </c>
      <c r="C10" s="1">
        <v>30.0</v>
      </c>
      <c r="D10" s="1">
        <v>40.0</v>
      </c>
      <c r="E10" s="1">
        <v>28.0</v>
      </c>
      <c r="F10" s="1">
        <v>18.0</v>
      </c>
      <c r="G10" s="1">
        <v>-1.0</v>
      </c>
      <c r="H10" s="1">
        <v>8.0</v>
      </c>
      <c r="I10" s="1">
        <v>21.0</v>
      </c>
      <c r="J10" s="1">
        <v>23.0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127</v>
      </c>
      <c r="B11" s="1">
        <v>-3.0</v>
      </c>
      <c r="C11" s="1">
        <v>-2.0</v>
      </c>
      <c r="D11" s="1">
        <v>-1.0</v>
      </c>
      <c r="E11" s="1">
        <v>-1.0</v>
      </c>
      <c r="F11" s="1">
        <v>-2.0</v>
      </c>
      <c r="G11" s="1">
        <v>-3.0</v>
      </c>
      <c r="H11" s="1">
        <v>-1.0</v>
      </c>
      <c r="I11" s="1">
        <v>-65.0</v>
      </c>
      <c r="J11" s="1">
        <v>-1.0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128</v>
      </c>
      <c r="B12" s="1">
        <v>-3.0</v>
      </c>
      <c r="C12" s="1">
        <v>-2.0</v>
      </c>
      <c r="D12" s="1">
        <v>-1.0</v>
      </c>
      <c r="E12" s="1">
        <v>-1.0</v>
      </c>
      <c r="F12" s="1">
        <v>-2.0</v>
      </c>
      <c r="G12" s="1">
        <v>-3.0</v>
      </c>
      <c r="H12" s="1">
        <v>-1.0</v>
      </c>
      <c r="I12" s="1">
        <v>-65.0</v>
      </c>
      <c r="J12" s="1">
        <v>-1.0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</v>
      </c>
      <c r="B13" s="1">
        <v>-50.0</v>
      </c>
      <c r="C13" s="1">
        <v>27.0</v>
      </c>
      <c r="D13" s="1">
        <v>58.0</v>
      </c>
      <c r="E13" s="1">
        <v>38.0</v>
      </c>
      <c r="F13" s="1">
        <v>50.0</v>
      </c>
      <c r="G13" s="1">
        <v>41.0</v>
      </c>
      <c r="H13" s="1">
        <v>0.0</v>
      </c>
      <c r="I13" s="1">
        <v>8.0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</v>
      </c>
      <c r="B14" s="1">
        <v>19.0</v>
      </c>
      <c r="C14" s="1">
        <v>28.0</v>
      </c>
      <c r="D14" s="1">
        <v>39.0</v>
      </c>
      <c r="E14" s="1">
        <v>27.0</v>
      </c>
      <c r="F14" s="1">
        <v>16.0</v>
      </c>
      <c r="G14" s="1">
        <v>-4.0</v>
      </c>
      <c r="H14" s="1">
        <v>6.0</v>
      </c>
      <c r="I14" s="1">
        <v>20.0</v>
      </c>
      <c r="J14" s="1">
        <v>21.0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131</v>
      </c>
      <c r="B15" s="1">
        <v>0.0</v>
      </c>
      <c r="C15" s="1">
        <v>-14.0</v>
      </c>
      <c r="D15" s="1">
        <v>-44.0</v>
      </c>
      <c r="E15" s="1">
        <v>-21.0</v>
      </c>
      <c r="F15" s="1">
        <v>-35.0</v>
      </c>
      <c r="G15" s="1">
        <v>-39.0</v>
      </c>
      <c r="H15" s="1">
        <v>0.0</v>
      </c>
      <c r="I15" s="1">
        <v>-8.0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132</v>
      </c>
      <c r="B16" s="1">
        <v>0.0</v>
      </c>
      <c r="C16" s="1">
        <v>0.0</v>
      </c>
      <c r="D16" s="1">
        <v>0.0</v>
      </c>
      <c r="E16" s="1">
        <v>-1.0</v>
      </c>
      <c r="F16" s="1">
        <v>-65.0</v>
      </c>
      <c r="G16" s="1">
        <v>0.0</v>
      </c>
      <c r="H16" s="1">
        <v>-2.0</v>
      </c>
      <c r="I16" s="1">
        <v>-72.0</v>
      </c>
      <c r="J16" s="1">
        <v>-42.0</v>
      </c>
      <c r="K16" s="1">
        <v>-1.0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133</v>
      </c>
      <c r="B17" s="1">
        <v>0.0</v>
      </c>
      <c r="C17" s="1">
        <v>-1.0</v>
      </c>
      <c r="D17" s="1">
        <v>-7.0</v>
      </c>
      <c r="E17" s="1">
        <v>-1.0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134</v>
      </c>
      <c r="B18" s="1">
        <v>-1.0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</v>
      </c>
      <c r="B19" s="1">
        <v>17.0</v>
      </c>
      <c r="C19" s="1">
        <v>26.0</v>
      </c>
      <c r="D19" s="1">
        <v>31.0</v>
      </c>
      <c r="E19" s="1">
        <v>24.0</v>
      </c>
      <c r="F19" s="1">
        <v>15.0</v>
      </c>
      <c r="G19" s="1">
        <v>-5.0</v>
      </c>
      <c r="H19" s="1">
        <v>4.0</v>
      </c>
      <c r="I19" s="1">
        <v>19.0</v>
      </c>
      <c r="J19" s="1">
        <v>21.0</v>
      </c>
      <c r="K19" s="1">
        <v>13.0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</v>
      </c>
      <c r="B20" s="1">
        <v>7.0</v>
      </c>
      <c r="C20" s="1">
        <v>11.0</v>
      </c>
      <c r="D20" s="1">
        <v>12.0</v>
      </c>
      <c r="E20" s="1">
        <v>13.0</v>
      </c>
      <c r="F20" s="1">
        <v>5.0</v>
      </c>
      <c r="G20" s="1">
        <v>-67.0</v>
      </c>
      <c r="H20" s="1">
        <v>-1.0</v>
      </c>
      <c r="I20" s="1">
        <v>5.0</v>
      </c>
      <c r="J20" s="1">
        <v>5.0</v>
      </c>
      <c r="K20" s="1">
        <v>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10.0</v>
      </c>
      <c r="C21" s="1">
        <v>15.0</v>
      </c>
      <c r="D21" s="1">
        <v>18.0</v>
      </c>
      <c r="E21" s="1">
        <v>10.0</v>
      </c>
      <c r="F21" s="1">
        <v>10.0</v>
      </c>
      <c r="G21" s="1">
        <v>-4.0</v>
      </c>
      <c r="H21" s="1">
        <v>6.0</v>
      </c>
      <c r="I21" s="1">
        <v>14.0</v>
      </c>
      <c r="J21" s="1">
        <v>15.0</v>
      </c>
      <c r="K21" s="1">
        <v>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10.0</v>
      </c>
      <c r="C22" s="1">
        <v>15.0</v>
      </c>
      <c r="D22" s="1">
        <v>18.0</v>
      </c>
      <c r="E22" s="1">
        <v>10.0</v>
      </c>
      <c r="F22" s="1">
        <v>10.0</v>
      </c>
      <c r="G22" s="1">
        <v>-4.0</v>
      </c>
      <c r="H22" s="1">
        <v>6.0</v>
      </c>
      <c r="I22" s="1">
        <v>14.0</v>
      </c>
      <c r="J22" s="1">
        <v>15.0</v>
      </c>
      <c r="K22" s="1">
        <v>10.0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</v>
      </c>
      <c r="B23" s="1">
        <v>10.0</v>
      </c>
      <c r="C23" s="1">
        <v>15.0</v>
      </c>
      <c r="D23" s="1">
        <v>18.0</v>
      </c>
      <c r="E23" s="1">
        <v>10.0</v>
      </c>
      <c r="F23" s="1">
        <v>10.0</v>
      </c>
      <c r="G23" s="1">
        <v>-4.0</v>
      </c>
      <c r="H23" s="1">
        <v>6.0</v>
      </c>
      <c r="I23" s="1">
        <v>14.0</v>
      </c>
      <c r="J23" s="1">
        <v>15.0</v>
      </c>
      <c r="K23" s="1">
        <v>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</v>
      </c>
      <c r="B24" s="1">
        <v>10.0</v>
      </c>
      <c r="C24" s="1">
        <v>15.0</v>
      </c>
      <c r="D24" s="1">
        <v>18.0</v>
      </c>
      <c r="E24" s="1">
        <v>10.0</v>
      </c>
      <c r="F24" s="1">
        <v>10.0</v>
      </c>
      <c r="G24" s="1">
        <v>-4.0</v>
      </c>
      <c r="H24" s="1">
        <v>6.0</v>
      </c>
      <c r="I24" s="1">
        <v>14.0</v>
      </c>
      <c r="J24" s="1">
        <v>15.0</v>
      </c>
      <c r="K24" s="1">
        <v>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</v>
      </c>
      <c r="B25" s="1">
        <v>10.0</v>
      </c>
      <c r="C25" s="1">
        <v>15.0</v>
      </c>
      <c r="D25" s="1">
        <v>18.0</v>
      </c>
      <c r="E25" s="1">
        <v>10.0</v>
      </c>
      <c r="F25" s="1">
        <v>10.0</v>
      </c>
      <c r="G25" s="1">
        <v>-4.0</v>
      </c>
      <c r="H25" s="1">
        <v>6.0</v>
      </c>
      <c r="I25" s="1">
        <v>14.0</v>
      </c>
      <c r="J25" s="1">
        <v>15.0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143</v>
      </c>
      <c r="B27" s="1" t="s">
        <v>144</v>
      </c>
      <c r="C27" s="1" t="s">
        <v>145</v>
      </c>
      <c r="D27" s="1" t="s">
        <v>146</v>
      </c>
      <c r="E27" s="1" t="s">
        <v>144</v>
      </c>
      <c r="F27" s="1" t="s">
        <v>147</v>
      </c>
      <c r="G27" s="1" t="s">
        <v>148</v>
      </c>
      <c r="H27" s="1" t="s">
        <v>149</v>
      </c>
      <c r="I27" s="1" t="s">
        <v>150</v>
      </c>
      <c r="J27" s="1" t="s">
        <v>151</v>
      </c>
      <c r="K27" s="1" t="s">
        <v>152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 t="s">
        <v>144</v>
      </c>
      <c r="C28" s="1" t="s">
        <v>145</v>
      </c>
      <c r="D28" s="1" t="s">
        <v>146</v>
      </c>
      <c r="E28" s="1" t="s">
        <v>144</v>
      </c>
      <c r="F28" s="1" t="s">
        <v>147</v>
      </c>
      <c r="G28" s="1" t="s">
        <v>148</v>
      </c>
      <c r="H28" s="1" t="s">
        <v>149</v>
      </c>
      <c r="I28" s="1" t="s">
        <v>150</v>
      </c>
      <c r="J28" s="1" t="s">
        <v>151</v>
      </c>
      <c r="K28" s="1" t="s">
        <v>152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>
        <v>51.0</v>
      </c>
      <c r="C29" s="1">
        <v>51.0</v>
      </c>
      <c r="D29" s="1">
        <v>51.0</v>
      </c>
      <c r="E29" s="1">
        <v>51.0</v>
      </c>
      <c r="F29" s="1">
        <v>51.0</v>
      </c>
      <c r="G29" s="1">
        <v>50.0</v>
      </c>
      <c r="H29" s="1">
        <v>49.0</v>
      </c>
      <c r="I29" s="1">
        <v>50.0</v>
      </c>
      <c r="J29" s="1">
        <v>48.0</v>
      </c>
      <c r="K29" s="1">
        <v>43.0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144</v>
      </c>
      <c r="C30" s="1" t="s">
        <v>145</v>
      </c>
      <c r="D30" s="1" t="s">
        <v>146</v>
      </c>
      <c r="E30" s="1" t="s">
        <v>144</v>
      </c>
      <c r="F30" s="1" t="s">
        <v>147</v>
      </c>
      <c r="G30" s="1" t="s">
        <v>148</v>
      </c>
      <c r="H30" s="1" t="s">
        <v>149</v>
      </c>
      <c r="I30" s="1" t="s">
        <v>150</v>
      </c>
      <c r="J30" s="1" t="s">
        <v>151</v>
      </c>
      <c r="K30" s="1" t="s">
        <v>152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144</v>
      </c>
      <c r="C31" s="1" t="s">
        <v>145</v>
      </c>
      <c r="D31" s="1" t="s">
        <v>146</v>
      </c>
      <c r="E31" s="1" t="s">
        <v>144</v>
      </c>
      <c r="F31" s="1" t="s">
        <v>147</v>
      </c>
      <c r="G31" s="1" t="s">
        <v>148</v>
      </c>
      <c r="H31" s="1" t="s">
        <v>149</v>
      </c>
      <c r="I31" s="1" t="s">
        <v>150</v>
      </c>
      <c r="J31" s="1" t="s">
        <v>151</v>
      </c>
      <c r="K31" s="1" t="s">
        <v>152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>
        <v>51.0</v>
      </c>
      <c r="C32" s="1">
        <v>51.0</v>
      </c>
      <c r="D32" s="1">
        <v>51.0</v>
      </c>
      <c r="E32" s="1">
        <v>51.0</v>
      </c>
      <c r="F32" s="1">
        <v>52.0</v>
      </c>
      <c r="G32" s="1">
        <v>50.0</v>
      </c>
      <c r="H32" s="1">
        <v>50.0</v>
      </c>
      <c r="I32" s="1">
        <v>51.0</v>
      </c>
      <c r="J32" s="1">
        <v>49.0</v>
      </c>
      <c r="K32" s="1">
        <v>43.0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 t="s">
        <v>159</v>
      </c>
      <c r="C33" s="1" t="s">
        <v>160</v>
      </c>
      <c r="D33" s="1" t="s">
        <v>161</v>
      </c>
      <c r="E33" s="1" t="s">
        <v>162</v>
      </c>
      <c r="F33" s="1" t="s">
        <v>147</v>
      </c>
      <c r="G33" s="1" t="s">
        <v>163</v>
      </c>
      <c r="H33" s="1" t="s">
        <v>164</v>
      </c>
      <c r="I33" s="1" t="s">
        <v>165</v>
      </c>
      <c r="J33" s="1" t="s">
        <v>166</v>
      </c>
      <c r="K33" s="1" t="s">
        <v>167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 t="s">
        <v>159</v>
      </c>
      <c r="C34" s="1" t="s">
        <v>160</v>
      </c>
      <c r="D34" s="1" t="s">
        <v>169</v>
      </c>
      <c r="E34" s="1" t="s">
        <v>162</v>
      </c>
      <c r="F34" s="1" t="s">
        <v>147</v>
      </c>
      <c r="G34" s="1" t="s">
        <v>163</v>
      </c>
      <c r="H34" s="1" t="s">
        <v>164</v>
      </c>
      <c r="I34" s="1" t="s">
        <v>170</v>
      </c>
      <c r="J34" s="1" t="s">
        <v>166</v>
      </c>
      <c r="K34" s="1" t="s">
        <v>167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171</v>
      </c>
      <c r="B35" s="1">
        <v>0.0</v>
      </c>
      <c r="C35" s="1">
        <v>0.0</v>
      </c>
      <c r="D35" s="1">
        <v>0.0</v>
      </c>
      <c r="E35" s="1" t="s">
        <v>147</v>
      </c>
      <c r="F35" s="1" t="s">
        <v>147</v>
      </c>
      <c r="G35" s="1" t="s">
        <v>172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>
        <v>0.0</v>
      </c>
      <c r="C36" s="1">
        <v>0.0</v>
      </c>
      <c r="D36" s="1">
        <v>0.0</v>
      </c>
      <c r="E36" s="1" t="s">
        <v>174</v>
      </c>
      <c r="F36" s="1" t="s">
        <v>175</v>
      </c>
      <c r="G36" s="1" t="s">
        <v>176</v>
      </c>
      <c r="H36" s="1">
        <v>0.0</v>
      </c>
      <c r="I36" s="1" t="s">
        <v>177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>
        <v>43.0</v>
      </c>
      <c r="C38" s="1">
        <v>52.0</v>
      </c>
      <c r="D38" s="1">
        <v>63.0</v>
      </c>
      <c r="E38" s="1">
        <v>54.0</v>
      </c>
      <c r="F38" s="1">
        <v>46.0</v>
      </c>
      <c r="G38" s="1">
        <v>30.0</v>
      </c>
      <c r="H38" s="1">
        <v>38.0</v>
      </c>
      <c r="I38" s="1">
        <v>47.0</v>
      </c>
      <c r="J38" s="1">
        <v>46.0</v>
      </c>
      <c r="K38" s="1">
        <v>36.0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179</v>
      </c>
      <c r="B39" s="1">
        <v>23.0</v>
      </c>
      <c r="C39" s="1">
        <v>30.0</v>
      </c>
      <c r="D39" s="1">
        <v>40.0</v>
      </c>
      <c r="E39" s="1">
        <v>28.0</v>
      </c>
      <c r="F39" s="1">
        <v>18.0</v>
      </c>
      <c r="G39" s="1">
        <v>-1.0</v>
      </c>
      <c r="H39" s="1">
        <v>8.0</v>
      </c>
      <c r="I39" s="1">
        <v>21.0</v>
      </c>
      <c r="J39" s="1">
        <v>23.0</v>
      </c>
      <c r="K39" s="1">
        <v>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180</v>
      </c>
      <c r="B40" s="1">
        <v>23.0</v>
      </c>
      <c r="C40" s="1">
        <v>30.0</v>
      </c>
      <c r="D40" s="1">
        <v>40.0</v>
      </c>
      <c r="E40" s="1">
        <v>28.0</v>
      </c>
      <c r="F40" s="1">
        <v>18.0</v>
      </c>
      <c r="G40" s="1">
        <v>-1.0</v>
      </c>
      <c r="H40" s="1">
        <v>8.0</v>
      </c>
      <c r="I40" s="1">
        <v>21.0</v>
      </c>
      <c r="J40" s="1">
        <v>23.0</v>
      </c>
      <c r="K40" s="1">
        <v>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181</v>
      </c>
      <c r="B41" s="1">
        <v>75.0</v>
      </c>
      <c r="C41" s="1">
        <v>82.0</v>
      </c>
      <c r="D41" s="1">
        <v>95.0</v>
      </c>
      <c r="E41" s="1">
        <v>92.0</v>
      </c>
      <c r="F41" s="1">
        <v>84.0</v>
      </c>
      <c r="G41" s="1">
        <v>77.0</v>
      </c>
      <c r="H41" s="1">
        <v>86.0</v>
      </c>
      <c r="I41" s="1">
        <v>96.0</v>
      </c>
      <c r="J41" s="1">
        <v>93.0</v>
      </c>
      <c r="K41" s="1">
        <v>87.0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182</v>
      </c>
      <c r="B42" s="1" t="s">
        <v>183</v>
      </c>
      <c r="C42" s="1" t="s">
        <v>184</v>
      </c>
      <c r="D42" s="1" t="s">
        <v>185</v>
      </c>
      <c r="E42" s="1" t="s">
        <v>186</v>
      </c>
      <c r="F42" s="1" t="s">
        <v>187</v>
      </c>
      <c r="G42" s="1" t="s">
        <v>188</v>
      </c>
      <c r="H42" s="1" t="s">
        <v>189</v>
      </c>
      <c r="I42" s="1" t="s">
        <v>190</v>
      </c>
      <c r="J42" s="1" t="s">
        <v>191</v>
      </c>
      <c r="K42" s="1" t="s">
        <v>192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>
        <v>6.0</v>
      </c>
      <c r="C43" s="1">
        <v>5.0</v>
      </c>
      <c r="D43" s="1">
        <v>13.0</v>
      </c>
      <c r="E43" s="1">
        <v>3.0</v>
      </c>
      <c r="F43" s="1">
        <v>1.0</v>
      </c>
      <c r="G43" s="1">
        <v>80.0</v>
      </c>
      <c r="H43" s="1">
        <v>-3.0</v>
      </c>
      <c r="I43" s="1">
        <v>6.0</v>
      </c>
      <c r="J43" s="1">
        <v>4.0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0.0</v>
      </c>
      <c r="C44" s="1">
        <v>0.0</v>
      </c>
      <c r="D44" s="1">
        <v>3.0</v>
      </c>
      <c r="E44" s="1">
        <v>3.0</v>
      </c>
      <c r="F44" s="1">
        <v>2.0</v>
      </c>
      <c r="G44" s="1">
        <v>14.0</v>
      </c>
      <c r="H44" s="1">
        <v>3.0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1">
        <v>6.0</v>
      </c>
      <c r="C45" s="1">
        <v>5.0</v>
      </c>
      <c r="D45" s="1">
        <v>13.0</v>
      </c>
      <c r="E45" s="1">
        <v>3.0</v>
      </c>
      <c r="F45" s="1">
        <v>1.0</v>
      </c>
      <c r="G45" s="1">
        <v>94.0</v>
      </c>
      <c r="H45" s="1">
        <v>-3.0</v>
      </c>
      <c r="I45" s="1">
        <v>6.0</v>
      </c>
      <c r="J45" s="1">
        <v>4.0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1.0</v>
      </c>
      <c r="C46" s="1">
        <v>5.0</v>
      </c>
      <c r="D46" s="1">
        <v>-54.0</v>
      </c>
      <c r="E46" s="1">
        <v>9.0</v>
      </c>
      <c r="F46" s="1">
        <v>3.0</v>
      </c>
      <c r="G46" s="1">
        <v>-1.0</v>
      </c>
      <c r="H46" s="1">
        <v>1.0</v>
      </c>
      <c r="I46" s="1">
        <v>-1.0</v>
      </c>
      <c r="J46" s="1">
        <v>37.0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0.0</v>
      </c>
      <c r="C47" s="1">
        <v>0.0</v>
      </c>
      <c r="D47" s="1">
        <v>0.0</v>
      </c>
      <c r="E47" s="1">
        <v>0.0</v>
      </c>
      <c r="F47" s="1">
        <v>8.0</v>
      </c>
      <c r="G47" s="1">
        <v>-6.0</v>
      </c>
      <c r="H47" s="1">
        <v>-1.0</v>
      </c>
      <c r="I47" s="1">
        <v>-4.0</v>
      </c>
      <c r="J47" s="1">
        <v>4.0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1.0</v>
      </c>
      <c r="C48" s="1">
        <v>5.0</v>
      </c>
      <c r="D48" s="1">
        <v>-54.0</v>
      </c>
      <c r="E48" s="1">
        <v>9.0</v>
      </c>
      <c r="F48" s="1">
        <v>3.0</v>
      </c>
      <c r="G48" s="1">
        <v>-1.0</v>
      </c>
      <c r="H48" s="1">
        <v>1.0</v>
      </c>
      <c r="I48" s="1">
        <v>-1.0</v>
      </c>
      <c r="J48" s="1">
        <v>41.0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12.0</v>
      </c>
      <c r="C49" s="1">
        <v>17.0</v>
      </c>
      <c r="D49" s="1">
        <v>24.0</v>
      </c>
      <c r="E49" s="1">
        <v>17.0</v>
      </c>
      <c r="F49" s="1">
        <v>10.0</v>
      </c>
      <c r="G49" s="1">
        <v>-2.0</v>
      </c>
      <c r="H49" s="1">
        <v>4.0</v>
      </c>
      <c r="I49" s="1">
        <v>12.0</v>
      </c>
      <c r="J49" s="1">
        <v>13.0</v>
      </c>
      <c r="K49" s="1">
        <v>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3.0</v>
      </c>
      <c r="C50" s="1">
        <v>2.0</v>
      </c>
      <c r="D50" s="1">
        <v>1.0</v>
      </c>
      <c r="E50" s="1">
        <v>1.0</v>
      </c>
      <c r="F50" s="1">
        <v>2.0</v>
      </c>
      <c r="G50" s="1">
        <v>3.0</v>
      </c>
      <c r="H50" s="1">
        <v>1.0</v>
      </c>
      <c r="I50" s="1">
        <v>65.0</v>
      </c>
      <c r="J50" s="1">
        <v>1.0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1">
        <v>5.0</v>
      </c>
      <c r="C52" s="1">
        <v>6.0</v>
      </c>
      <c r="D52" s="1">
        <v>6.0</v>
      </c>
      <c r="E52" s="1">
        <v>9.0</v>
      </c>
      <c r="F52" s="1">
        <v>8.0</v>
      </c>
      <c r="G52" s="1">
        <v>9.0</v>
      </c>
      <c r="H52" s="1">
        <v>4.0</v>
      </c>
      <c r="I52" s="1">
        <v>6.0</v>
      </c>
      <c r="J52" s="1">
        <v>8.0</v>
      </c>
      <c r="K52" s="1">
        <v>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5.0</v>
      </c>
      <c r="C53" s="1">
        <v>6.0</v>
      </c>
      <c r="D53" s="1">
        <v>6.0</v>
      </c>
      <c r="E53" s="1">
        <v>9.0</v>
      </c>
      <c r="F53" s="1">
        <v>8.0</v>
      </c>
      <c r="G53" s="1">
        <v>9.0</v>
      </c>
      <c r="H53" s="1">
        <v>4.0</v>
      </c>
      <c r="I53" s="1">
        <v>6.0</v>
      </c>
      <c r="J53" s="1">
        <v>8.0</v>
      </c>
      <c r="K53" s="1">
        <v>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1">
        <v>30.0</v>
      </c>
      <c r="C54" s="1">
        <v>50.0</v>
      </c>
      <c r="D54" s="1">
        <v>50.0</v>
      </c>
      <c r="E54" s="1">
        <v>20.0</v>
      </c>
      <c r="F54" s="1">
        <v>30.0</v>
      </c>
      <c r="G54" s="1">
        <v>1.0</v>
      </c>
      <c r="H54" s="1">
        <v>1.0</v>
      </c>
      <c r="I54" s="1">
        <v>1.0</v>
      </c>
      <c r="J54" s="1">
        <v>2.0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205</v>
      </c>
      <c r="B55" s="1">
        <v>32.0</v>
      </c>
      <c r="C55" s="1">
        <v>29.0</v>
      </c>
      <c r="D55" s="1">
        <v>32.0</v>
      </c>
      <c r="E55" s="1">
        <v>37.0</v>
      </c>
      <c r="F55" s="1">
        <v>37.0</v>
      </c>
      <c r="G55" s="1">
        <v>46.0</v>
      </c>
      <c r="H55" s="1">
        <v>47.0</v>
      </c>
      <c r="I55" s="1">
        <v>48.0</v>
      </c>
      <c r="J55" s="1">
        <v>47.0</v>
      </c>
      <c r="K55" s="1">
        <v>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206</v>
      </c>
      <c r="B56" s="1">
        <v>8.0</v>
      </c>
      <c r="C56" s="1">
        <v>8.0</v>
      </c>
      <c r="D56" s="1">
        <v>10.0</v>
      </c>
      <c r="E56" s="1">
        <v>19.0</v>
      </c>
      <c r="F56" s="1">
        <v>20.0</v>
      </c>
      <c r="G56" s="1">
        <v>10.0</v>
      </c>
      <c r="H56" s="1">
        <v>3.0</v>
      </c>
      <c r="I56" s="1">
        <v>1.0</v>
      </c>
      <c r="J56" s="1">
        <v>3.0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207</v>
      </c>
      <c r="B57" s="1">
        <v>23.0</v>
      </c>
      <c r="C57" s="1">
        <v>21.0</v>
      </c>
      <c r="D57" s="1">
        <v>21.0</v>
      </c>
      <c r="E57" s="1">
        <v>17.0</v>
      </c>
      <c r="F57" s="1">
        <v>17.0</v>
      </c>
      <c r="G57" s="1">
        <v>36.0</v>
      </c>
      <c r="H57" s="1">
        <v>43.0</v>
      </c>
      <c r="I57" s="1">
        <v>47.0</v>
      </c>
      <c r="J57" s="1">
        <v>43.0</v>
      </c>
      <c r="K57" s="1">
        <v>44.0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208</v>
      </c>
      <c r="B58" s="1">
        <v>2.0</v>
      </c>
      <c r="C58" s="1">
        <v>3.0</v>
      </c>
      <c r="D58" s="1">
        <v>3.0</v>
      </c>
      <c r="E58" s="1">
        <v>1.0</v>
      </c>
      <c r="F58" s="1">
        <v>1.0</v>
      </c>
      <c r="G58" s="1">
        <v>70.0</v>
      </c>
      <c r="H58" s="1">
        <v>40.0</v>
      </c>
      <c r="I58" s="1">
        <v>30.0</v>
      </c>
      <c r="J58" s="1">
        <v>10.0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209</v>
      </c>
      <c r="B59" s="1">
        <v>1.0</v>
      </c>
      <c r="C59" s="1">
        <v>1.0</v>
      </c>
      <c r="D59" s="1">
        <v>1.0</v>
      </c>
      <c r="E59" s="1">
        <v>1.0</v>
      </c>
      <c r="F59" s="1">
        <v>1.0</v>
      </c>
      <c r="G59" s="1">
        <v>1.0</v>
      </c>
      <c r="H59" s="1">
        <v>1.0</v>
      </c>
      <c r="I59" s="1">
        <v>1.0</v>
      </c>
      <c r="J59" s="1">
        <v>1.0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210</v>
      </c>
      <c r="B60" s="1">
        <v>4.0</v>
      </c>
      <c r="C60" s="1">
        <v>5.0</v>
      </c>
      <c r="D60" s="1">
        <v>4.0</v>
      </c>
      <c r="E60" s="1">
        <v>3.0</v>
      </c>
      <c r="F60" s="1">
        <v>2.0</v>
      </c>
      <c r="G60" s="1">
        <v>2.0</v>
      </c>
      <c r="H60" s="1">
        <v>2.0</v>
      </c>
      <c r="I60" s="1">
        <v>2.0</v>
      </c>
      <c r="J60" s="1">
        <v>1.0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212</v>
      </c>
      <c r="B3" s="1" t="s">
        <v>213</v>
      </c>
      <c r="C3" s="1" t="s">
        <v>214</v>
      </c>
      <c r="D3" s="1" t="s">
        <v>215</v>
      </c>
      <c r="E3" s="1" t="s">
        <v>216</v>
      </c>
      <c r="F3" s="1" t="s">
        <v>217</v>
      </c>
      <c r="G3" s="1" t="s">
        <v>218</v>
      </c>
      <c r="H3" s="1" t="s">
        <v>219</v>
      </c>
      <c r="I3" s="1" t="s">
        <v>220</v>
      </c>
      <c r="J3" s="1" t="s">
        <v>221</v>
      </c>
      <c r="K3" s="1" t="s">
        <v>222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223</v>
      </c>
      <c r="B4" s="1" t="s">
        <v>224</v>
      </c>
      <c r="C4" s="1" t="s">
        <v>225</v>
      </c>
      <c r="D4" s="1" t="s">
        <v>226</v>
      </c>
      <c r="E4" s="1" t="s">
        <v>227</v>
      </c>
      <c r="F4" s="1" t="s">
        <v>228</v>
      </c>
      <c r="G4" s="1" t="s">
        <v>229</v>
      </c>
      <c r="H4" s="1" t="s">
        <v>230</v>
      </c>
      <c r="I4" s="1" t="s">
        <v>231</v>
      </c>
      <c r="J4" s="1" t="s">
        <v>232</v>
      </c>
      <c r="K4" s="1" t="s">
        <v>233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234</v>
      </c>
      <c r="B5" s="1" t="s">
        <v>235</v>
      </c>
      <c r="C5" s="1" t="s">
        <v>236</v>
      </c>
      <c r="D5" s="1" t="s">
        <v>237</v>
      </c>
      <c r="E5" s="1" t="s">
        <v>238</v>
      </c>
      <c r="F5" s="1" t="s">
        <v>239</v>
      </c>
      <c r="G5" s="1" t="s">
        <v>240</v>
      </c>
      <c r="H5" s="1" t="s">
        <v>241</v>
      </c>
      <c r="I5" s="1" t="s">
        <v>242</v>
      </c>
      <c r="J5" s="1" t="s">
        <v>243</v>
      </c>
      <c r="K5" s="1" t="s">
        <v>244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245</v>
      </c>
      <c r="B6" s="1" t="s">
        <v>235</v>
      </c>
      <c r="C6" s="1" t="s">
        <v>236</v>
      </c>
      <c r="D6" s="1" t="s">
        <v>237</v>
      </c>
      <c r="E6" s="1" t="s">
        <v>238</v>
      </c>
      <c r="F6" s="1" t="s">
        <v>239</v>
      </c>
      <c r="G6" s="1" t="s">
        <v>240</v>
      </c>
      <c r="H6" s="1" t="s">
        <v>241</v>
      </c>
      <c r="I6" s="1" t="s">
        <v>242</v>
      </c>
      <c r="J6" s="1" t="s">
        <v>243</v>
      </c>
      <c r="K6" s="1" t="s">
        <v>244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247</v>
      </c>
      <c r="B8" s="1" t="s">
        <v>248</v>
      </c>
      <c r="C8" s="1" t="s">
        <v>249</v>
      </c>
      <c r="D8" s="1">
        <v>70.0</v>
      </c>
      <c r="E8" s="1" t="s">
        <v>250</v>
      </c>
      <c r="F8" s="1" t="s">
        <v>251</v>
      </c>
      <c r="G8" s="1" t="s">
        <v>252</v>
      </c>
      <c r="H8" s="1" t="s">
        <v>253</v>
      </c>
      <c r="I8" s="1" t="s">
        <v>254</v>
      </c>
      <c r="J8" s="1" t="s">
        <v>255</v>
      </c>
      <c r="K8" s="1" t="s">
        <v>256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257</v>
      </c>
      <c r="B9" s="1" t="s">
        <v>258</v>
      </c>
      <c r="C9" s="1" t="s">
        <v>259</v>
      </c>
      <c r="D9" s="1" t="s">
        <v>260</v>
      </c>
      <c r="E9" s="1" t="s">
        <v>261</v>
      </c>
      <c r="F9" s="1" t="s">
        <v>262</v>
      </c>
      <c r="G9" s="1" t="s">
        <v>263</v>
      </c>
      <c r="H9" s="1" t="s">
        <v>264</v>
      </c>
      <c r="I9" s="1" t="s">
        <v>265</v>
      </c>
      <c r="J9" s="1" t="s">
        <v>266</v>
      </c>
      <c r="K9" s="1" t="s">
        <v>267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268</v>
      </c>
      <c r="B10" s="1" t="s">
        <v>269</v>
      </c>
      <c r="C10" s="1" t="s">
        <v>270</v>
      </c>
      <c r="D10" s="1" t="s">
        <v>271</v>
      </c>
      <c r="E10" s="1" t="s">
        <v>272</v>
      </c>
      <c r="F10" s="1" t="s">
        <v>188</v>
      </c>
      <c r="G10" s="1" t="s">
        <v>273</v>
      </c>
      <c r="H10" s="1" t="s">
        <v>274</v>
      </c>
      <c r="I10" s="1" t="s">
        <v>275</v>
      </c>
      <c r="J10" s="1" t="s">
        <v>276</v>
      </c>
      <c r="K10" s="1" t="s">
        <v>277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278</v>
      </c>
      <c r="B11" s="1" t="s">
        <v>279</v>
      </c>
      <c r="C11" s="1" t="s">
        <v>280</v>
      </c>
      <c r="D11" s="1" t="s">
        <v>281</v>
      </c>
      <c r="E11" s="1" t="s">
        <v>282</v>
      </c>
      <c r="F11" s="1" t="s">
        <v>283</v>
      </c>
      <c r="G11" s="1" t="s">
        <v>284</v>
      </c>
      <c r="H11" s="1" t="s">
        <v>285</v>
      </c>
      <c r="I11" s="1" t="s">
        <v>286</v>
      </c>
      <c r="J11" s="1" t="s">
        <v>287</v>
      </c>
      <c r="K11" s="1" t="s">
        <v>288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289</v>
      </c>
      <c r="B12" s="1" t="s">
        <v>279</v>
      </c>
      <c r="C12" s="1" t="s">
        <v>280</v>
      </c>
      <c r="D12" s="1" t="s">
        <v>281</v>
      </c>
      <c r="E12" s="1" t="s">
        <v>282</v>
      </c>
      <c r="F12" s="1" t="s">
        <v>283</v>
      </c>
      <c r="G12" s="1" t="s">
        <v>284</v>
      </c>
      <c r="H12" s="1" t="s">
        <v>285</v>
      </c>
      <c r="I12" s="1" t="s">
        <v>286</v>
      </c>
      <c r="J12" s="1" t="s">
        <v>287</v>
      </c>
      <c r="K12" s="1" t="s">
        <v>288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290</v>
      </c>
      <c r="B13" s="1" t="s">
        <v>291</v>
      </c>
      <c r="C13" s="1" t="s">
        <v>292</v>
      </c>
      <c r="D13" s="1" t="s">
        <v>293</v>
      </c>
      <c r="E13" s="1" t="s">
        <v>294</v>
      </c>
      <c r="F13" s="1" t="s">
        <v>295</v>
      </c>
      <c r="G13" s="1" t="s">
        <v>296</v>
      </c>
      <c r="H13" s="1" t="s">
        <v>297</v>
      </c>
      <c r="I13" s="1" t="s">
        <v>298</v>
      </c>
      <c r="J13" s="1" t="s">
        <v>299</v>
      </c>
      <c r="K13" s="1" t="s">
        <v>300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301</v>
      </c>
      <c r="B14" s="1" t="s">
        <v>291</v>
      </c>
      <c r="C14" s="1" t="s">
        <v>292</v>
      </c>
      <c r="D14" s="1" t="s">
        <v>293</v>
      </c>
      <c r="E14" s="1" t="s">
        <v>294</v>
      </c>
      <c r="F14" s="1" t="s">
        <v>295</v>
      </c>
      <c r="G14" s="1" t="s">
        <v>296</v>
      </c>
      <c r="H14" s="1" t="s">
        <v>297</v>
      </c>
      <c r="I14" s="1" t="s">
        <v>298</v>
      </c>
      <c r="J14" s="1" t="s">
        <v>299</v>
      </c>
      <c r="K14" s="1" t="s">
        <v>300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302</v>
      </c>
      <c r="B15" s="1" t="s">
        <v>291</v>
      </c>
      <c r="C15" s="1" t="s">
        <v>292</v>
      </c>
      <c r="D15" s="1" t="s">
        <v>293</v>
      </c>
      <c r="E15" s="1" t="s">
        <v>294</v>
      </c>
      <c r="F15" s="1" t="s">
        <v>295</v>
      </c>
      <c r="G15" s="1" t="s">
        <v>296</v>
      </c>
      <c r="H15" s="1" t="s">
        <v>297</v>
      </c>
      <c r="I15" s="1" t="s">
        <v>298</v>
      </c>
      <c r="J15" s="1" t="s">
        <v>299</v>
      </c>
      <c r="K15" s="1" t="s">
        <v>300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303</v>
      </c>
      <c r="B16" s="1" t="s">
        <v>231</v>
      </c>
      <c r="C16" s="1" t="s">
        <v>304</v>
      </c>
      <c r="D16" s="1" t="s">
        <v>305</v>
      </c>
      <c r="E16" s="1" t="s">
        <v>306</v>
      </c>
      <c r="F16" s="1" t="s">
        <v>307</v>
      </c>
      <c r="G16" s="1" t="s">
        <v>308</v>
      </c>
      <c r="H16" s="1" t="s">
        <v>309</v>
      </c>
      <c r="I16" s="1" t="s">
        <v>310</v>
      </c>
      <c r="J16" s="1" t="s">
        <v>311</v>
      </c>
      <c r="K16" s="1" t="s">
        <v>312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313</v>
      </c>
      <c r="B17" s="1" t="s">
        <v>314</v>
      </c>
      <c r="C17" s="1" t="s">
        <v>315</v>
      </c>
      <c r="D17" s="1" t="s">
        <v>316</v>
      </c>
      <c r="E17" s="1" t="s">
        <v>317</v>
      </c>
      <c r="F17" s="1" t="s">
        <v>318</v>
      </c>
      <c r="G17" s="1" t="s">
        <v>319</v>
      </c>
      <c r="H17" s="1" t="s">
        <v>320</v>
      </c>
      <c r="I17" s="1" t="s">
        <v>321</v>
      </c>
      <c r="J17" s="1" t="s">
        <v>322</v>
      </c>
      <c r="K17" s="1" t="s">
        <v>323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324</v>
      </c>
      <c r="B18" s="1" t="s">
        <v>325</v>
      </c>
      <c r="C18" s="1" t="s">
        <v>326</v>
      </c>
      <c r="D18" s="1" t="s">
        <v>327</v>
      </c>
      <c r="E18" s="1" t="s">
        <v>328</v>
      </c>
      <c r="F18" s="1" t="s">
        <v>329</v>
      </c>
      <c r="G18" s="1" t="s">
        <v>330</v>
      </c>
      <c r="H18" s="1" t="s">
        <v>331</v>
      </c>
      <c r="I18" s="1" t="s">
        <v>332</v>
      </c>
      <c r="J18" s="1" t="s">
        <v>333</v>
      </c>
      <c r="K18" s="1" t="s">
        <v>334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335</v>
      </c>
      <c r="B20" s="1" t="s">
        <v>336</v>
      </c>
      <c r="C20" s="1" t="s">
        <v>337</v>
      </c>
      <c r="D20" s="1" t="s">
        <v>338</v>
      </c>
      <c r="E20" s="1" t="s">
        <v>339</v>
      </c>
      <c r="F20" s="1" t="s">
        <v>340</v>
      </c>
      <c r="G20" s="1" t="s">
        <v>341</v>
      </c>
      <c r="H20" s="1" t="s">
        <v>342</v>
      </c>
      <c r="I20" s="1" t="s">
        <v>343</v>
      </c>
      <c r="J20" s="1" t="s">
        <v>344</v>
      </c>
      <c r="K20" s="1" t="s">
        <v>345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346</v>
      </c>
      <c r="B21" s="1" t="s">
        <v>347</v>
      </c>
      <c r="C21" s="1" t="s">
        <v>348</v>
      </c>
      <c r="D21" s="1" t="s">
        <v>102</v>
      </c>
      <c r="E21" s="1" t="s">
        <v>349</v>
      </c>
      <c r="F21" s="1" t="s">
        <v>350</v>
      </c>
      <c r="G21" s="1" t="s">
        <v>351</v>
      </c>
      <c r="H21" s="1" t="s">
        <v>352</v>
      </c>
      <c r="I21" s="1" t="s">
        <v>353</v>
      </c>
      <c r="J21" s="1">
        <v>2.0</v>
      </c>
      <c r="K21" s="1" t="s">
        <v>354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355</v>
      </c>
      <c r="B22" s="1" t="s">
        <v>356</v>
      </c>
      <c r="C22" s="1" t="s">
        <v>357</v>
      </c>
      <c r="D22" s="1" t="s">
        <v>358</v>
      </c>
      <c r="E22" s="1" t="s">
        <v>359</v>
      </c>
      <c r="F22" s="1" t="s">
        <v>360</v>
      </c>
      <c r="G22" s="1" t="s">
        <v>361</v>
      </c>
      <c r="H22" s="1" t="s">
        <v>362</v>
      </c>
      <c r="I22" s="1" t="s">
        <v>363</v>
      </c>
      <c r="J22" s="1" t="s">
        <v>364</v>
      </c>
      <c r="K22" s="1" t="s">
        <v>365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366</v>
      </c>
      <c r="B23" s="1" t="s">
        <v>344</v>
      </c>
      <c r="C23" s="1" t="s">
        <v>339</v>
      </c>
      <c r="D23" s="1" t="s">
        <v>367</v>
      </c>
      <c r="E23" s="1" t="s">
        <v>368</v>
      </c>
      <c r="F23" s="1" t="s">
        <v>343</v>
      </c>
      <c r="G23" s="1">
        <v>1.0</v>
      </c>
      <c r="H23" s="1" t="s">
        <v>369</v>
      </c>
      <c r="I23" s="1" t="s">
        <v>370</v>
      </c>
      <c r="J23" s="1" t="s">
        <v>371</v>
      </c>
      <c r="K23" s="1" t="s">
        <v>372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374</v>
      </c>
      <c r="B25" s="1" t="s">
        <v>375</v>
      </c>
      <c r="C25" s="1" t="s">
        <v>376</v>
      </c>
      <c r="D25" s="1" t="s">
        <v>351</v>
      </c>
      <c r="E25" s="1" t="s">
        <v>353</v>
      </c>
      <c r="F25" s="1" t="s">
        <v>101</v>
      </c>
      <c r="G25" s="1" t="s">
        <v>377</v>
      </c>
      <c r="H25" s="1" t="s">
        <v>368</v>
      </c>
      <c r="I25" s="1" t="s">
        <v>352</v>
      </c>
      <c r="J25" s="1" t="s">
        <v>378</v>
      </c>
      <c r="K25" s="1" t="s">
        <v>379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380</v>
      </c>
      <c r="B26" s="1" t="s">
        <v>381</v>
      </c>
      <c r="C26" s="1" t="s">
        <v>151</v>
      </c>
      <c r="D26" s="1" t="s">
        <v>382</v>
      </c>
      <c r="E26" s="1" t="s">
        <v>159</v>
      </c>
      <c r="F26" s="1" t="s">
        <v>159</v>
      </c>
      <c r="G26" s="1" t="s">
        <v>167</v>
      </c>
      <c r="H26" s="1" t="s">
        <v>166</v>
      </c>
      <c r="I26" s="1" t="s">
        <v>147</v>
      </c>
      <c r="J26" s="1" t="s">
        <v>383</v>
      </c>
      <c r="K26" s="1" t="s">
        <v>172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384</v>
      </c>
      <c r="B27" s="1" t="s">
        <v>385</v>
      </c>
      <c r="C27" s="1" t="s">
        <v>386</v>
      </c>
      <c r="D27" s="1" t="s">
        <v>387</v>
      </c>
      <c r="E27" s="1" t="s">
        <v>388</v>
      </c>
      <c r="F27" s="1" t="s">
        <v>146</v>
      </c>
      <c r="G27" s="1" t="s">
        <v>389</v>
      </c>
      <c r="H27" s="1" t="s">
        <v>390</v>
      </c>
      <c r="I27" s="1" t="s">
        <v>391</v>
      </c>
      <c r="J27" s="1" t="s">
        <v>392</v>
      </c>
      <c r="K27" s="1" t="s">
        <v>393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394</v>
      </c>
      <c r="B28" s="1" t="s">
        <v>395</v>
      </c>
      <c r="C28" s="1" t="s">
        <v>396</v>
      </c>
      <c r="D28" s="1" t="s">
        <v>397</v>
      </c>
      <c r="E28" s="1" t="s">
        <v>398</v>
      </c>
      <c r="F28" s="1" t="s">
        <v>399</v>
      </c>
      <c r="G28" s="1" t="s">
        <v>400</v>
      </c>
      <c r="H28" s="1" t="s">
        <v>401</v>
      </c>
      <c r="I28" s="1" t="s">
        <v>402</v>
      </c>
      <c r="J28" s="1" t="s">
        <v>319</v>
      </c>
      <c r="K28" s="1" t="s">
        <v>402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403</v>
      </c>
      <c r="B29" s="1" t="s">
        <v>404</v>
      </c>
      <c r="C29" s="1" t="s">
        <v>405</v>
      </c>
      <c r="D29" s="1" t="s">
        <v>406</v>
      </c>
      <c r="E29" s="1" t="s">
        <v>407</v>
      </c>
      <c r="F29" s="1" t="s">
        <v>408</v>
      </c>
      <c r="G29" s="1" t="s">
        <v>409</v>
      </c>
      <c r="H29" s="1" t="s">
        <v>410</v>
      </c>
      <c r="I29" s="1" t="s">
        <v>411</v>
      </c>
      <c r="J29" s="1" t="s">
        <v>412</v>
      </c>
      <c r="K29" s="1" t="s">
        <v>413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414</v>
      </c>
      <c r="B30" s="1" t="s">
        <v>415</v>
      </c>
      <c r="C30" s="1" t="s">
        <v>416</v>
      </c>
      <c r="D30" s="1" t="s">
        <v>417</v>
      </c>
      <c r="E30" s="1" t="s">
        <v>418</v>
      </c>
      <c r="F30" s="1" t="s">
        <v>419</v>
      </c>
      <c r="G30" s="1" t="s">
        <v>420</v>
      </c>
      <c r="H30" s="1" t="s">
        <v>421</v>
      </c>
      <c r="I30" s="1" t="s">
        <v>422</v>
      </c>
      <c r="J30" s="1" t="s">
        <v>423</v>
      </c>
      <c r="K30" s="1" t="s">
        <v>424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425</v>
      </c>
      <c r="B31" s="1" t="s">
        <v>426</v>
      </c>
      <c r="C31" s="1" t="s">
        <v>427</v>
      </c>
      <c r="D31" s="1" t="s">
        <v>428</v>
      </c>
      <c r="E31" s="1" t="s">
        <v>429</v>
      </c>
      <c r="F31" s="1" t="s">
        <v>430</v>
      </c>
      <c r="G31" s="1" t="s">
        <v>431</v>
      </c>
      <c r="H31" s="1" t="s">
        <v>432</v>
      </c>
      <c r="I31" s="1" t="s">
        <v>433</v>
      </c>
      <c r="J31" s="1" t="s">
        <v>434</v>
      </c>
      <c r="K31" s="1" t="s">
        <v>435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437</v>
      </c>
      <c r="B33" s="1" t="s">
        <v>438</v>
      </c>
      <c r="C33" s="1" t="s">
        <v>439</v>
      </c>
      <c r="D33" s="1" t="s">
        <v>440</v>
      </c>
      <c r="E33" s="1" t="s">
        <v>441</v>
      </c>
      <c r="F33" s="1" t="s">
        <v>442</v>
      </c>
      <c r="G33" s="1" t="s">
        <v>443</v>
      </c>
      <c r="H33" s="1" t="s">
        <v>444</v>
      </c>
      <c r="I33" s="1" t="s">
        <v>445</v>
      </c>
      <c r="J33" s="1" t="s">
        <v>446</v>
      </c>
      <c r="K33" s="1" t="s">
        <v>447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448</v>
      </c>
      <c r="B34" s="1" t="s">
        <v>449</v>
      </c>
      <c r="C34" s="1" t="s">
        <v>450</v>
      </c>
      <c r="D34" s="1" t="s">
        <v>451</v>
      </c>
      <c r="E34" s="1" t="s">
        <v>452</v>
      </c>
      <c r="F34" s="1" t="s">
        <v>453</v>
      </c>
      <c r="G34" s="1" t="s">
        <v>454</v>
      </c>
      <c r="H34" s="1" t="s">
        <v>455</v>
      </c>
      <c r="I34" s="1" t="s">
        <v>456</v>
      </c>
      <c r="J34" s="1" t="s">
        <v>457</v>
      </c>
      <c r="K34" s="1" t="s">
        <v>458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459</v>
      </c>
      <c r="B35" s="1" t="s">
        <v>460</v>
      </c>
      <c r="C35" s="1" t="s">
        <v>461</v>
      </c>
      <c r="D35" s="1" t="s">
        <v>462</v>
      </c>
      <c r="E35" s="1" t="s">
        <v>463</v>
      </c>
      <c r="F35" s="1" t="s">
        <v>442</v>
      </c>
      <c r="G35" s="1" t="s">
        <v>464</v>
      </c>
      <c r="H35" s="1" t="s">
        <v>465</v>
      </c>
      <c r="I35" s="1" t="s">
        <v>466</v>
      </c>
      <c r="J35" s="1" t="s">
        <v>467</v>
      </c>
      <c r="K35" s="1" t="s">
        <v>468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469</v>
      </c>
      <c r="B36" s="1" t="s">
        <v>470</v>
      </c>
      <c r="C36" s="1" t="s">
        <v>471</v>
      </c>
      <c r="D36" s="1" t="s">
        <v>472</v>
      </c>
      <c r="E36" s="1" t="s">
        <v>473</v>
      </c>
      <c r="F36" s="1" t="s">
        <v>453</v>
      </c>
      <c r="G36" s="1" t="s">
        <v>474</v>
      </c>
      <c r="H36" s="1" t="s">
        <v>475</v>
      </c>
      <c r="I36" s="1" t="s">
        <v>476</v>
      </c>
      <c r="J36" s="1" t="s">
        <v>477</v>
      </c>
      <c r="K36" s="1" t="s">
        <v>478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479</v>
      </c>
      <c r="B37" s="1" t="s">
        <v>480</v>
      </c>
      <c r="C37" s="1" t="s">
        <v>481</v>
      </c>
      <c r="D37" s="1" t="s">
        <v>482</v>
      </c>
      <c r="E37" s="1" t="s">
        <v>483</v>
      </c>
      <c r="F37" s="1" t="s">
        <v>484</v>
      </c>
      <c r="G37" s="1" t="s">
        <v>485</v>
      </c>
      <c r="H37" s="1" t="s">
        <v>486</v>
      </c>
      <c r="I37" s="1" t="s">
        <v>487</v>
      </c>
      <c r="J37" s="1" t="s">
        <v>250</v>
      </c>
      <c r="K37" s="1" t="s">
        <v>488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489</v>
      </c>
      <c r="B38" s="1" t="s">
        <v>490</v>
      </c>
      <c r="C38" s="1" t="s">
        <v>491</v>
      </c>
      <c r="D38" s="1" t="s">
        <v>492</v>
      </c>
      <c r="E38" s="1" t="s">
        <v>493</v>
      </c>
      <c r="F38" s="1" t="s">
        <v>494</v>
      </c>
      <c r="G38" s="1" t="s">
        <v>495</v>
      </c>
      <c r="H38" s="1" t="s">
        <v>496</v>
      </c>
      <c r="I38" s="1" t="s">
        <v>497</v>
      </c>
      <c r="J38" s="1" t="s">
        <v>498</v>
      </c>
      <c r="K38" s="1" t="s">
        <v>499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500</v>
      </c>
      <c r="B39" s="1" t="s">
        <v>501</v>
      </c>
      <c r="C39" s="1" t="s">
        <v>502</v>
      </c>
      <c r="D39" s="1" t="s">
        <v>503</v>
      </c>
      <c r="E39" s="1" t="s">
        <v>504</v>
      </c>
      <c r="F39" s="1" t="s">
        <v>505</v>
      </c>
      <c r="G39" s="1" t="s">
        <v>506</v>
      </c>
      <c r="H39" s="1" t="s">
        <v>507</v>
      </c>
      <c r="I39" s="1" t="s">
        <v>508</v>
      </c>
      <c r="J39" s="1" t="s">
        <v>509</v>
      </c>
      <c r="K39" s="1" t="s">
        <v>510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511</v>
      </c>
      <c r="B40" s="1" t="s">
        <v>512</v>
      </c>
      <c r="C40" s="1" t="s">
        <v>513</v>
      </c>
      <c r="D40" s="1" t="s">
        <v>514</v>
      </c>
      <c r="E40" s="1" t="s">
        <v>515</v>
      </c>
      <c r="F40" s="1" t="s">
        <v>516</v>
      </c>
      <c r="G40" s="1" t="s">
        <v>517</v>
      </c>
      <c r="H40" s="1" t="s">
        <v>518</v>
      </c>
      <c r="I40" s="1" t="s">
        <v>519</v>
      </c>
      <c r="J40" s="1" t="s">
        <v>520</v>
      </c>
      <c r="K40" s="1" t="s">
        <v>521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522</v>
      </c>
      <c r="B41" s="1" t="s">
        <v>523</v>
      </c>
      <c r="C41" s="1" t="s">
        <v>524</v>
      </c>
      <c r="D41" s="1" t="s">
        <v>525</v>
      </c>
      <c r="E41" s="1" t="s">
        <v>526</v>
      </c>
      <c r="F41" s="1" t="s">
        <v>345</v>
      </c>
      <c r="G41" s="1" t="s">
        <v>527</v>
      </c>
      <c r="H41" s="1" t="s">
        <v>528</v>
      </c>
      <c r="I41" s="1" t="s">
        <v>529</v>
      </c>
      <c r="J41" s="1" t="s">
        <v>530</v>
      </c>
      <c r="K41" s="1" t="s">
        <v>351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535</v>
      </c>
      <c r="F42" s="1" t="s">
        <v>536</v>
      </c>
      <c r="G42" s="1" t="s">
        <v>537</v>
      </c>
      <c r="H42" s="1" t="s">
        <v>538</v>
      </c>
      <c r="I42" s="1" t="s">
        <v>539</v>
      </c>
      <c r="J42" s="1" t="s">
        <v>540</v>
      </c>
      <c r="K42" s="1" t="s">
        <v>541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 t="s">
        <v>543</v>
      </c>
      <c r="C43" s="1" t="s">
        <v>544</v>
      </c>
      <c r="D43" s="1" t="s">
        <v>545</v>
      </c>
      <c r="E43" s="1" t="s">
        <v>546</v>
      </c>
      <c r="F43" s="1" t="s">
        <v>547</v>
      </c>
      <c r="G43" s="1" t="s">
        <v>548</v>
      </c>
      <c r="H43" s="1" t="s">
        <v>549</v>
      </c>
      <c r="I43" s="1" t="s">
        <v>550</v>
      </c>
      <c r="J43" s="1" t="s">
        <v>551</v>
      </c>
      <c r="K43" s="1" t="s">
        <v>546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552</v>
      </c>
      <c r="B44" s="1" t="s">
        <v>553</v>
      </c>
      <c r="C44" s="1" t="s">
        <v>554</v>
      </c>
      <c r="D44" s="1" t="s">
        <v>555</v>
      </c>
      <c r="E44" s="1" t="s">
        <v>556</v>
      </c>
      <c r="F44" s="1" t="s">
        <v>217</v>
      </c>
      <c r="G44" s="1" t="s">
        <v>557</v>
      </c>
      <c r="H44" s="1" t="s">
        <v>558</v>
      </c>
      <c r="I44" s="1" t="s">
        <v>559</v>
      </c>
      <c r="J44" s="1" t="s">
        <v>348</v>
      </c>
      <c r="K44" s="1" t="s">
        <v>96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561</v>
      </c>
      <c r="B46" s="1" t="s">
        <v>562</v>
      </c>
      <c r="C46" s="1" t="s">
        <v>563</v>
      </c>
      <c r="D46" s="1" t="s">
        <v>564</v>
      </c>
      <c r="E46" s="1" t="s">
        <v>565</v>
      </c>
      <c r="F46" s="1" t="s">
        <v>566</v>
      </c>
      <c r="G46" s="1" t="s">
        <v>567</v>
      </c>
      <c r="H46" s="1" t="s">
        <v>568</v>
      </c>
      <c r="I46" s="1" t="s">
        <v>569</v>
      </c>
      <c r="J46" s="1" t="s">
        <v>570</v>
      </c>
      <c r="K46" s="1" t="s">
        <v>571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572</v>
      </c>
      <c r="B47" s="1" t="s">
        <v>573</v>
      </c>
      <c r="C47" s="1" t="s">
        <v>574</v>
      </c>
      <c r="D47" s="1" t="s">
        <v>575</v>
      </c>
      <c r="E47" s="1" t="s">
        <v>576</v>
      </c>
      <c r="F47" s="1" t="s">
        <v>577</v>
      </c>
      <c r="G47" s="1" t="s">
        <v>578</v>
      </c>
      <c r="H47" s="1" t="s">
        <v>579</v>
      </c>
      <c r="I47" s="1" t="s">
        <v>580</v>
      </c>
      <c r="J47" s="1" t="s">
        <v>396</v>
      </c>
      <c r="K47" s="1" t="s">
        <v>318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581</v>
      </c>
      <c r="B48" s="1" t="s">
        <v>582</v>
      </c>
      <c r="C48" s="1" t="s">
        <v>583</v>
      </c>
      <c r="D48" s="1" t="s">
        <v>584</v>
      </c>
      <c r="E48" s="1" t="s">
        <v>585</v>
      </c>
      <c r="F48" s="1" t="s">
        <v>586</v>
      </c>
      <c r="G48" s="1" t="s">
        <v>587</v>
      </c>
      <c r="H48" s="1" t="s">
        <v>588</v>
      </c>
      <c r="I48" s="1" t="s">
        <v>589</v>
      </c>
      <c r="J48" s="1" t="s">
        <v>590</v>
      </c>
      <c r="K48" s="1" t="s">
        <v>591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592</v>
      </c>
      <c r="B49" s="1" t="s">
        <v>593</v>
      </c>
      <c r="C49" s="1" t="s">
        <v>594</v>
      </c>
      <c r="D49" s="1" t="s">
        <v>595</v>
      </c>
      <c r="E49" s="1" t="s">
        <v>596</v>
      </c>
      <c r="F49" s="1" t="s">
        <v>597</v>
      </c>
      <c r="G49" s="1" t="s">
        <v>598</v>
      </c>
      <c r="H49" s="1" t="s">
        <v>599</v>
      </c>
      <c r="I49" s="1" t="s">
        <v>600</v>
      </c>
      <c r="J49" s="1" t="s">
        <v>601</v>
      </c>
      <c r="K49" s="1" t="s">
        <v>602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603</v>
      </c>
      <c r="B50" s="1" t="s">
        <v>593</v>
      </c>
      <c r="C50" s="1" t="s">
        <v>594</v>
      </c>
      <c r="D50" s="1" t="s">
        <v>595</v>
      </c>
      <c r="E50" s="1" t="s">
        <v>596</v>
      </c>
      <c r="F50" s="1" t="s">
        <v>597</v>
      </c>
      <c r="G50" s="1" t="s">
        <v>598</v>
      </c>
      <c r="H50" s="1" t="s">
        <v>599</v>
      </c>
      <c r="I50" s="1" t="s">
        <v>600</v>
      </c>
      <c r="J50" s="1" t="s">
        <v>601</v>
      </c>
      <c r="K50" s="1" t="s">
        <v>602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604</v>
      </c>
      <c r="B51" s="1" t="s">
        <v>605</v>
      </c>
      <c r="C51" s="1" t="s">
        <v>606</v>
      </c>
      <c r="D51" s="1" t="s">
        <v>607</v>
      </c>
      <c r="E51" s="1" t="s">
        <v>608</v>
      </c>
      <c r="F51" s="1" t="s">
        <v>609</v>
      </c>
      <c r="G51" s="1" t="s">
        <v>610</v>
      </c>
      <c r="H51" s="1" t="s">
        <v>611</v>
      </c>
      <c r="I51" s="1" t="s">
        <v>612</v>
      </c>
      <c r="J51" s="1" t="s">
        <v>613</v>
      </c>
      <c r="K51" s="1" t="s">
        <v>614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615</v>
      </c>
      <c r="B52" s="1" t="s">
        <v>605</v>
      </c>
      <c r="C52" s="1" t="s">
        <v>606</v>
      </c>
      <c r="D52" s="1" t="s">
        <v>607</v>
      </c>
      <c r="E52" s="1" t="s">
        <v>608</v>
      </c>
      <c r="F52" s="1" t="s">
        <v>609</v>
      </c>
      <c r="G52" s="1" t="s">
        <v>610</v>
      </c>
      <c r="H52" s="1" t="s">
        <v>611</v>
      </c>
      <c r="I52" s="1" t="s">
        <v>612</v>
      </c>
      <c r="J52" s="1" t="s">
        <v>613</v>
      </c>
      <c r="K52" s="1" t="s">
        <v>614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616</v>
      </c>
      <c r="B53" s="1" t="s">
        <v>617</v>
      </c>
      <c r="C53" s="1" t="s">
        <v>618</v>
      </c>
      <c r="D53" s="1" t="s">
        <v>619</v>
      </c>
      <c r="E53" s="1" t="s">
        <v>620</v>
      </c>
      <c r="F53" s="1" t="s">
        <v>621</v>
      </c>
      <c r="G53" s="1" t="s">
        <v>622</v>
      </c>
      <c r="H53" s="1" t="s">
        <v>623</v>
      </c>
      <c r="I53" s="1" t="s">
        <v>624</v>
      </c>
      <c r="J53" s="1" t="s">
        <v>625</v>
      </c>
      <c r="K53" s="1" t="s">
        <v>626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627</v>
      </c>
      <c r="B54" s="1" t="s">
        <v>628</v>
      </c>
      <c r="C54" s="1" t="s">
        <v>629</v>
      </c>
      <c r="D54" s="1" t="s">
        <v>630</v>
      </c>
      <c r="E54" s="1" t="s">
        <v>631</v>
      </c>
      <c r="F54" s="1" t="s">
        <v>632</v>
      </c>
      <c r="G54" s="1">
        <v>-145.0</v>
      </c>
      <c r="H54" s="1" t="s">
        <v>633</v>
      </c>
      <c r="I54" s="1" t="s">
        <v>634</v>
      </c>
      <c r="J54" s="1" t="s">
        <v>635</v>
      </c>
      <c r="K54" s="1" t="s">
        <v>636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637</v>
      </c>
      <c r="B55" s="1" t="s">
        <v>638</v>
      </c>
      <c r="C55" s="1" t="s">
        <v>639</v>
      </c>
      <c r="D55" s="1" t="s">
        <v>640</v>
      </c>
      <c r="E55" s="1" t="s">
        <v>641</v>
      </c>
      <c r="F55" s="1" t="s">
        <v>642</v>
      </c>
      <c r="G55" s="1" t="s">
        <v>643</v>
      </c>
      <c r="H55" s="1" t="s">
        <v>644</v>
      </c>
      <c r="I55" s="1" t="s">
        <v>515</v>
      </c>
      <c r="J55" s="1" t="s">
        <v>645</v>
      </c>
      <c r="K55" s="1" t="s">
        <v>646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647</v>
      </c>
      <c r="B56" s="1" t="s">
        <v>648</v>
      </c>
      <c r="C56" s="1" t="s">
        <v>556</v>
      </c>
      <c r="D56" s="1" t="s">
        <v>649</v>
      </c>
      <c r="E56" s="1" t="s">
        <v>650</v>
      </c>
      <c r="F56" s="1" t="s">
        <v>651</v>
      </c>
      <c r="G56" s="1" t="s">
        <v>652</v>
      </c>
      <c r="H56" s="1" t="s">
        <v>653</v>
      </c>
      <c r="I56" s="1" t="s">
        <v>654</v>
      </c>
      <c r="J56" s="1" t="s">
        <v>655</v>
      </c>
      <c r="K56" s="1" t="s">
        <v>656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657</v>
      </c>
      <c r="B57" s="1" t="s">
        <v>658</v>
      </c>
      <c r="C57" s="1">
        <v>-3.0</v>
      </c>
      <c r="D57" s="1" t="s">
        <v>659</v>
      </c>
      <c r="E57" s="1" t="s">
        <v>660</v>
      </c>
      <c r="F57" s="1" t="s">
        <v>661</v>
      </c>
      <c r="G57" s="1" t="s">
        <v>662</v>
      </c>
      <c r="H57" s="1" t="s">
        <v>663</v>
      </c>
      <c r="I57" s="1" t="s">
        <v>664</v>
      </c>
      <c r="J57" s="1" t="s">
        <v>665</v>
      </c>
      <c r="K57" s="1" t="s">
        <v>666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667</v>
      </c>
      <c r="B58" s="1" t="s">
        <v>668</v>
      </c>
      <c r="C58" s="1" t="s">
        <v>669</v>
      </c>
      <c r="D58" s="1" t="s">
        <v>670</v>
      </c>
      <c r="E58" s="1" t="s">
        <v>395</v>
      </c>
      <c r="F58" s="1" t="s">
        <v>671</v>
      </c>
      <c r="G58" s="1" t="s">
        <v>672</v>
      </c>
      <c r="H58" s="1" t="s">
        <v>673</v>
      </c>
      <c r="I58" s="1" t="s">
        <v>674</v>
      </c>
      <c r="J58" s="1" t="s">
        <v>529</v>
      </c>
      <c r="K58" s="1" t="s">
        <v>675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676</v>
      </c>
      <c r="B59" s="1" t="s">
        <v>677</v>
      </c>
      <c r="C59" s="1" t="s">
        <v>678</v>
      </c>
      <c r="D59" s="1" t="s">
        <v>679</v>
      </c>
      <c r="E59" s="1" t="s">
        <v>330</v>
      </c>
      <c r="F59" s="1" t="s">
        <v>544</v>
      </c>
      <c r="G59" s="1" t="s">
        <v>680</v>
      </c>
      <c r="H59" s="1" t="s">
        <v>681</v>
      </c>
      <c r="I59" s="1" t="s">
        <v>682</v>
      </c>
      <c r="J59" s="1" t="s">
        <v>683</v>
      </c>
      <c r="K59" s="1" t="s">
        <v>684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685</v>
      </c>
      <c r="B60" s="1" t="s">
        <v>677</v>
      </c>
      <c r="C60" s="1" t="s">
        <v>678</v>
      </c>
      <c r="D60" s="1" t="s">
        <v>679</v>
      </c>
      <c r="E60" s="1" t="s">
        <v>330</v>
      </c>
      <c r="F60" s="1" t="s">
        <v>544</v>
      </c>
      <c r="G60" s="1" t="s">
        <v>680</v>
      </c>
      <c r="H60" s="1" t="s">
        <v>681</v>
      </c>
      <c r="I60" s="1" t="s">
        <v>682</v>
      </c>
      <c r="J60" s="1" t="s">
        <v>683</v>
      </c>
      <c r="K60" s="1" t="s">
        <v>684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686</v>
      </c>
      <c r="B61" s="1" t="s">
        <v>687</v>
      </c>
      <c r="C61" s="1" t="s">
        <v>688</v>
      </c>
      <c r="D61" s="1" t="s">
        <v>689</v>
      </c>
      <c r="E61" s="1" t="s">
        <v>690</v>
      </c>
      <c r="F61" s="1" t="s">
        <v>691</v>
      </c>
      <c r="G61" s="1" t="s">
        <v>692</v>
      </c>
      <c r="H61" s="1" t="s">
        <v>693</v>
      </c>
      <c r="I61" s="1" t="s">
        <v>694</v>
      </c>
      <c r="J61" s="1" t="s">
        <v>695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696</v>
      </c>
      <c r="B62" s="1" t="s">
        <v>697</v>
      </c>
      <c r="C62" s="1" t="s">
        <v>698</v>
      </c>
      <c r="D62" s="1" t="s">
        <v>699</v>
      </c>
      <c r="E62" s="1" t="s">
        <v>700</v>
      </c>
      <c r="F62" s="1" t="s">
        <v>701</v>
      </c>
      <c r="G62" s="1" t="s">
        <v>702</v>
      </c>
      <c r="H62" s="1" t="s">
        <v>703</v>
      </c>
      <c r="I62" s="1" t="s">
        <v>704</v>
      </c>
      <c r="J62" s="1" t="s">
        <v>705</v>
      </c>
      <c r="K62" s="1" t="s">
        <v>706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707</v>
      </c>
      <c r="B63" s="1" t="s">
        <v>708</v>
      </c>
      <c r="C63" s="1">
        <v>-1.0</v>
      </c>
      <c r="D63" s="1" t="s">
        <v>709</v>
      </c>
      <c r="E63" s="1" t="s">
        <v>710</v>
      </c>
      <c r="F63" s="1" t="s">
        <v>711</v>
      </c>
      <c r="G63" s="1" t="s">
        <v>712</v>
      </c>
      <c r="H63" s="1" t="s">
        <v>713</v>
      </c>
      <c r="I63" s="1" t="s">
        <v>714</v>
      </c>
      <c r="J63" s="1" t="s">
        <v>715</v>
      </c>
      <c r="K63" s="1" t="s">
        <v>716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717</v>
      </c>
      <c r="B64" s="1" t="s">
        <v>718</v>
      </c>
      <c r="C64" s="1">
        <v>0.0</v>
      </c>
      <c r="D64" s="1" t="s">
        <v>719</v>
      </c>
      <c r="E64" s="1" t="s">
        <v>720</v>
      </c>
      <c r="F64" s="1" t="s">
        <v>721</v>
      </c>
      <c r="G64" s="1" t="s">
        <v>722</v>
      </c>
      <c r="H64" s="1" t="s">
        <v>723</v>
      </c>
      <c r="I64" s="1" t="s">
        <v>724</v>
      </c>
      <c r="J64" s="1" t="s">
        <v>725</v>
      </c>
      <c r="K64" s="1" t="s">
        <v>726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727</v>
      </c>
      <c r="B65" s="1">
        <v>0.0</v>
      </c>
      <c r="C65" s="1">
        <v>0.0</v>
      </c>
      <c r="D65" s="1">
        <v>0.0</v>
      </c>
      <c r="E65" s="1">
        <v>0.0</v>
      </c>
      <c r="F65" s="1" t="s">
        <v>728</v>
      </c>
      <c r="G65" s="1">
        <v>-25.0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729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730</v>
      </c>
      <c r="B67" s="1" t="s">
        <v>731</v>
      </c>
      <c r="C67" s="1" t="s">
        <v>732</v>
      </c>
      <c r="D67" s="1" t="s">
        <v>733</v>
      </c>
      <c r="E67" s="1" t="s">
        <v>734</v>
      </c>
      <c r="F67" s="1" t="s">
        <v>735</v>
      </c>
      <c r="G67" s="1" t="s">
        <v>736</v>
      </c>
      <c r="H67" s="1" t="s">
        <v>737</v>
      </c>
      <c r="I67" s="1" t="s">
        <v>738</v>
      </c>
      <c r="J67" s="1" t="s">
        <v>739</v>
      </c>
      <c r="K67" s="1" t="s">
        <v>740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741</v>
      </c>
      <c r="B68" s="1" t="s">
        <v>742</v>
      </c>
      <c r="C68" s="1" t="s">
        <v>743</v>
      </c>
      <c r="D68" s="1" t="s">
        <v>744</v>
      </c>
      <c r="E68" s="1" t="s">
        <v>745</v>
      </c>
      <c r="F68" s="1" t="s">
        <v>746</v>
      </c>
      <c r="G68" s="1" t="s">
        <v>747</v>
      </c>
      <c r="H68" s="1" t="s">
        <v>748</v>
      </c>
      <c r="I68" s="1" t="s">
        <v>749</v>
      </c>
      <c r="J68" s="1" t="s">
        <v>750</v>
      </c>
      <c r="K68" s="1" t="s">
        <v>751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752</v>
      </c>
      <c r="B69" s="1" t="s">
        <v>753</v>
      </c>
      <c r="C69" s="1" t="s">
        <v>285</v>
      </c>
      <c r="D69" s="1" t="s">
        <v>754</v>
      </c>
      <c r="E69" s="1" t="s">
        <v>755</v>
      </c>
      <c r="F69" s="1" t="s">
        <v>756</v>
      </c>
      <c r="G69" s="1">
        <v>-24.0</v>
      </c>
      <c r="H69" s="1" t="s">
        <v>757</v>
      </c>
      <c r="I69" s="1" t="s">
        <v>758</v>
      </c>
      <c r="J69" s="1" t="s">
        <v>759</v>
      </c>
      <c r="K69" s="1" t="s">
        <v>760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761</v>
      </c>
      <c r="B70" s="1" t="s">
        <v>762</v>
      </c>
      <c r="C70" s="1" t="s">
        <v>763</v>
      </c>
      <c r="D70" s="1" t="s">
        <v>764</v>
      </c>
      <c r="E70" s="1" t="s">
        <v>765</v>
      </c>
      <c r="F70" s="1" t="s">
        <v>766</v>
      </c>
      <c r="G70" s="1" t="s">
        <v>767</v>
      </c>
      <c r="H70" s="1" t="s">
        <v>768</v>
      </c>
      <c r="I70" s="1" t="s">
        <v>769</v>
      </c>
      <c r="J70" s="1" t="s">
        <v>770</v>
      </c>
      <c r="K70" s="1" t="s">
        <v>771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772</v>
      </c>
      <c r="B71" s="1" t="s">
        <v>762</v>
      </c>
      <c r="C71" s="1" t="s">
        <v>763</v>
      </c>
      <c r="D71" s="1" t="s">
        <v>764</v>
      </c>
      <c r="E71" s="1" t="s">
        <v>765</v>
      </c>
      <c r="F71" s="1" t="s">
        <v>766</v>
      </c>
      <c r="G71" s="1" t="s">
        <v>767</v>
      </c>
      <c r="H71" s="1" t="s">
        <v>768</v>
      </c>
      <c r="I71" s="1" t="s">
        <v>769</v>
      </c>
      <c r="J71" s="1" t="s">
        <v>770</v>
      </c>
      <c r="K71" s="1" t="s">
        <v>771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773</v>
      </c>
      <c r="B72" s="1" t="s">
        <v>774</v>
      </c>
      <c r="C72" s="1" t="s">
        <v>775</v>
      </c>
      <c r="D72" s="1" t="s">
        <v>776</v>
      </c>
      <c r="E72" s="1" t="s">
        <v>777</v>
      </c>
      <c r="F72" s="1" t="s">
        <v>778</v>
      </c>
      <c r="G72" s="1" t="s">
        <v>779</v>
      </c>
      <c r="H72" s="1">
        <v>-24.0</v>
      </c>
      <c r="I72" s="1" t="s">
        <v>780</v>
      </c>
      <c r="J72" s="1" t="s">
        <v>781</v>
      </c>
      <c r="K72" s="1" t="s">
        <v>782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783</v>
      </c>
      <c r="B73" s="1" t="s">
        <v>774</v>
      </c>
      <c r="C73" s="1" t="s">
        <v>775</v>
      </c>
      <c r="D73" s="1" t="s">
        <v>776</v>
      </c>
      <c r="E73" s="1" t="s">
        <v>777</v>
      </c>
      <c r="F73" s="1" t="s">
        <v>778</v>
      </c>
      <c r="G73" s="1" t="s">
        <v>779</v>
      </c>
      <c r="H73" s="1">
        <v>-24.0</v>
      </c>
      <c r="I73" s="1" t="s">
        <v>780</v>
      </c>
      <c r="J73" s="1" t="s">
        <v>781</v>
      </c>
      <c r="K73" s="1" t="s">
        <v>782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784</v>
      </c>
      <c r="B74" s="1" t="s">
        <v>785</v>
      </c>
      <c r="C74" s="1" t="s">
        <v>786</v>
      </c>
      <c r="D74" s="1" t="s">
        <v>787</v>
      </c>
      <c r="E74" s="1" t="s">
        <v>788</v>
      </c>
      <c r="F74" s="1" t="s">
        <v>789</v>
      </c>
      <c r="G74" s="1" t="s">
        <v>790</v>
      </c>
      <c r="H74" s="1" t="s">
        <v>791</v>
      </c>
      <c r="I74" s="1" t="s">
        <v>792</v>
      </c>
      <c r="J74" s="1" t="s">
        <v>793</v>
      </c>
      <c r="K74" s="1" t="s">
        <v>794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795</v>
      </c>
      <c r="B75" s="1" t="s">
        <v>796</v>
      </c>
      <c r="C75" s="1" t="s">
        <v>797</v>
      </c>
      <c r="D75" s="1" t="s">
        <v>798</v>
      </c>
      <c r="E75" s="1" t="s">
        <v>799</v>
      </c>
      <c r="F75" s="1" t="s">
        <v>800</v>
      </c>
      <c r="G75" s="1" t="s">
        <v>801</v>
      </c>
      <c r="H75" s="1" t="s">
        <v>802</v>
      </c>
      <c r="I75" s="1" t="s">
        <v>803</v>
      </c>
      <c r="J75" s="1" t="s">
        <v>804</v>
      </c>
      <c r="K75" s="1" t="s">
        <v>805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806</v>
      </c>
      <c r="B76" s="1" t="s">
        <v>807</v>
      </c>
      <c r="C76" s="1" t="s">
        <v>808</v>
      </c>
      <c r="D76" s="1" t="s">
        <v>809</v>
      </c>
      <c r="E76" s="1" t="s">
        <v>810</v>
      </c>
      <c r="F76" s="1" t="s">
        <v>811</v>
      </c>
      <c r="G76" s="1" t="s">
        <v>812</v>
      </c>
      <c r="H76" s="1" t="s">
        <v>788</v>
      </c>
      <c r="I76" s="1" t="s">
        <v>813</v>
      </c>
      <c r="J76" s="1" t="s">
        <v>814</v>
      </c>
      <c r="K76" s="1" t="s">
        <v>815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816</v>
      </c>
      <c r="B77" s="1" t="s">
        <v>817</v>
      </c>
      <c r="C77" s="1" t="s">
        <v>818</v>
      </c>
      <c r="D77" s="1" t="s">
        <v>819</v>
      </c>
      <c r="E77" s="1" t="s">
        <v>820</v>
      </c>
      <c r="F77" s="1" t="s">
        <v>821</v>
      </c>
      <c r="G77" s="1">
        <v>7.0</v>
      </c>
      <c r="H77" s="1" t="s">
        <v>822</v>
      </c>
      <c r="I77" s="1" t="s">
        <v>823</v>
      </c>
      <c r="J77" s="1" t="s">
        <v>824</v>
      </c>
      <c r="K77" s="1" t="s">
        <v>825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826</v>
      </c>
      <c r="B78" s="1" t="s">
        <v>827</v>
      </c>
      <c r="C78" s="1" t="s">
        <v>828</v>
      </c>
      <c r="D78" s="1" t="s">
        <v>829</v>
      </c>
      <c r="E78" s="1" t="s">
        <v>830</v>
      </c>
      <c r="F78" s="1" t="s">
        <v>831</v>
      </c>
      <c r="G78" s="1" t="s">
        <v>832</v>
      </c>
      <c r="H78" s="1" t="s">
        <v>833</v>
      </c>
      <c r="I78" s="1" t="s">
        <v>834</v>
      </c>
      <c r="J78" s="1" t="s">
        <v>835</v>
      </c>
      <c r="K78" s="1" t="s">
        <v>836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837</v>
      </c>
      <c r="B79" s="1" t="s">
        <v>838</v>
      </c>
      <c r="C79" s="1" t="s">
        <v>839</v>
      </c>
      <c r="D79" s="1" t="s">
        <v>840</v>
      </c>
      <c r="E79" s="1" t="s">
        <v>841</v>
      </c>
      <c r="F79" s="1" t="s">
        <v>842</v>
      </c>
      <c r="G79" s="1" t="s">
        <v>843</v>
      </c>
      <c r="H79" s="1" t="s">
        <v>844</v>
      </c>
      <c r="I79" s="1" t="s">
        <v>845</v>
      </c>
      <c r="J79" s="1" t="s">
        <v>525</v>
      </c>
      <c r="K79" s="1" t="s">
        <v>846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847</v>
      </c>
      <c r="B80" s="1" t="s">
        <v>848</v>
      </c>
      <c r="C80" s="1" t="s">
        <v>849</v>
      </c>
      <c r="D80" s="1" t="s">
        <v>850</v>
      </c>
      <c r="E80" s="1" t="s">
        <v>851</v>
      </c>
      <c r="F80" s="1" t="s">
        <v>852</v>
      </c>
      <c r="G80" s="1" t="s">
        <v>853</v>
      </c>
      <c r="H80" s="1" t="s">
        <v>813</v>
      </c>
      <c r="I80" s="1" t="s">
        <v>854</v>
      </c>
      <c r="J80" s="1" t="s">
        <v>855</v>
      </c>
      <c r="K80" s="1" t="s">
        <v>856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857</v>
      </c>
      <c r="B81" s="1" t="s">
        <v>848</v>
      </c>
      <c r="C81" s="1" t="s">
        <v>849</v>
      </c>
      <c r="D81" s="1" t="s">
        <v>850</v>
      </c>
      <c r="E81" s="1" t="s">
        <v>851</v>
      </c>
      <c r="F81" s="1" t="s">
        <v>852</v>
      </c>
      <c r="G81" s="1" t="s">
        <v>853</v>
      </c>
      <c r="H81" s="1" t="s">
        <v>813</v>
      </c>
      <c r="I81" s="1" t="s">
        <v>854</v>
      </c>
      <c r="J81" s="1" t="s">
        <v>855</v>
      </c>
      <c r="K81" s="1" t="s">
        <v>856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858</v>
      </c>
      <c r="B82" s="1" t="s">
        <v>747</v>
      </c>
      <c r="C82" s="1" t="s">
        <v>859</v>
      </c>
      <c r="D82" s="1" t="s">
        <v>860</v>
      </c>
      <c r="E82" s="1" t="s">
        <v>861</v>
      </c>
      <c r="F82" s="1" t="s">
        <v>862</v>
      </c>
      <c r="G82" s="1" t="s">
        <v>863</v>
      </c>
      <c r="H82" s="1">
        <v>90.0</v>
      </c>
      <c r="I82" s="1" t="s">
        <v>379</v>
      </c>
      <c r="J82" s="1" t="s">
        <v>864</v>
      </c>
      <c r="K82" s="1" t="s">
        <v>865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866</v>
      </c>
      <c r="B83" s="1" t="s">
        <v>867</v>
      </c>
      <c r="C83" s="1" t="s">
        <v>868</v>
      </c>
      <c r="D83" s="1" t="s">
        <v>869</v>
      </c>
      <c r="E83" s="1" t="s">
        <v>870</v>
      </c>
      <c r="F83" s="1" t="s">
        <v>871</v>
      </c>
      <c r="G83" s="1" t="s">
        <v>872</v>
      </c>
      <c r="H83" s="1" t="s">
        <v>873</v>
      </c>
      <c r="I83" s="1" t="s">
        <v>874</v>
      </c>
      <c r="J83" s="1" t="s">
        <v>875</v>
      </c>
      <c r="K83" s="1" t="s">
        <v>876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877</v>
      </c>
      <c r="B84" s="1" t="s">
        <v>878</v>
      </c>
      <c r="C84" s="1" t="s">
        <v>879</v>
      </c>
      <c r="D84" s="1" t="s">
        <v>880</v>
      </c>
      <c r="E84" s="1" t="s">
        <v>881</v>
      </c>
      <c r="F84" s="1" t="s">
        <v>882</v>
      </c>
      <c r="G84" s="1" t="s">
        <v>883</v>
      </c>
      <c r="H84" s="1" t="s">
        <v>884</v>
      </c>
      <c r="I84" s="1" t="s">
        <v>885</v>
      </c>
      <c r="J84" s="1" t="s">
        <v>886</v>
      </c>
      <c r="K84" s="1" t="s">
        <v>887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888</v>
      </c>
      <c r="B85" s="1" t="s">
        <v>889</v>
      </c>
      <c r="C85" s="1" t="s">
        <v>890</v>
      </c>
      <c r="D85" s="1" t="s">
        <v>891</v>
      </c>
      <c r="E85" s="1" t="s">
        <v>892</v>
      </c>
      <c r="F85" s="1" t="s">
        <v>893</v>
      </c>
      <c r="G85" s="1" t="s">
        <v>894</v>
      </c>
      <c r="H85" s="1" t="s">
        <v>895</v>
      </c>
      <c r="I85" s="1" t="s">
        <v>896</v>
      </c>
      <c r="J85" s="1" t="s">
        <v>897</v>
      </c>
      <c r="K85" s="1" t="s">
        <v>898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899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900</v>
      </c>
      <c r="H86" s="1">
        <v>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902</v>
      </c>
      <c r="B88" s="1" t="s">
        <v>903</v>
      </c>
      <c r="C88" s="1" t="s">
        <v>904</v>
      </c>
      <c r="D88" s="1" t="s">
        <v>905</v>
      </c>
      <c r="E88" s="1" t="s">
        <v>906</v>
      </c>
      <c r="F88" s="1" t="s">
        <v>907</v>
      </c>
      <c r="G88" s="1" t="s">
        <v>908</v>
      </c>
      <c r="H88" s="1" t="s">
        <v>909</v>
      </c>
      <c r="I88" s="1" t="s">
        <v>371</v>
      </c>
      <c r="J88" s="1" t="s">
        <v>910</v>
      </c>
      <c r="K88" s="1" t="s">
        <v>911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912</v>
      </c>
      <c r="B89" s="1" t="s">
        <v>913</v>
      </c>
      <c r="C89" s="1" t="s">
        <v>914</v>
      </c>
      <c r="D89" s="1" t="s">
        <v>915</v>
      </c>
      <c r="E89" s="1" t="s">
        <v>916</v>
      </c>
      <c r="F89" s="1" t="s">
        <v>917</v>
      </c>
      <c r="G89" s="1" t="s">
        <v>918</v>
      </c>
      <c r="H89" s="1" t="s">
        <v>919</v>
      </c>
      <c r="I89" s="1" t="s">
        <v>159</v>
      </c>
      <c r="J89" s="1" t="s">
        <v>920</v>
      </c>
      <c r="K89" s="1" t="s">
        <v>294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921</v>
      </c>
      <c r="B90" s="1" t="s">
        <v>150</v>
      </c>
      <c r="C90" s="1">
        <v>2.0</v>
      </c>
      <c r="D90" s="1" t="s">
        <v>922</v>
      </c>
      <c r="E90" s="1" t="s">
        <v>282</v>
      </c>
      <c r="F90" s="1" t="s">
        <v>923</v>
      </c>
      <c r="G90" s="1" t="s">
        <v>924</v>
      </c>
      <c r="H90" s="1" t="s">
        <v>925</v>
      </c>
      <c r="I90" s="1" t="s">
        <v>152</v>
      </c>
      <c r="J90" s="1" t="s">
        <v>926</v>
      </c>
      <c r="K90" s="1" t="s">
        <v>641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927</v>
      </c>
      <c r="B91" s="1" t="s">
        <v>928</v>
      </c>
      <c r="C91" s="1" t="s">
        <v>929</v>
      </c>
      <c r="D91" s="1" t="s">
        <v>930</v>
      </c>
      <c r="E91" s="1" t="s">
        <v>931</v>
      </c>
      <c r="F91" s="1" t="s">
        <v>932</v>
      </c>
      <c r="G91" s="1" t="s">
        <v>933</v>
      </c>
      <c r="H91" s="1" t="s">
        <v>934</v>
      </c>
      <c r="I91" s="1" t="s">
        <v>935</v>
      </c>
      <c r="J91" s="1" t="s">
        <v>936</v>
      </c>
      <c r="K91" s="1" t="s">
        <v>937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938</v>
      </c>
      <c r="B92" s="1" t="s">
        <v>928</v>
      </c>
      <c r="C92" s="1" t="s">
        <v>929</v>
      </c>
      <c r="D92" s="1" t="s">
        <v>930</v>
      </c>
      <c r="E92" s="1" t="s">
        <v>931</v>
      </c>
      <c r="F92" s="1" t="s">
        <v>932</v>
      </c>
      <c r="G92" s="1" t="s">
        <v>933</v>
      </c>
      <c r="H92" s="1" t="s">
        <v>934</v>
      </c>
      <c r="I92" s="1" t="s">
        <v>935</v>
      </c>
      <c r="J92" s="1" t="s">
        <v>936</v>
      </c>
      <c r="K92" s="1" t="s">
        <v>937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939</v>
      </c>
      <c r="B93" s="1" t="s">
        <v>940</v>
      </c>
      <c r="C93" s="1" t="s">
        <v>941</v>
      </c>
      <c r="D93" s="1" t="s">
        <v>942</v>
      </c>
      <c r="E93" s="1" t="s">
        <v>390</v>
      </c>
      <c r="F93" s="1" t="s">
        <v>943</v>
      </c>
      <c r="G93" s="1" t="s">
        <v>944</v>
      </c>
      <c r="H93" s="1" t="s">
        <v>945</v>
      </c>
      <c r="I93" s="1" t="s">
        <v>946</v>
      </c>
      <c r="J93" s="1" t="s">
        <v>947</v>
      </c>
      <c r="K93" s="1" t="s">
        <v>948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949</v>
      </c>
      <c r="B94" s="1" t="s">
        <v>940</v>
      </c>
      <c r="C94" s="1" t="s">
        <v>941</v>
      </c>
      <c r="D94" s="1" t="s">
        <v>942</v>
      </c>
      <c r="E94" s="1" t="s">
        <v>390</v>
      </c>
      <c r="F94" s="1" t="s">
        <v>943</v>
      </c>
      <c r="G94" s="1" t="s">
        <v>944</v>
      </c>
      <c r="H94" s="1" t="s">
        <v>945</v>
      </c>
      <c r="I94" s="1" t="s">
        <v>946</v>
      </c>
      <c r="J94" s="1" t="s">
        <v>947</v>
      </c>
      <c r="K94" s="1" t="s">
        <v>948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950</v>
      </c>
      <c r="B95" s="1" t="s">
        <v>951</v>
      </c>
      <c r="C95" s="1" t="s">
        <v>952</v>
      </c>
      <c r="D95" s="1" t="s">
        <v>613</v>
      </c>
      <c r="E95" s="1" t="s">
        <v>810</v>
      </c>
      <c r="F95" s="1" t="s">
        <v>953</v>
      </c>
      <c r="G95" s="1" t="s">
        <v>954</v>
      </c>
      <c r="H95" s="1" t="s">
        <v>955</v>
      </c>
      <c r="I95" s="1" t="s">
        <v>956</v>
      </c>
      <c r="J95" s="1" t="s">
        <v>957</v>
      </c>
      <c r="K95" s="1" t="s">
        <v>958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959</v>
      </c>
      <c r="B96" s="1" t="s">
        <v>960</v>
      </c>
      <c r="C96" s="1" t="s">
        <v>961</v>
      </c>
      <c r="D96" s="1" t="s">
        <v>962</v>
      </c>
      <c r="E96" s="1" t="s">
        <v>391</v>
      </c>
      <c r="F96" s="1" t="s">
        <v>963</v>
      </c>
      <c r="G96" s="1" t="s">
        <v>964</v>
      </c>
      <c r="H96" s="1" t="s">
        <v>965</v>
      </c>
      <c r="I96" s="1" t="s">
        <v>966</v>
      </c>
      <c r="J96" s="1" t="s">
        <v>967</v>
      </c>
      <c r="K96" s="1" t="s">
        <v>968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969</v>
      </c>
      <c r="B97" s="1" t="s">
        <v>970</v>
      </c>
      <c r="C97" s="1" t="s">
        <v>971</v>
      </c>
      <c r="D97" s="1" t="s">
        <v>972</v>
      </c>
      <c r="E97" s="1" t="s">
        <v>973</v>
      </c>
      <c r="F97" s="1" t="s">
        <v>974</v>
      </c>
      <c r="G97" s="1" t="s">
        <v>975</v>
      </c>
      <c r="H97" s="1" t="s">
        <v>745</v>
      </c>
      <c r="I97" s="1" t="s">
        <v>340</v>
      </c>
      <c r="J97" s="1" t="s">
        <v>976</v>
      </c>
      <c r="K97" s="1" t="s">
        <v>325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977</v>
      </c>
      <c r="B98" s="1" t="s">
        <v>978</v>
      </c>
      <c r="C98" s="1" t="s">
        <v>979</v>
      </c>
      <c r="D98" s="1" t="s">
        <v>920</v>
      </c>
      <c r="E98" s="1" t="s">
        <v>980</v>
      </c>
      <c r="F98" s="1" t="s">
        <v>981</v>
      </c>
      <c r="G98" s="1" t="s">
        <v>982</v>
      </c>
      <c r="H98" s="1" t="s">
        <v>983</v>
      </c>
      <c r="I98" s="1" t="s">
        <v>984</v>
      </c>
      <c r="J98" s="1" t="s">
        <v>985</v>
      </c>
      <c r="K98" s="1" t="s">
        <v>986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987</v>
      </c>
      <c r="B99" s="1" t="s">
        <v>988</v>
      </c>
      <c r="C99" s="1" t="s">
        <v>989</v>
      </c>
      <c r="D99" s="1" t="s">
        <v>990</v>
      </c>
      <c r="E99" s="1" t="s">
        <v>991</v>
      </c>
      <c r="F99" s="1" t="s">
        <v>992</v>
      </c>
      <c r="G99" s="1" t="s">
        <v>993</v>
      </c>
      <c r="H99" s="1" t="s">
        <v>994</v>
      </c>
      <c r="I99" s="1" t="s">
        <v>995</v>
      </c>
      <c r="J99" s="1" t="s">
        <v>996</v>
      </c>
      <c r="K99" s="1" t="s">
        <v>997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998</v>
      </c>
      <c r="B100" s="1" t="s">
        <v>999</v>
      </c>
      <c r="C100" s="1" t="s">
        <v>1000</v>
      </c>
      <c r="D100" s="1" t="s">
        <v>1001</v>
      </c>
      <c r="E100" s="1" t="s">
        <v>1002</v>
      </c>
      <c r="F100" s="1" t="s">
        <v>1003</v>
      </c>
      <c r="G100" s="1" t="s">
        <v>1004</v>
      </c>
      <c r="H100" s="1" t="s">
        <v>1005</v>
      </c>
      <c r="I100" s="1" t="s">
        <v>547</v>
      </c>
      <c r="J100" s="1" t="s">
        <v>1006</v>
      </c>
      <c r="K100" s="1" t="s">
        <v>1007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1008</v>
      </c>
      <c r="B101" s="1" t="s">
        <v>515</v>
      </c>
      <c r="C101" s="1" t="s">
        <v>1009</v>
      </c>
      <c r="D101" s="1" t="s">
        <v>1010</v>
      </c>
      <c r="E101" s="1" t="s">
        <v>1011</v>
      </c>
      <c r="F101" s="1" t="s">
        <v>1012</v>
      </c>
      <c r="G101" s="1" t="s">
        <v>1013</v>
      </c>
      <c r="H101" s="1" t="s">
        <v>1014</v>
      </c>
      <c r="I101" s="1" t="s">
        <v>1015</v>
      </c>
      <c r="J101" s="1" t="s">
        <v>1016</v>
      </c>
      <c r="K101" s="1" t="s">
        <v>1017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1018</v>
      </c>
      <c r="B102" s="1" t="s">
        <v>515</v>
      </c>
      <c r="C102" s="1" t="s">
        <v>1009</v>
      </c>
      <c r="D102" s="1" t="s">
        <v>1010</v>
      </c>
      <c r="E102" s="1" t="s">
        <v>1011</v>
      </c>
      <c r="F102" s="1" t="s">
        <v>1012</v>
      </c>
      <c r="G102" s="1" t="s">
        <v>1013</v>
      </c>
      <c r="H102" s="1" t="s">
        <v>1014</v>
      </c>
      <c r="I102" s="1" t="s">
        <v>1015</v>
      </c>
      <c r="J102" s="1" t="s">
        <v>1016</v>
      </c>
      <c r="K102" s="1" t="s">
        <v>1017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1019</v>
      </c>
      <c r="B103" s="1" t="s">
        <v>1020</v>
      </c>
      <c r="C103" s="1" t="s">
        <v>1021</v>
      </c>
      <c r="D103" s="1" t="s">
        <v>1022</v>
      </c>
      <c r="E103" s="1" t="s">
        <v>1023</v>
      </c>
      <c r="F103" s="1" t="s">
        <v>1024</v>
      </c>
      <c r="G103" s="1" t="s">
        <v>1025</v>
      </c>
      <c r="H103" s="1" t="s">
        <v>1026</v>
      </c>
      <c r="I103" s="1" t="s">
        <v>1027</v>
      </c>
      <c r="J103" s="1" t="s">
        <v>1028</v>
      </c>
      <c r="K103" s="1" t="s">
        <v>1029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1030</v>
      </c>
      <c r="B104" s="1" t="s">
        <v>1031</v>
      </c>
      <c r="C104" s="1" t="s">
        <v>1032</v>
      </c>
      <c r="D104" s="1" t="s">
        <v>1033</v>
      </c>
      <c r="E104" s="1" t="s">
        <v>1034</v>
      </c>
      <c r="F104" s="1" t="s">
        <v>1035</v>
      </c>
      <c r="G104" s="1" t="s">
        <v>229</v>
      </c>
      <c r="H104" s="1" t="s">
        <v>1036</v>
      </c>
      <c r="I104" s="1" t="s">
        <v>1037</v>
      </c>
      <c r="J104" s="1" t="s">
        <v>1038</v>
      </c>
      <c r="K104" s="1" t="s">
        <v>1039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1040</v>
      </c>
      <c r="B105" s="1" t="s">
        <v>1041</v>
      </c>
      <c r="C105" s="1" t="s">
        <v>1042</v>
      </c>
      <c r="D105" s="1" t="s">
        <v>1043</v>
      </c>
      <c r="E105" s="1" t="s">
        <v>1044</v>
      </c>
      <c r="F105" s="1" t="s">
        <v>1045</v>
      </c>
      <c r="G105" s="1" t="s">
        <v>1046</v>
      </c>
      <c r="H105" s="1" t="s">
        <v>1047</v>
      </c>
      <c r="I105" s="1" t="s">
        <v>1048</v>
      </c>
      <c r="J105" s="1" t="s">
        <v>1049</v>
      </c>
      <c r="K105" s="1" t="s">
        <v>1050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1051</v>
      </c>
      <c r="B106" s="1" t="s">
        <v>1052</v>
      </c>
      <c r="C106" s="1" t="s">
        <v>1053</v>
      </c>
      <c r="D106" s="1" t="s">
        <v>527</v>
      </c>
      <c r="E106" s="1" t="s">
        <v>1054</v>
      </c>
      <c r="F106" s="1" t="s">
        <v>1055</v>
      </c>
      <c r="G106" s="1" t="s">
        <v>1056</v>
      </c>
      <c r="H106" s="1" t="s">
        <v>1057</v>
      </c>
      <c r="I106" s="1" t="s">
        <v>1058</v>
      </c>
      <c r="J106" s="1" t="s">
        <v>1059</v>
      </c>
      <c r="K106" s="1" t="s">
        <v>1060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1061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1062</v>
      </c>
      <c r="B108" s="1" t="s">
        <v>1063</v>
      </c>
      <c r="C108" s="1" t="s">
        <v>1064</v>
      </c>
      <c r="D108" s="1" t="s">
        <v>1065</v>
      </c>
      <c r="E108" s="1" t="s">
        <v>1066</v>
      </c>
      <c r="F108" s="1" t="s">
        <v>1067</v>
      </c>
      <c r="G108" s="1" t="s">
        <v>1068</v>
      </c>
      <c r="H108" s="1" t="s">
        <v>1069</v>
      </c>
      <c r="I108" s="1" t="s">
        <v>1070</v>
      </c>
      <c r="J108" s="1" t="s">
        <v>375</v>
      </c>
      <c r="K108" s="1" t="s">
        <v>524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1071</v>
      </c>
      <c r="B109" s="1" t="s">
        <v>1072</v>
      </c>
      <c r="C109" s="1" t="s">
        <v>1073</v>
      </c>
      <c r="D109" s="1" t="s">
        <v>1074</v>
      </c>
      <c r="E109" s="1" t="s">
        <v>1075</v>
      </c>
      <c r="F109" s="1" t="s">
        <v>1076</v>
      </c>
      <c r="G109" s="1" t="s">
        <v>1077</v>
      </c>
      <c r="H109" s="1" t="s">
        <v>353</v>
      </c>
      <c r="I109" s="1" t="s">
        <v>551</v>
      </c>
      <c r="J109" s="1" t="s">
        <v>1078</v>
      </c>
      <c r="K109" s="1" t="s">
        <v>1079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1080</v>
      </c>
      <c r="B110" s="1" t="s">
        <v>645</v>
      </c>
      <c r="C110" s="1" t="s">
        <v>1081</v>
      </c>
      <c r="D110" s="1" t="s">
        <v>1082</v>
      </c>
      <c r="E110" s="1" t="s">
        <v>1083</v>
      </c>
      <c r="F110" s="1" t="s">
        <v>1084</v>
      </c>
      <c r="G110" s="1" t="s">
        <v>1085</v>
      </c>
      <c r="H110" s="1" t="s">
        <v>1016</v>
      </c>
      <c r="I110" s="1" t="s">
        <v>1086</v>
      </c>
      <c r="J110" s="1" t="s">
        <v>1087</v>
      </c>
      <c r="K110" s="1" t="s">
        <v>1006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1088</v>
      </c>
      <c r="B111" s="1" t="s">
        <v>1089</v>
      </c>
      <c r="C111" s="1" t="s">
        <v>1090</v>
      </c>
      <c r="D111" s="1" t="s">
        <v>1091</v>
      </c>
      <c r="E111" s="1" t="s">
        <v>1092</v>
      </c>
      <c r="F111" s="1" t="s">
        <v>1093</v>
      </c>
      <c r="G111" s="1" t="s">
        <v>1094</v>
      </c>
      <c r="H111" s="1" t="s">
        <v>1095</v>
      </c>
      <c r="I111" s="1" t="s">
        <v>1096</v>
      </c>
      <c r="J111" s="1" t="s">
        <v>1097</v>
      </c>
      <c r="K111" s="1" t="s">
        <v>1098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1099</v>
      </c>
      <c r="B112" s="1" t="s">
        <v>1089</v>
      </c>
      <c r="C112" s="1" t="s">
        <v>1090</v>
      </c>
      <c r="D112" s="1" t="s">
        <v>1091</v>
      </c>
      <c r="E112" s="1" t="s">
        <v>1092</v>
      </c>
      <c r="F112" s="1" t="s">
        <v>1093</v>
      </c>
      <c r="G112" s="1" t="s">
        <v>1094</v>
      </c>
      <c r="H112" s="1" t="s">
        <v>1095</v>
      </c>
      <c r="I112" s="1" t="s">
        <v>1096</v>
      </c>
      <c r="J112" s="1" t="s">
        <v>1097</v>
      </c>
      <c r="K112" s="1" t="s">
        <v>1098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1100</v>
      </c>
      <c r="B113" s="1" t="s">
        <v>1045</v>
      </c>
      <c r="C113" s="1" t="s">
        <v>1101</v>
      </c>
      <c r="D113" s="1" t="s">
        <v>1102</v>
      </c>
      <c r="E113" s="1" t="s">
        <v>1103</v>
      </c>
      <c r="F113" s="1" t="s">
        <v>1104</v>
      </c>
      <c r="G113" s="1" t="s">
        <v>1105</v>
      </c>
      <c r="H113" s="1" t="s">
        <v>799</v>
      </c>
      <c r="I113" s="1" t="s">
        <v>1106</v>
      </c>
      <c r="J113" s="1" t="s">
        <v>1107</v>
      </c>
      <c r="K113" s="1" t="s">
        <v>1108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1109</v>
      </c>
      <c r="B114" s="1" t="s">
        <v>1045</v>
      </c>
      <c r="C114" s="1" t="s">
        <v>1101</v>
      </c>
      <c r="D114" s="1" t="s">
        <v>1102</v>
      </c>
      <c r="E114" s="1" t="s">
        <v>1103</v>
      </c>
      <c r="F114" s="1" t="s">
        <v>1104</v>
      </c>
      <c r="G114" s="1" t="s">
        <v>1105</v>
      </c>
      <c r="H114" s="1" t="s">
        <v>799</v>
      </c>
      <c r="I114" s="1" t="s">
        <v>1106</v>
      </c>
      <c r="J114" s="1" t="s">
        <v>1107</v>
      </c>
      <c r="K114" s="1" t="s">
        <v>1108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1110</v>
      </c>
      <c r="B115" s="1" t="s">
        <v>1111</v>
      </c>
      <c r="C115" s="1" t="s">
        <v>1112</v>
      </c>
      <c r="D115" s="1" t="s">
        <v>1113</v>
      </c>
      <c r="E115" s="1" t="s">
        <v>1114</v>
      </c>
      <c r="F115" s="1" t="s">
        <v>1115</v>
      </c>
      <c r="G115" s="1" t="s">
        <v>1116</v>
      </c>
      <c r="H115" s="1" t="s">
        <v>1117</v>
      </c>
      <c r="I115" s="1" t="s">
        <v>1118</v>
      </c>
      <c r="J115" s="1" t="s">
        <v>1119</v>
      </c>
      <c r="K115" s="1" t="s">
        <v>1120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1121</v>
      </c>
      <c r="B116" s="1" t="s">
        <v>1122</v>
      </c>
      <c r="C116" s="1" t="s">
        <v>942</v>
      </c>
      <c r="D116" s="1" t="s">
        <v>1123</v>
      </c>
      <c r="E116" s="1" t="s">
        <v>1124</v>
      </c>
      <c r="F116" s="1" t="s">
        <v>1125</v>
      </c>
      <c r="G116" s="1" t="s">
        <v>1126</v>
      </c>
      <c r="H116" s="1" t="s">
        <v>1127</v>
      </c>
      <c r="I116" s="1" t="s">
        <v>1128</v>
      </c>
      <c r="J116" s="1" t="s">
        <v>1129</v>
      </c>
      <c r="K116" s="1" t="s">
        <v>1130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1131</v>
      </c>
      <c r="B117" s="1">
        <v>0.0</v>
      </c>
      <c r="C117" s="1" t="s">
        <v>1132</v>
      </c>
      <c r="D117" s="1" t="s">
        <v>705</v>
      </c>
      <c r="E117" s="1" t="s">
        <v>1133</v>
      </c>
      <c r="F117" s="1" t="s">
        <v>1134</v>
      </c>
      <c r="G117" s="1" t="s">
        <v>1135</v>
      </c>
      <c r="H117" s="1" t="s">
        <v>1136</v>
      </c>
      <c r="I117" s="1" t="s">
        <v>1137</v>
      </c>
      <c r="J117" s="1" t="s">
        <v>1138</v>
      </c>
      <c r="K117" s="1" t="s">
        <v>1139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1140</v>
      </c>
      <c r="B118" s="1">
        <v>0.0</v>
      </c>
      <c r="C118" s="1" t="s">
        <v>1141</v>
      </c>
      <c r="D118" s="1" t="s">
        <v>1142</v>
      </c>
      <c r="E118" s="1" t="s">
        <v>1143</v>
      </c>
      <c r="F118" s="1" t="s">
        <v>1144</v>
      </c>
      <c r="G118" s="1" t="s">
        <v>1145</v>
      </c>
      <c r="H118" s="1" t="s">
        <v>1146</v>
      </c>
      <c r="I118" s="1" t="s">
        <v>1147</v>
      </c>
      <c r="J118" s="1" t="s">
        <v>1148</v>
      </c>
      <c r="K118" s="1" t="s">
        <v>1149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1150</v>
      </c>
      <c r="B119" s="1">
        <v>0.0</v>
      </c>
      <c r="C119" s="1" t="s">
        <v>1151</v>
      </c>
      <c r="D119" s="1" t="s">
        <v>1152</v>
      </c>
      <c r="E119" s="1" t="s">
        <v>811</v>
      </c>
      <c r="F119" s="1" t="s">
        <v>1153</v>
      </c>
      <c r="G119" s="1">
        <v>14.0</v>
      </c>
      <c r="H119" s="1" t="s">
        <v>1154</v>
      </c>
      <c r="I119" s="1" t="s">
        <v>1155</v>
      </c>
      <c r="J119" s="1" t="s">
        <v>1156</v>
      </c>
      <c r="K119" s="1" t="s">
        <v>1157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1158</v>
      </c>
      <c r="B120" s="1">
        <v>0.0</v>
      </c>
      <c r="C120" s="1" t="s">
        <v>1159</v>
      </c>
      <c r="D120" s="1" t="s">
        <v>1160</v>
      </c>
      <c r="E120" s="1" t="s">
        <v>1161</v>
      </c>
      <c r="F120" s="1" t="s">
        <v>1162</v>
      </c>
      <c r="G120" s="1" t="s">
        <v>1163</v>
      </c>
      <c r="H120" s="1" t="s">
        <v>1164</v>
      </c>
      <c r="I120" s="1" t="s">
        <v>1165</v>
      </c>
      <c r="J120" s="1" t="s">
        <v>1166</v>
      </c>
      <c r="K120" s="1" t="s">
        <v>372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1167</v>
      </c>
      <c r="B121" s="1">
        <v>0.0</v>
      </c>
      <c r="C121" s="1" t="s">
        <v>1168</v>
      </c>
      <c r="D121" s="1" t="s">
        <v>1169</v>
      </c>
      <c r="E121" s="1" t="s">
        <v>1170</v>
      </c>
      <c r="F121" s="1" t="s">
        <v>1171</v>
      </c>
      <c r="G121" s="1" t="s">
        <v>1172</v>
      </c>
      <c r="H121" s="1" t="s">
        <v>1173</v>
      </c>
      <c r="I121" s="1" t="s">
        <v>1174</v>
      </c>
      <c r="J121" s="1" t="s">
        <v>1175</v>
      </c>
      <c r="K121" s="1" t="s">
        <v>1176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1177</v>
      </c>
      <c r="B122" s="1">
        <v>0.0</v>
      </c>
      <c r="C122" s="1" t="s">
        <v>1168</v>
      </c>
      <c r="D122" s="1" t="s">
        <v>1169</v>
      </c>
      <c r="E122" s="1" t="s">
        <v>1170</v>
      </c>
      <c r="F122" s="1" t="s">
        <v>1171</v>
      </c>
      <c r="G122" s="1" t="s">
        <v>1172</v>
      </c>
      <c r="H122" s="1" t="s">
        <v>1173</v>
      </c>
      <c r="I122" s="1" t="s">
        <v>1174</v>
      </c>
      <c r="J122" s="1" t="s">
        <v>1175</v>
      </c>
      <c r="K122" s="1" t="s">
        <v>1176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1178</v>
      </c>
      <c r="B123" s="1" t="s">
        <v>228</v>
      </c>
      <c r="C123" s="1" t="s">
        <v>1179</v>
      </c>
      <c r="D123" s="1" t="s">
        <v>1180</v>
      </c>
      <c r="E123" s="1" t="s">
        <v>1181</v>
      </c>
      <c r="F123" s="1" t="s">
        <v>1182</v>
      </c>
      <c r="G123" s="1" t="s">
        <v>1183</v>
      </c>
      <c r="H123" s="1" t="s">
        <v>1184</v>
      </c>
      <c r="I123" s="1" t="s">
        <v>1185</v>
      </c>
      <c r="J123" s="1" t="s">
        <v>1186</v>
      </c>
      <c r="K123" s="1" t="s">
        <v>1187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1188</v>
      </c>
      <c r="B124" s="1" t="s">
        <v>1189</v>
      </c>
      <c r="C124" s="1" t="s">
        <v>293</v>
      </c>
      <c r="D124" s="1" t="s">
        <v>1190</v>
      </c>
      <c r="E124" s="1" t="s">
        <v>1191</v>
      </c>
      <c r="F124" s="1" t="s">
        <v>1192</v>
      </c>
      <c r="G124" s="1" t="s">
        <v>1193</v>
      </c>
      <c r="H124" s="1" t="s">
        <v>1194</v>
      </c>
      <c r="I124" s="1" t="s">
        <v>1195</v>
      </c>
      <c r="J124" s="1" t="s">
        <v>1196</v>
      </c>
      <c r="K124" s="1" t="s">
        <v>1197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1198</v>
      </c>
      <c r="B125" s="1">
        <v>0.0</v>
      </c>
      <c r="C125" s="1">
        <v>0.0</v>
      </c>
      <c r="D125" s="1" t="s">
        <v>1199</v>
      </c>
      <c r="E125" s="1" t="s">
        <v>325</v>
      </c>
      <c r="F125" s="1" t="s">
        <v>1200</v>
      </c>
      <c r="G125" s="1" t="s">
        <v>1201</v>
      </c>
      <c r="H125" s="1" t="s">
        <v>1202</v>
      </c>
      <c r="I125" s="1" t="s">
        <v>1203</v>
      </c>
      <c r="J125" s="1" t="s">
        <v>1204</v>
      </c>
      <c r="K125" s="1" t="s">
        <v>1205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1206</v>
      </c>
      <c r="B126" s="1">
        <v>0.0</v>
      </c>
      <c r="C126" s="1">
        <v>0.0</v>
      </c>
      <c r="D126" s="1" t="s">
        <v>1207</v>
      </c>
      <c r="E126" s="1" t="s">
        <v>1208</v>
      </c>
      <c r="F126" s="1" t="s">
        <v>1209</v>
      </c>
      <c r="G126" s="1" t="s">
        <v>1210</v>
      </c>
      <c r="H126" s="1" t="s">
        <v>1211</v>
      </c>
      <c r="I126" s="1" t="s">
        <v>1212</v>
      </c>
      <c r="J126" s="1" t="s">
        <v>1213</v>
      </c>
      <c r="K126" s="1" t="s">
        <v>1214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1215</v>
      </c>
      <c r="C1" s="1" t="s">
        <v>1216</v>
      </c>
      <c r="D1" s="1" t="s">
        <v>1217</v>
      </c>
      <c r="E1" s="1" t="s">
        <v>1218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1219</v>
      </c>
      <c r="B2" s="1" t="s">
        <v>1220</v>
      </c>
      <c r="C2" s="1" t="s">
        <v>1221</v>
      </c>
      <c r="D2" s="1" t="s">
        <v>1222</v>
      </c>
      <c r="E2" s="1" t="s">
        <v>1223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1224</v>
      </c>
      <c r="B3" s="1" t="s">
        <v>1225</v>
      </c>
      <c r="C3" s="1" t="s">
        <v>1226</v>
      </c>
      <c r="D3" s="1" t="s">
        <v>1227</v>
      </c>
      <c r="E3" s="1" t="s">
        <v>1225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1228</v>
      </c>
      <c r="B4" s="1" t="s">
        <v>1220</v>
      </c>
      <c r="C4" s="1" t="s">
        <v>1221</v>
      </c>
      <c r="D4" s="1" t="s">
        <v>1222</v>
      </c>
      <c r="E4" s="1" t="s">
        <v>1223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1224</v>
      </c>
      <c r="B5" s="1" t="s">
        <v>1225</v>
      </c>
      <c r="C5" s="1" t="s">
        <v>1226</v>
      </c>
      <c r="D5" s="1" t="s">
        <v>1227</v>
      </c>
      <c r="E5" s="1" t="s">
        <v>1225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1229</v>
      </c>
      <c r="B6" s="1" t="s">
        <v>1230</v>
      </c>
      <c r="C6" s="1" t="s">
        <v>1225</v>
      </c>
      <c r="D6" s="1" t="s">
        <v>1225</v>
      </c>
      <c r="E6" s="1" t="s">
        <v>1225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1231</v>
      </c>
      <c r="B7" s="1" t="s">
        <v>1225</v>
      </c>
      <c r="C7" s="1" t="s">
        <v>1225</v>
      </c>
      <c r="D7" s="1" t="s">
        <v>1225</v>
      </c>
      <c r="E7" s="1" t="s">
        <v>1225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1232</v>
      </c>
      <c r="B8" s="1" t="s">
        <v>1225</v>
      </c>
      <c r="C8" s="1" t="s">
        <v>1225</v>
      </c>
      <c r="D8" s="1" t="s">
        <v>1225</v>
      </c>
      <c r="E8" s="1" t="s">
        <v>1225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1233</v>
      </c>
      <c r="B9" s="1" t="s">
        <v>1225</v>
      </c>
      <c r="C9" s="1" t="s">
        <v>1234</v>
      </c>
      <c r="D9" s="1" t="s">
        <v>1235</v>
      </c>
      <c r="E9" s="1" t="s">
        <v>1225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1236</v>
      </c>
      <c r="B10" s="1" t="s">
        <v>1225</v>
      </c>
      <c r="C10" s="1" t="s">
        <v>1237</v>
      </c>
      <c r="D10" s="1" t="s">
        <v>1238</v>
      </c>
      <c r="E10" s="1" t="s">
        <v>1225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1239</v>
      </c>
      <c r="B11" s="1" t="s">
        <v>1225</v>
      </c>
      <c r="C11" s="1" t="s">
        <v>1240</v>
      </c>
      <c r="D11" s="1" t="s">
        <v>1241</v>
      </c>
      <c r="E11" s="1" t="s">
        <v>1225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1242</v>
      </c>
      <c r="B12" s="1" t="s">
        <v>1225</v>
      </c>
      <c r="C12" s="1" t="s">
        <v>1243</v>
      </c>
      <c r="D12" s="1" t="s">
        <v>1244</v>
      </c>
      <c r="E12" s="1" t="s">
        <v>1225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1245</v>
      </c>
      <c r="B13" s="1" t="s">
        <v>1225</v>
      </c>
      <c r="C13" s="1" t="s">
        <v>1225</v>
      </c>
      <c r="D13" s="1" t="s">
        <v>1225</v>
      </c>
      <c r="E13" s="1" t="s">
        <v>1225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1246</v>
      </c>
      <c r="B14" s="1" t="s">
        <v>1225</v>
      </c>
      <c r="C14" s="1" t="s">
        <v>1225</v>
      </c>
      <c r="D14" s="1" t="s">
        <v>1225</v>
      </c>
      <c r="E14" s="1" t="s">
        <v>1225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1247</v>
      </c>
      <c r="B15" s="1" t="s">
        <v>1225</v>
      </c>
      <c r="C15" s="1" t="s">
        <v>1225</v>
      </c>
      <c r="D15" s="1" t="s">
        <v>1225</v>
      </c>
      <c r="E15" s="1" t="s">
        <v>1225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1248</v>
      </c>
      <c r="B16" s="1" t="s">
        <v>1225</v>
      </c>
      <c r="C16" s="1" t="s">
        <v>1225</v>
      </c>
      <c r="D16" s="1" t="s">
        <v>1225</v>
      </c>
      <c r="E16" s="1" t="s">
        <v>1225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1249</v>
      </c>
      <c r="B17" s="1" t="s">
        <v>149</v>
      </c>
      <c r="C17" s="1" t="s">
        <v>1225</v>
      </c>
      <c r="D17" s="1" t="s">
        <v>1225</v>
      </c>
      <c r="E17" s="1" t="s">
        <v>1225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1250</v>
      </c>
      <c r="B18" s="1" t="s">
        <v>1225</v>
      </c>
      <c r="C18" s="1" t="s">
        <v>1225</v>
      </c>
      <c r="D18" s="1" t="s">
        <v>1225</v>
      </c>
      <c r="E18" s="1" t="s">
        <v>1225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1251</v>
      </c>
      <c r="B19" s="1" t="s">
        <v>1225</v>
      </c>
      <c r="C19" s="1" t="s">
        <v>1252</v>
      </c>
      <c r="D19" s="1" t="s">
        <v>1253</v>
      </c>
      <c r="E19" s="1" t="s">
        <v>1225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178</v>
      </c>
      <c r="B20" s="1" t="s">
        <v>1225</v>
      </c>
      <c r="C20" s="1" t="s">
        <v>1254</v>
      </c>
      <c r="D20" s="1" t="s">
        <v>1255</v>
      </c>
      <c r="E20" s="1" t="s">
        <v>1225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180</v>
      </c>
      <c r="B21" s="1" t="s">
        <v>1225</v>
      </c>
      <c r="C21" s="1" t="s">
        <v>1256</v>
      </c>
      <c r="D21" s="1" t="s">
        <v>1257</v>
      </c>
      <c r="E21" s="1" t="s">
        <v>1225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1258</v>
      </c>
      <c r="B22" s="1" t="s">
        <v>1259</v>
      </c>
      <c r="C22" s="1" t="s">
        <v>1225</v>
      </c>
      <c r="D22" s="1" t="s">
        <v>1225</v>
      </c>
      <c r="E22" s="1" t="s">
        <v>1225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 t="s">
        <v>1225</v>
      </c>
      <c r="C23" s="1" t="s">
        <v>1225</v>
      </c>
      <c r="D23" s="1" t="s">
        <v>1225</v>
      </c>
      <c r="E23" s="1" t="s">
        <v>1225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1260</v>
      </c>
      <c r="B24" s="1" t="s">
        <v>1261</v>
      </c>
      <c r="C24" s="1" t="s">
        <v>1262</v>
      </c>
      <c r="D24" s="1" t="s">
        <v>1263</v>
      </c>
      <c r="E24" s="1" t="s">
        <v>1264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1265</v>
      </c>
      <c r="B25" s="1" t="s">
        <v>1266</v>
      </c>
      <c r="C25" s="1" t="s">
        <v>1267</v>
      </c>
      <c r="D25" s="1" t="s">
        <v>1268</v>
      </c>
      <c r="E25" s="1" t="s">
        <v>1269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1270</v>
      </c>
      <c r="B26" s="1" t="s">
        <v>1271</v>
      </c>
      <c r="C26" s="1" t="s">
        <v>1272</v>
      </c>
      <c r="D26" s="1" t="s">
        <v>1273</v>
      </c>
      <c r="E26" s="1" t="s">
        <v>1225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1274</v>
      </c>
      <c r="B2" s="1" t="s">
        <v>1275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1276</v>
      </c>
      <c r="B3" s="1" t="s">
        <v>1277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1278</v>
      </c>
      <c r="B4" s="1" t="s">
        <v>1279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1280</v>
      </c>
      <c r="B5" s="1" t="s">
        <v>1281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1282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1283</v>
      </c>
      <c r="B7" s="1" t="s">
        <v>1284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1285</v>
      </c>
      <c r="B8" s="4" t="s">
        <v>1286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1287</v>
      </c>
      <c r="B9" s="1" t="s">
        <v>1288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1289</v>
      </c>
      <c r="B10" s="1" t="s">
        <v>1290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1291</v>
      </c>
      <c r="B11" s="1" t="s">
        <v>1288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1292</v>
      </c>
      <c r="B12" s="1" t="s">
        <v>1293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1294</v>
      </c>
      <c r="B13" s="1" t="s">
        <v>1295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1296</v>
      </c>
      <c r="B14" s="1" t="s">
        <v>1293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1297</v>
      </c>
      <c r="B15" s="1" t="s">
        <v>1298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1299</v>
      </c>
      <c r="B16" s="1">
        <v>1136.0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1300</v>
      </c>
      <c r="B17" s="1" t="s">
        <v>1301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1302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1303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1304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1305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1306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1307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1308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1309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1310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1311</v>
      </c>
      <c r="B27" s="1">
        <v>6.93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1312</v>
      </c>
      <c r="B28" s="1">
        <v>7.02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1313</v>
      </c>
      <c r="B29" s="1">
        <v>6.855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1314</v>
      </c>
      <c r="B30" s="1">
        <v>7.0413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1315</v>
      </c>
      <c r="B31" s="1">
        <v>6.93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1316</v>
      </c>
      <c r="B32" s="1">
        <v>7.02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1317</v>
      </c>
      <c r="B33" s="1">
        <v>6.855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1318</v>
      </c>
      <c r="B34" s="1">
        <v>7.0413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1319</v>
      </c>
      <c r="B35" s="1">
        <v>1.6371936E9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1320</v>
      </c>
      <c r="B36" s="1">
        <v>1.465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1321</v>
      </c>
      <c r="B37" s="1">
        <v>86.125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1322</v>
      </c>
      <c r="B38" s="1">
        <v>28.708334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1323</v>
      </c>
      <c r="B39" s="1">
        <v>9707.0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1324</v>
      </c>
      <c r="B40" s="1">
        <v>9707.0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1325</v>
      </c>
      <c r="B41" s="1">
        <v>105703.0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1326</v>
      </c>
      <c r="B42" s="1">
        <v>267280.0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1327</v>
      </c>
      <c r="B43" s="1">
        <v>267280.0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1328</v>
      </c>
      <c r="B44" s="1">
        <v>5.02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1329</v>
      </c>
      <c r="B45" s="1">
        <v>8.9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1330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1331</v>
      </c>
      <c r="B47" s="1">
        <v>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1332</v>
      </c>
      <c r="B48" s="1">
        <v>3.0769776E8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1333</v>
      </c>
      <c r="B49" s="1">
        <v>5.68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1334</v>
      </c>
      <c r="B50" s="1">
        <v>7.5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1335</v>
      </c>
      <c r="B51" s="1">
        <v>0.87395513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1336</v>
      </c>
      <c r="B52" s="1">
        <v>6.7024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1337</v>
      </c>
      <c r="B53" s="1">
        <v>6.63785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1338</v>
      </c>
      <c r="B54" s="1" t="s">
        <v>1339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1340</v>
      </c>
      <c r="B55" s="1">
        <v>4.24966176E8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1341</v>
      </c>
      <c r="B56" s="1">
        <v>0.01018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1342</v>
      </c>
      <c r="B57" s="1">
        <v>1.4267533E7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1343</v>
      </c>
      <c r="B58" s="1">
        <v>4.46586E7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1344</v>
      </c>
      <c r="B59" s="1">
        <v>486202.0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1345</v>
      </c>
      <c r="B60" s="1">
        <v>533277.0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1346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1347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1348</v>
      </c>
      <c r="B63" s="1">
        <v>0.0109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1349</v>
      </c>
      <c r="B64" s="1">
        <v>0.36396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1350</v>
      </c>
      <c r="B65" s="1">
        <v>0.58053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1351</v>
      </c>
      <c r="B66" s="1">
        <v>4.8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1352</v>
      </c>
      <c r="B67" s="1">
        <v>0.0227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1353</v>
      </c>
      <c r="B68" s="1">
        <v>4.46586E7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1354</v>
      </c>
      <c r="B69" s="1">
        <v>2.759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1355</v>
      </c>
      <c r="B70" s="1">
        <v>2.4972816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1356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1357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1358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1359</v>
      </c>
      <c r="B74" s="1">
        <v>-0.978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1360</v>
      </c>
      <c r="B75" s="1">
        <v>3585000.0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1361</v>
      </c>
      <c r="B76" s="1">
        <v>0.08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1362</v>
      </c>
      <c r="B77" s="1">
        <v>0.24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1363</v>
      </c>
      <c r="B78" s="1">
        <v>1.207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1364</v>
      </c>
      <c r="B79" s="1">
        <v>17.525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1365</v>
      </c>
      <c r="B80" s="1">
        <v>0.011678815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1366</v>
      </c>
      <c r="B81" s="1">
        <v>0.25443196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1367</v>
      </c>
      <c r="B82" s="1">
        <v>0.65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1368</v>
      </c>
      <c r="B83" s="1">
        <v>1.6371936E9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1369</v>
      </c>
      <c r="B84" s="1" t="s">
        <v>1370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1371</v>
      </c>
      <c r="B85" s="1" t="s">
        <v>1372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1373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1374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1375</v>
      </c>
      <c r="B88" s="1" t="s">
        <v>1376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1377</v>
      </c>
      <c r="B89" s="1" t="s">
        <v>1376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1378</v>
      </c>
      <c r="B90" s="1">
        <v>1.3456422E9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1379</v>
      </c>
      <c r="B91" s="1" t="s">
        <v>1380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1381</v>
      </c>
      <c r="B92" s="1" t="s">
        <v>1382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1383</v>
      </c>
      <c r="B93" s="1" t="s">
        <v>1384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1385</v>
      </c>
      <c r="B94" s="1" t="s">
        <v>1386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1387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1388</v>
      </c>
      <c r="B96" s="1">
        <v>6.89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1389</v>
      </c>
      <c r="B97" s="1" t="s">
        <v>1390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1391</v>
      </c>
      <c r="B98" s="1">
        <v>2.5058E7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1392</v>
      </c>
      <c r="B99" s="1">
        <v>0.561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1393</v>
      </c>
      <c r="B100" s="1">
        <v>2.4249E7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1394</v>
      </c>
      <c r="B101" s="1">
        <v>1.4054E8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1395</v>
      </c>
      <c r="B102" s="1">
        <v>0.363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1396</v>
      </c>
      <c r="B103" s="1">
        <v>1.519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1397</v>
      </c>
      <c r="B104" s="1">
        <v>3.52075008E8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1398</v>
      </c>
      <c r="B105" s="1">
        <v>114.045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1399</v>
      </c>
      <c r="B106" s="1">
        <v>8.066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1400</v>
      </c>
      <c r="B107" s="1">
        <v>0.01401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1401</v>
      </c>
      <c r="B108" s="1">
        <v>0.02963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1402</v>
      </c>
      <c r="B109" s="1">
        <v>1.699325E7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1403</v>
      </c>
      <c r="B110" s="1">
        <v>3.4399E7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1404</v>
      </c>
      <c r="B111" s="1">
        <v>-0.977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1405</v>
      </c>
      <c r="B112" s="1">
        <v>-0.083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1406</v>
      </c>
      <c r="B113" s="1">
        <v>0.65763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1407</v>
      </c>
      <c r="B114" s="1">
        <v>0.06887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1408</v>
      </c>
      <c r="B115" s="1">
        <v>0.00296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1409</v>
      </c>
      <c r="B116" s="1" t="s">
        <v>1339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1410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-2.0</v>
      </c>
      <c r="C3" s="1">
        <v>36.0</v>
      </c>
      <c r="D3" s="1">
        <v>31.0</v>
      </c>
      <c r="E3" s="1">
        <v>-2.0</v>
      </c>
      <c r="F3" s="1">
        <v>-20.0</v>
      </c>
      <c r="G3" s="1">
        <v>12.0</v>
      </c>
      <c r="H3" s="1">
        <v>61.0</v>
      </c>
      <c r="I3" s="1">
        <v>29.0</v>
      </c>
      <c r="J3" s="1">
        <v>-9.0</v>
      </c>
      <c r="K3" s="1">
        <v>48.0</v>
      </c>
      <c r="L3" s="1">
        <f>IF(K3*FORECAST(L2,B3:K3,B2:K2)&gt;0,FORECAST(L2,B3:K3,B2:K2),K3)*$X$1</f>
        <v>29.93333333</v>
      </c>
      <c r="M3" s="1">
        <f>IF(L3*FORECAST(M2,B3:L3,B2:L2)&gt;0,FORECAST(M2,B3:L3,B2:L2),L3)*$X$1</f>
        <v>32.03030303</v>
      </c>
      <c r="N3" s="1">
        <f>IF(M3*FORECAST(N2,B3:M3,B2:M2)&gt;0,FORECAST(N2,B3:M3,B2:M2),M3)*$X$1</f>
        <v>34.12727273</v>
      </c>
      <c r="O3" s="1">
        <f>IF(N3*FORECAST(O2,B3:N3,B2:N2)&gt;0,FORECAST(O2,B3:N3,B2:N2),N3)*$X$1</f>
        <v>36.22424242</v>
      </c>
      <c r="P3" s="1">
        <f>IF(O3*FORECAST(P2,B3:O3,B2:O2)&gt;0,FORECAST(P2,B3:O3,B2:O2),O3)*$X$1</f>
        <v>38.32121212</v>
      </c>
      <c r="Q3" s="1">
        <f>IF(P3*FORECAST(Q2,B3:P3,B2:P2)&gt;0,FORECAST(Q2,B3:P3,B2:P2),P3)*$X$1</f>
        <v>40.41818182</v>
      </c>
      <c r="R3" s="1">
        <f>IF(Q3*FORECAST(R2,B3:Q3,B2:Q2)&gt;0,FORECAST(R2,B3:Q3,B2:Q2),Q3)*$X$1</f>
        <v>42.51515152</v>
      </c>
      <c r="S3" s="5">
        <f>IF(R3*FORECAST(S2,B3:R3,B2:R2)&gt;0,FORECAST(S2,B3:R3,B2:R2),R3)*$X$1</f>
        <v>44.61212121</v>
      </c>
      <c r="T3" s="5">
        <f>IF(S3*FORECAST(T2,B3:S3,B2:S2)&gt;0,FORECAST(T2,B3:S3,B2:S2),S3)*$X$1</f>
        <v>46.70909091</v>
      </c>
      <c r="U3" s="5">
        <f>IF(T3*FORECAST(U2,B3:T3,B2:T2)&gt;0,FORECAST(U2,B3:T3,B2:T2),T3)*$X$1</f>
        <v>48.80606061</v>
      </c>
      <c r="V3" s="5">
        <f>IF(U3*FORECAST(V2,B3:U3,B2:U2)&gt;0,FORECAST(V2,B3:U3,B2:U2),U3)*$X$1</f>
        <v>50.9030303</v>
      </c>
      <c r="W3" s="5">
        <f>IF(V3*FORECAST(W2,B3:V3,B2:V2)&gt;0,FORECAST(W2,B3:V3,B2:V2),V3)*$X$1</f>
        <v>53</v>
      </c>
      <c r="X3" s="2"/>
      <c r="Y3" s="2"/>
      <c r="Z3" s="2"/>
    </row>
    <row r="4">
      <c r="A4" s="3" t="s">
        <v>106</v>
      </c>
      <c r="B4" s="1">
        <v>87.0</v>
      </c>
      <c r="C4" s="1">
        <v>46.0</v>
      </c>
      <c r="D4" s="1">
        <v>23.0</v>
      </c>
      <c r="E4" s="1">
        <v>20.0</v>
      </c>
      <c r="F4" s="1">
        <v>47.0</v>
      </c>
      <c r="G4" s="1">
        <v>213.0</v>
      </c>
      <c r="H4" s="1">
        <v>140.0</v>
      </c>
      <c r="I4" s="1">
        <v>134.0</v>
      </c>
      <c r="J4" s="1">
        <v>171.0</v>
      </c>
      <c r="K4" s="1">
        <v>131.0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1411</v>
      </c>
      <c r="B5" s="1">
        <v>51.0</v>
      </c>
      <c r="C5" s="1">
        <v>51.0</v>
      </c>
      <c r="D5" s="1">
        <v>51.0</v>
      </c>
      <c r="E5" s="1">
        <v>51.0</v>
      </c>
      <c r="F5" s="1">
        <v>52.0</v>
      </c>
      <c r="G5" s="1">
        <v>50.0</v>
      </c>
      <c r="H5" s="1">
        <v>50.0</v>
      </c>
      <c r="I5" s="1">
        <v>51.0</v>
      </c>
      <c r="J5" s="1">
        <v>49.0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1412</v>
      </c>
      <c r="L7" s="1">
        <f>IF(W3*FORECAST(W2,B3:W3,B2:W2)&gt;0,FORECAST(W2,B3:W3,B2:W2),V3)*$X$1 * (1+0.02)/(0.0765-0.02)</f>
        <v>956.8141593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1413</v>
      </c>
      <c r="L8" s="6">
        <f t="array" ref="L8">NPV(0.0765,M3:W3)</f>
        <v>297.6329768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1414</v>
      </c>
      <c r="L9" s="6">
        <f t="array" ref="L9">NPV(0.0765,M16:W16)</f>
        <v>425.2782947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1415</v>
      </c>
      <c r="L10" s="6">
        <f>L8 + L9</f>
        <v>722.9112715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131.0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1416</v>
      </c>
      <c r="L12" s="6">
        <f>L10 - L11</f>
        <v>591.9112715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1417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13.76537841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956.8141593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10.0</v>
      </c>
      <c r="C3" s="1">
        <v>15.0</v>
      </c>
      <c r="D3" s="1">
        <v>18.0</v>
      </c>
      <c r="E3" s="1">
        <v>10.0</v>
      </c>
      <c r="F3" s="1">
        <v>10.0</v>
      </c>
      <c r="G3" s="1">
        <v>-4.0</v>
      </c>
      <c r="H3" s="1">
        <v>6.0</v>
      </c>
      <c r="I3" s="1">
        <v>14.0</v>
      </c>
      <c r="J3" s="1">
        <v>15.0</v>
      </c>
      <c r="K3" s="1">
        <v>10.0</v>
      </c>
      <c r="L3" s="1">
        <f>IF(K3*FORECAST(L2,B3:K3,B2:K2)&gt;0,FORECAST(L2,B3:K3,B2:K2),K3)*$X$1</f>
        <v>8.866666667</v>
      </c>
      <c r="M3" s="1">
        <f>IF(L3*FORECAST(M2,B3:L3,B2:L2)&gt;0,FORECAST(M2,B3:L3,B2:L2),L3)*$X$1</f>
        <v>8.587878788</v>
      </c>
      <c r="N3" s="1">
        <f>IF(M3*FORECAST(N2,B3:M3,B2:M2)&gt;0,FORECAST(N2,B3:M3,B2:M2),M3)*$X$1</f>
        <v>8.309090909</v>
      </c>
      <c r="O3" s="1">
        <f>IF(N3*FORECAST(O2,B3:N3,B2:N2)&gt;0,FORECAST(O2,B3:N3,B2:N2),N3)*$X$1</f>
        <v>8.03030303</v>
      </c>
      <c r="P3" s="1">
        <f>IF(O3*FORECAST(P2,B3:O3,B2:O2)&gt;0,FORECAST(P2,B3:O3,B2:O2),O3)*$X$1</f>
        <v>7.751515152</v>
      </c>
      <c r="Q3" s="1">
        <f>IF(P3*FORECAST(Q2,B3:P3,B2:P2)&gt;0,FORECAST(Q2,B3:P3,B2:P2),P3)*$X$1</f>
        <v>7.472727273</v>
      </c>
      <c r="R3" s="1">
        <f>IF(Q3*FORECAST(R2,B3:Q3,B2:Q2)&gt;0,FORECAST(R2,B3:Q3,B2:Q2),Q3)*$X$1</f>
        <v>7.193939394</v>
      </c>
      <c r="S3" s="5">
        <f>IF(R3*FORECAST(S2,B3:R3,B2:R2)&gt;0,FORECAST(S2,B3:R3,B2:R2),R3)*$X$1</f>
        <v>6.915151515</v>
      </c>
      <c r="T3" s="5">
        <f>IF(S3*FORECAST(T2,B3:S3,B2:S2)&gt;0,FORECAST(T2,B3:S3,B2:S2),S3)*$X$1</f>
        <v>6.636363636</v>
      </c>
      <c r="U3" s="5">
        <f>IF(T3*FORECAST(U2,B3:T3,B2:T2)&gt;0,FORECAST(U2,B3:T3,B2:T2),T3)*$X$1</f>
        <v>6.357575758</v>
      </c>
      <c r="V3" s="5">
        <f>IF(U3*FORECAST(V2,B3:U3,B2:U2)&gt;0,FORECAST(V2,B3:U3,B2:U2),U3)*$X$1</f>
        <v>6.078787879</v>
      </c>
      <c r="W3" s="5">
        <f>IF(V3*FORECAST(W2,B3:V3,B2:V2)&gt;0,FORECAST(W2,B3:V3,B2:V2),V3)*$X$1</f>
        <v>5.8</v>
      </c>
      <c r="X3" s="2"/>
      <c r="Y3" s="2"/>
      <c r="Z3" s="2"/>
    </row>
    <row r="4">
      <c r="A4" s="3" t="s">
        <v>106</v>
      </c>
      <c r="B4" s="1">
        <v>87.0</v>
      </c>
      <c r="C4" s="1">
        <v>46.0</v>
      </c>
      <c r="D4" s="1">
        <v>23.0</v>
      </c>
      <c r="E4" s="1">
        <v>20.0</v>
      </c>
      <c r="F4" s="1">
        <v>47.0</v>
      </c>
      <c r="G4" s="1">
        <v>213.0</v>
      </c>
      <c r="H4" s="1">
        <v>140.0</v>
      </c>
      <c r="I4" s="1">
        <v>134.0</v>
      </c>
      <c r="J4" s="1">
        <v>171.0</v>
      </c>
      <c r="K4" s="1">
        <v>131.0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1411</v>
      </c>
      <c r="B5" s="1">
        <v>51.0</v>
      </c>
      <c r="C5" s="1">
        <v>51.0</v>
      </c>
      <c r="D5" s="1">
        <v>51.0</v>
      </c>
      <c r="E5" s="1">
        <v>51.0</v>
      </c>
      <c r="F5" s="1">
        <v>52.0</v>
      </c>
      <c r="G5" s="1">
        <v>50.0</v>
      </c>
      <c r="H5" s="1">
        <v>50.0</v>
      </c>
      <c r="I5" s="1">
        <v>51.0</v>
      </c>
      <c r="J5" s="1">
        <v>49.0</v>
      </c>
      <c r="K5" s="1">
        <v>43.0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1412</v>
      </c>
      <c r="L7" s="1">
        <f>IF(W3*FORECAST(W2,B3:W3,B2:W2)&gt;0,FORECAST(W2,B3:W3,B2:W2),V3)*$X$1 * (1+0.02)/(0.0765-0.02)</f>
        <v>104.7079646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1413</v>
      </c>
      <c r="L8" s="6">
        <f t="array" ref="L8">NPV(0.0765,M3:W3)</f>
        <v>53.7169849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1414</v>
      </c>
      <c r="L9" s="6">
        <f t="array" ref="L9">NPV(0.0765,M16:W16)</f>
        <v>46.53988885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1415</v>
      </c>
      <c r="L10" s="6">
        <f>L8 + L9</f>
        <v>100.2568738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131.0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1416</v>
      </c>
      <c r="L12" s="6">
        <f>L10 - L11</f>
        <v>-30.74312625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1417</v>
      </c>
      <c r="L13" s="1">
        <v>43.0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-0.7149564244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104.7079646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