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<sst xmlns="http://schemas.openxmlformats.org/spreadsheetml/2006/main" count="966" uniqueCount="799">
  <si>
    <t>ticker</t>
  </si>
  <si>
    <t>TSVT</t>
  </si>
  <si>
    <t>nombre</t>
  </si>
  <si>
    <t>SEVENTY BIO INC</t>
  </si>
  <si>
    <t>empresa</t>
  </si>
  <si>
    <t>Biotechnology &amp; Medical Research</t>
  </si>
  <si>
    <t>Open</t>
  </si>
  <si>
    <t>Target Price</t>
  </si>
  <si>
    <t>Upside</t>
  </si>
  <si>
    <t>-6370.74%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</si>
  <si>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</si>
  <si>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</si>
  <si>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</si>
  <si>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</si>
  <si>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</si>
  <si>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</si>
  <si>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</si>
  <si>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</si>
  <si>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</si>
  <si>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</si>
  <si>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</si>
  <si>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</si>
  <si>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</si>
  <si>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</si>
  <si>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</si>
  <si>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</si>
  <si>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</si>
  <si>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</si>
  <si>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</si>
  <si>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</si>
  <si>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</si>
  <si>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</si>
  <si>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</si>
  <si>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</si>
  <si>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</si>
  <si>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</si>
  <si>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</si>
  <si>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</si>
  <si>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</si>
  <si>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</si>
  <si>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</si>
  <si>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</si>
  <si>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</si>
  <si>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</si>
  <si>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</si>
  <si>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</si>
  <si>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</si>
  <si>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</si>
  <si>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</si>
  <si>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</si>
  <si>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</si>
  <si>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</si>
  <si>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</si>
  <si>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</si>
  <si>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</si>
  <si>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</si>
  <si>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</si>
  <si>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</si>
  <si>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</si>
  <si>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</si>
  <si>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</si>
  <si>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</si>
  <si>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</si>
  <si>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</si>
  <si>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</si>
  <si>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</si>
  <si>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</si>
  <si>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</si>
  <si>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</si>
  <si>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</si>
  <si>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</si>
  <si>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</si>
  <si>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</si>
  <si>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</si>
  <si>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</si>
  <si>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</si>
  <si>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</si>
  <si>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</si>
  <si>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</si>
  <si>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</si>
  <si>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</si>
  <si>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</si>
  <si>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</si>
  <si>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</si>
  <si>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15.26</t>
  </si>
  <si>
    <t>8.19</t>
  </si>
  <si>
    <t>5.04</t>
  </si>
  <si>
    <t>Tangible Book Value</t>
  </si>
  <si>
    <t>Tangible Book Value Per Share</t>
  </si>
  <si>
    <t>14.33</t>
  </si>
  <si>
    <t>7.68</t>
  </si>
  <si>
    <t>4.91</t>
  </si>
  <si>
    <t>Total Debt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</si>
  <si>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</si>
  <si>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</si>
  <si>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</si>
  <si>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</si>
  <si>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</si>
  <si>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</si>
  <si>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</si>
  <si>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</si>
  <si>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</si>
  <si>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</si>
  <si>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</si>
  <si>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</si>
  <si>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</si>
  <si>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</si>
  <si>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</si>
  <si>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</si>
  <si>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</si>
  <si>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</si>
  <si>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</si>
  <si>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</si>
  <si>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Impairment of Goodwill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</si>
  <si>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</si>
  <si>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</si>
  <si>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</si>
  <si>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</si>
  <si>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</si>
  <si>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</si>
  <si>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</si>
  <si>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</si>
  <si>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</si>
  <si>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-12.44</t>
  </si>
  <si>
    <t>-7.13</t>
  </si>
  <si>
    <t>-4.42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</si>
  <si>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</si>
  <si>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</si>
  <si>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</si>
  <si>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</si>
  <si>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</si>
  <si>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</si>
  <si>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-7.76</t>
  </si>
  <si>
    <t>-4.45</t>
  </si>
  <si>
    <t>-2.49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</si>
  <si>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</si>
  <si>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</si>
  <si>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</si>
  <si>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</si>
  <si>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</si>
  <si>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</si>
  <si>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</si>
  <si>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Supplemental Operating Expense Items</t>
  </si>
  <si>
    <t>Research And Development Expense From Footnotes</t>
  </si>
  <si>
    <t>Net Rental Expense, Total</t>
  </si>
  <si>
    <t>Stock-Based Comp., COGS (Total)</t>
  </si>
  <si>
    <t>Stock-Based Comp., SG&amp;A Exp. (Total)</t>
  </si>
  <si>
    <t>Total Stock-Based Compensation</t>
  </si>
  <si>
    <t>Profitability</t>
  </si>
  <si>
    <t>Return on Assets</t>
  </si>
  <si>
    <t>-28.81</t>
  </si>
  <si>
    <t>-36.55</t>
  </si>
  <si>
    <t>-23.2</t>
  </si>
  <si>
    <t>-22.17</t>
  </si>
  <si>
    <t>Return on Total Capital</t>
  </si>
  <si>
    <t>-47.64</t>
  </si>
  <si>
    <t>-46.42</t>
  </si>
  <si>
    <t>-26.88</t>
  </si>
  <si>
    <t>-24.79</t>
  </si>
  <si>
    <t>Return On Equity %</t>
  </si>
  <si>
    <t>-203.03</t>
  </si>
  <si>
    <t>-134.52</t>
  </si>
  <si>
    <t>-75.83</t>
  </si>
  <si>
    <t>-76.91</t>
  </si>
  <si>
    <t>Return on Common Equity</t>
  </si>
  <si>
    <t>Margin Analysis</t>
  </si>
  <si>
    <t>Gross Profit Margin %</t>
  </si>
  <si>
    <t>-268.96</t>
  </si>
  <si>
    <t>-578.67</t>
  </si>
  <si>
    <t>-21.66</t>
  </si>
  <si>
    <t>-403.51</t>
  </si>
  <si>
    <t>-200.51</t>
  </si>
  <si>
    <t>-146.72</t>
  </si>
  <si>
    <t>SG&amp;A Margin</t>
  </si>
  <si>
    <t>98.26</t>
  </si>
  <si>
    <t>184.32</t>
  </si>
  <si>
    <t>36.63</t>
  </si>
  <si>
    <t>171.5</t>
  </si>
  <si>
    <t>86.83</t>
  </si>
  <si>
    <t>69.15</t>
  </si>
  <si>
    <t>EBITDA Margin %</t>
  </si>
  <si>
    <t>-349.74</t>
  </si>
  <si>
    <t>-743.15</t>
  </si>
  <si>
    <t>-54.51</t>
  </si>
  <si>
    <t>-552.01</t>
  </si>
  <si>
    <t>-274.74</t>
  </si>
  <si>
    <t>-205.62</t>
  </si>
  <si>
    <t>EBITA Margin %</t>
  </si>
  <si>
    <t>-367.22</t>
  </si>
  <si>
    <t>-762.99</t>
  </si>
  <si>
    <t>-58.29</t>
  </si>
  <si>
    <t>-574.12</t>
  </si>
  <si>
    <t>-284.5</t>
  </si>
  <si>
    <t>-215.17</t>
  </si>
  <si>
    <t>EBIT Margin %</t>
  </si>
  <si>
    <t>-575.01</t>
  </si>
  <si>
    <t>-287.34</t>
  </si>
  <si>
    <t>-215.87</t>
  </si>
  <si>
    <t>Income From Continuing Operations Margin %</t>
  </si>
  <si>
    <t>-365.98</t>
  </si>
  <si>
    <t>-723.75</t>
  </si>
  <si>
    <t>-48.41</t>
  </si>
  <si>
    <t>-535.95</t>
  </si>
  <si>
    <t>-277.77</t>
  </si>
  <si>
    <t>-216.73</t>
  </si>
  <si>
    <t>Net Income Margin %</t>
  </si>
  <si>
    <t>Net Avail. For Common Margin %</t>
  </si>
  <si>
    <t>Normalized Net Income Margin</t>
  </si>
  <si>
    <t>-225.3</t>
  </si>
  <si>
    <t>-448.47</t>
  </si>
  <si>
    <t>-31.88</t>
  </si>
  <si>
    <t>-334.47</t>
  </si>
  <si>
    <t>-173.45</t>
  </si>
  <si>
    <t>-122.44</t>
  </si>
  <si>
    <t>Levered Free Cash Flow Margin</t>
  </si>
  <si>
    <t>-29.93</t>
  </si>
  <si>
    <t>-213.35</t>
  </si>
  <si>
    <t>-177.8</t>
  </si>
  <si>
    <t>-114.09</t>
  </si>
  <si>
    <t>Unlevered Free Cash Flow Margin</t>
  </si>
  <si>
    <t>Asset Turnover</t>
  </si>
  <si>
    <t>0.79</t>
  </si>
  <si>
    <t>0.1</t>
  </si>
  <si>
    <t>0.13</t>
  </si>
  <si>
    <t>0.16</t>
  </si>
  <si>
    <t>Fixed Assets Turnover</t>
  </si>
  <si>
    <t>0.96</t>
  </si>
  <si>
    <t>0.19</t>
  </si>
  <si>
    <t>0.3</t>
  </si>
  <si>
    <t>0.35</t>
  </si>
  <si>
    <t>Receivables Turnover (Average Receivables)</t>
  </si>
  <si>
    <t>27.39</t>
  </si>
  <si>
    <t>3.94</t>
  </si>
  <si>
    <t>4.82</t>
  </si>
  <si>
    <t>5.84</t>
  </si>
  <si>
    <t>Short Term Liquidity</t>
  </si>
  <si>
    <t>Current Ratio</t>
  </si>
  <si>
    <t>0.2</t>
  </si>
  <si>
    <t>0.33</t>
  </si>
  <si>
    <t>2.96</t>
  </si>
  <si>
    <t>3.77</t>
  </si>
  <si>
    <t>3.98</t>
  </si>
  <si>
    <t>Quick Ratio</t>
  </si>
  <si>
    <t>0.07</t>
  </si>
  <si>
    <t>0.14</t>
  </si>
  <si>
    <t>2.87</t>
  </si>
  <si>
    <t>3.6</t>
  </si>
  <si>
    <t>3.85</t>
  </si>
  <si>
    <t>Operating Cash Flow to Current Liabilities</t>
  </si>
  <si>
    <t>-2.01</t>
  </si>
  <si>
    <t>-0.89</t>
  </si>
  <si>
    <t>-2.1</t>
  </si>
  <si>
    <t>-2.97</t>
  </si>
  <si>
    <t>-2.79</t>
  </si>
  <si>
    <t>Days Sales Outstanding (Average Receivables)</t>
  </si>
  <si>
    <t>13.36</t>
  </si>
  <si>
    <t>92.67</t>
  </si>
  <si>
    <t>75.71</t>
  </si>
  <si>
    <t>62.49</t>
  </si>
  <si>
    <t>Average Days Payable Outstanding</t>
  </si>
  <si>
    <t>16.7</t>
  </si>
  <si>
    <t>8.76</t>
  </si>
  <si>
    <t>8.78</t>
  </si>
  <si>
    <t>9.75</t>
  </si>
  <si>
    <t>Long Term Solvency</t>
  </si>
  <si>
    <t>Total Debt/Equity</t>
  </si>
  <si>
    <t>305.72</t>
  </si>
  <si>
    <t>170.98</t>
  </si>
  <si>
    <t>78.43</t>
  </si>
  <si>
    <t>87.02</t>
  </si>
  <si>
    <t>100.54</t>
  </si>
  <si>
    <t>Total Debt / Total Capital</t>
  </si>
  <si>
    <t>75.35</t>
  </si>
  <si>
    <t>63.1</t>
  </si>
  <si>
    <t>43.96</t>
  </si>
  <si>
    <t>46.53</t>
  </si>
  <si>
    <t>50.13</t>
  </si>
  <si>
    <t>LT Debt/Equity</t>
  </si>
  <si>
    <t>279.82</t>
  </si>
  <si>
    <t>150.46</t>
  </si>
  <si>
    <t>75.72</t>
  </si>
  <si>
    <t>83.43</t>
  </si>
  <si>
    <t>95.58</t>
  </si>
  <si>
    <t>Long-Term Debt / Total Capital</t>
  </si>
  <si>
    <t>68.97</t>
  </si>
  <si>
    <t>55.53</t>
  </si>
  <si>
    <t>42.43</t>
  </si>
  <si>
    <t>44.61</t>
  </si>
  <si>
    <t>47.66</t>
  </si>
  <si>
    <t>Total Liabilities / Total Assets</t>
  </si>
  <si>
    <t>86.13</t>
  </si>
  <si>
    <t>76.13</t>
  </si>
  <si>
    <t>52.63</t>
  </si>
  <si>
    <t>52.72</t>
  </si>
  <si>
    <t>54.85</t>
  </si>
  <si>
    <t>EBIT / Interest Expense</t>
  </si>
  <si>
    <t>-12.94</t>
  </si>
  <si>
    <t>EBITDA / Interest Expense</t>
  </si>
  <si>
    <t>-12.33</t>
  </si>
  <si>
    <t>(EBITDA - Capex) / Interest Expense</t>
  </si>
  <si>
    <t>-15.61</t>
  </si>
  <si>
    <t>Total Debt / EBITDA</t>
  </si>
  <si>
    <t>-0.43</t>
  </si>
  <si>
    <t>-1.13</t>
  </si>
  <si>
    <t>-1.02</t>
  </si>
  <si>
    <t>-1.24</t>
  </si>
  <si>
    <t>-1.48</t>
  </si>
  <si>
    <t>Net Debt / EBITDA</t>
  </si>
  <si>
    <t>0.29</t>
  </si>
  <si>
    <t>-0.01</t>
  </si>
  <si>
    <t>-0.2</t>
  </si>
  <si>
    <t>Total Debt / (EBITDA - Capex)</t>
  </si>
  <si>
    <t>-0.36</t>
  </si>
  <si>
    <t>-0.94</t>
  </si>
  <si>
    <t>-0.98</t>
  </si>
  <si>
    <t>-1.12</t>
  </si>
  <si>
    <t>-1.37</t>
  </si>
  <si>
    <t>Net Debt / (EBITDA - Capex)</t>
  </si>
  <si>
    <t>0.28</t>
  </si>
  <si>
    <t>-0.19</t>
  </si>
  <si>
    <t>Growth Over Prior Year</t>
  </si>
  <si>
    <t>Total Revenues, 1 Yr. Growth %</t>
  </si>
  <si>
    <t>-18.84</t>
  </si>
  <si>
    <t>460.15</t>
  </si>
  <si>
    <t>-78.03</t>
  </si>
  <si>
    <t>67.81</t>
  </si>
  <si>
    <t>9.72</t>
  </si>
  <si>
    <t>Gross Profit, 1 Yr. Growth %</t>
  </si>
  <si>
    <t>74.61</t>
  </si>
  <si>
    <t>-79.03</t>
  </si>
  <si>
    <t>309.38</t>
  </si>
  <si>
    <t>-16.61</t>
  </si>
  <si>
    <t>-19.72</t>
  </si>
  <si>
    <t>EBITDA, 1 Yr. Growth %</t>
  </si>
  <si>
    <t>72.46</t>
  </si>
  <si>
    <t>-58.91</t>
  </si>
  <si>
    <t>122.53</t>
  </si>
  <si>
    <t>-15.41</t>
  </si>
  <si>
    <t>-17.88</t>
  </si>
  <si>
    <t>EBITA, 1 Yr. Growth %</t>
  </si>
  <si>
    <t>68.63</t>
  </si>
  <si>
    <t>-57.2</t>
  </si>
  <si>
    <t>116.42</t>
  </si>
  <si>
    <t>-15.81</t>
  </si>
  <si>
    <t>-17.02</t>
  </si>
  <si>
    <t>EBIT, 1 Yr. Growth %</t>
  </si>
  <si>
    <t>116.75</t>
  </si>
  <si>
    <t>-16.14</t>
  </si>
  <si>
    <t>-17.57</t>
  </si>
  <si>
    <t>Earnings From Cont. Operations, 1 Yr. Growth %</t>
  </si>
  <si>
    <t>60.5</t>
  </si>
  <si>
    <t>-62.53</t>
  </si>
  <si>
    <t>143.28</t>
  </si>
  <si>
    <t>-13.02</t>
  </si>
  <si>
    <t>-14.39</t>
  </si>
  <si>
    <t>Net Income, 1 Yr. Growth %</t>
  </si>
  <si>
    <t>Normalized Net Income, 1 Yr. Growth %</t>
  </si>
  <si>
    <t>61.55</t>
  </si>
  <si>
    <t>-60.18</t>
  </si>
  <si>
    <t>130.5</t>
  </si>
  <si>
    <t>-12.97</t>
  </si>
  <si>
    <t>-22.55</t>
  </si>
  <si>
    <t>Diluted EPS Before Extra, 1 Yr. Growth %</t>
  </si>
  <si>
    <t>141.93</t>
  </si>
  <si>
    <t>-42.65</t>
  </si>
  <si>
    <t>-38.09</t>
  </si>
  <si>
    <t>Accounts Receivable, 1 Yr. Growth %</t>
  </si>
  <si>
    <t>43.97</t>
  </si>
  <si>
    <t>58.97</t>
  </si>
  <si>
    <t>23.33</t>
  </si>
  <si>
    <t>-36.02</t>
  </si>
  <si>
    <t>Net Property, Plant and Equip., 1 Yr. Growth %</t>
  </si>
  <si>
    <t>1.15</t>
  </si>
  <si>
    <t>19.18</t>
  </si>
  <si>
    <t>-6.24</t>
  </si>
  <si>
    <t>Total Assets, 1 Yr. Growth %</t>
  </si>
  <si>
    <t>-0.74</t>
  </si>
  <si>
    <t>-13.56</t>
  </si>
  <si>
    <t>-13.89</t>
  </si>
  <si>
    <t>Tangible Book Value, 1 Yr. Growth %</t>
  </si>
  <si>
    <t>504.89</t>
  </si>
  <si>
    <t>-13.84</t>
  </si>
  <si>
    <t>-14.57</t>
  </si>
  <si>
    <t>Common Equity, 1 Yr. Growth %</t>
  </si>
  <si>
    <t>70.81</t>
  </si>
  <si>
    <t>382.15</t>
  </si>
  <si>
    <t>-13.72</t>
  </si>
  <si>
    <t>-17.77</t>
  </si>
  <si>
    <t>Cash From Operations, 1 Yr. Growth %</t>
  </si>
  <si>
    <t>42.23</t>
  </si>
  <si>
    <t>-67.4</t>
  </si>
  <si>
    <t>205.39</t>
  </si>
  <si>
    <t>14.54</t>
  </si>
  <si>
    <t>-26.86</t>
  </si>
  <si>
    <t>Capital Expenditures, 1 Yr. Growth %</t>
  </si>
  <si>
    <t>17.59</t>
  </si>
  <si>
    <t>-62.75</t>
  </si>
  <si>
    <t>97.34</t>
  </si>
  <si>
    <t>Levered Free Cash Flow, 1 Yr. Growth %</t>
  </si>
  <si>
    <t>56.64</t>
  </si>
  <si>
    <t>38.01</t>
  </si>
  <si>
    <t>-32.88</t>
  </si>
  <si>
    <t>Unlevered Free Cash Flow, 1 Yr. Growth %</t>
  </si>
  <si>
    <t>Compound Annual Growth Rate Over Two Years</t>
  </si>
  <si>
    <t>Total Revenues, 2 Yr. CAGR %</t>
  </si>
  <si>
    <t>113.22</t>
  </si>
  <si>
    <t>10.94</t>
  </si>
  <si>
    <t>-39.27</t>
  </si>
  <si>
    <t>35.69</t>
  </si>
  <si>
    <t>Gross Profit, 2 Yr. CAGR %</t>
  </si>
  <si>
    <t>-39.49</t>
  </si>
  <si>
    <t>-7.36</t>
  </si>
  <si>
    <t>84.76</t>
  </si>
  <si>
    <t>-18.18</t>
  </si>
  <si>
    <t>EBITDA, 2 Yr. CAGR %</t>
  </si>
  <si>
    <t>-15.82</t>
  </si>
  <si>
    <t>-4.38</t>
  </si>
  <si>
    <t>38.29</t>
  </si>
  <si>
    <t>-16.66</t>
  </si>
  <si>
    <t>EBITA, 2 Yr. CAGR %</t>
  </si>
  <si>
    <t>-15.05</t>
  </si>
  <si>
    <t>-3.76</t>
  </si>
  <si>
    <t>35.95</t>
  </si>
  <si>
    <t>-16.42</t>
  </si>
  <si>
    <t>EBIT, 2 Yr. CAGR %</t>
  </si>
  <si>
    <t>-3.69</t>
  </si>
  <si>
    <t>34.82</t>
  </si>
  <si>
    <t>-16.86</t>
  </si>
  <si>
    <t>Earnings From Cont. Operations, 2 Yr. CAGR %</t>
  </si>
  <si>
    <t>-22.45</t>
  </si>
  <si>
    <t>-4.53</t>
  </si>
  <si>
    <t>45.46</t>
  </si>
  <si>
    <t>-13.71</t>
  </si>
  <si>
    <t>Net Income, 2 Yr. CAGR %</t>
  </si>
  <si>
    <t>Normalized Net Income, 2 Yr. CAGR %</t>
  </si>
  <si>
    <t>-19.79</t>
  </si>
  <si>
    <t>-4.19</t>
  </si>
  <si>
    <t>41.63</t>
  </si>
  <si>
    <t>-17.9</t>
  </si>
  <si>
    <t>Diluted EPS Before Extra, 2 Yr. CAGR %</t>
  </si>
  <si>
    <t>-4.79</t>
  </si>
  <si>
    <t>17.79</t>
  </si>
  <si>
    <t>-40.41</t>
  </si>
  <si>
    <t>Accounts Receivable, 2 Yr. CAGR %</t>
  </si>
  <si>
    <t>51.28</t>
  </si>
  <si>
    <t>40.02</t>
  </si>
  <si>
    <t>-11.17</t>
  </si>
  <si>
    <t>Net Property, Plant and Equip., 2 Yr. CAGR %</t>
  </si>
  <si>
    <t>9.8</t>
  </si>
  <si>
    <t>6.71</t>
  </si>
  <si>
    <t>-5.35</t>
  </si>
  <si>
    <t>Total Assets, 2 Yr. CAGR %</t>
  </si>
  <si>
    <t>55.31</t>
  </si>
  <si>
    <t>44.93</t>
  </si>
  <si>
    <t>-13.73</t>
  </si>
  <si>
    <t>Tangible Book Value, 2 Yr. CAGR %</t>
  </si>
  <si>
    <t>299.61</t>
  </si>
  <si>
    <t>128.29</t>
  </si>
  <si>
    <t>-14.2</t>
  </si>
  <si>
    <t>Common Equity, 2 Yr. CAGR %</t>
  </si>
  <si>
    <t>186.97</t>
  </si>
  <si>
    <t>103.96</t>
  </si>
  <si>
    <t>-15.77</t>
  </si>
  <si>
    <t>Cash From Operations, 2 Yr. CAGR %</t>
  </si>
  <si>
    <t>-31.91</t>
  </si>
  <si>
    <t>-0.22</t>
  </si>
  <si>
    <t>87.03</t>
  </si>
  <si>
    <t>-10.19</t>
  </si>
  <si>
    <t>Capital Expenditures, 2 Yr. CAGR %</t>
  </si>
  <si>
    <t>-33.82</t>
  </si>
  <si>
    <t>-55.99</t>
  </si>
  <si>
    <t>1.3</t>
  </si>
  <si>
    <t>9.45</t>
  </si>
  <si>
    <t>Levered Free Cash Flow, 2 Yr. CAGR %</t>
  </si>
  <si>
    <t>48.01</t>
  </si>
  <si>
    <t>-1.43</t>
  </si>
  <si>
    <t>Unlevered Free Cash Flow, 2 Yr. CAGR %</t>
  </si>
  <si>
    <t>Compound Annual Growth Rate Over Three Years</t>
  </si>
  <si>
    <t>Total Revenues, 3 Yr. CAGR %</t>
  </si>
  <si>
    <t>-0.03</t>
  </si>
  <si>
    <t>27.35</t>
  </si>
  <si>
    <t>-26.04</t>
  </si>
  <si>
    <t>Gross Profit, 3 Yr. CAGR %</t>
  </si>
  <si>
    <t>14.44</t>
  </si>
  <si>
    <t>-10.55</t>
  </si>
  <si>
    <t>39.94</t>
  </si>
  <si>
    <t>EBITDA, 3 Yr. CAGR %</t>
  </si>
  <si>
    <t>16.39</t>
  </si>
  <si>
    <t>-8.6</t>
  </si>
  <si>
    <t>16.23</t>
  </si>
  <si>
    <t>EBITA, 3 Yr. CAGR %</t>
  </si>
  <si>
    <t>16.02</t>
  </si>
  <si>
    <t>-8.34</t>
  </si>
  <si>
    <t>15.32</t>
  </si>
  <si>
    <t>EBIT, 3 Yr. CAGR %</t>
  </si>
  <si>
    <t>16.08</t>
  </si>
  <si>
    <t>-8.03</t>
  </si>
  <si>
    <t>14.43</t>
  </si>
  <si>
    <t>Earnings From Cont. Operations, 3 Yr. CAGR %</t>
  </si>
  <si>
    <t>13.52</t>
  </si>
  <si>
    <t>-7.45</t>
  </si>
  <si>
    <t>21.9</t>
  </si>
  <si>
    <t>Net Income, 3 Yr. CAGR %</t>
  </si>
  <si>
    <t>Normalized Net Income, 3 Yr. CAGR %</t>
  </si>
  <si>
    <t>14.04</t>
  </si>
  <si>
    <t>-7.21</t>
  </si>
  <si>
    <t>15.82</t>
  </si>
  <si>
    <t>Diluted EPS Before Extra, 3 Yr. CAGR %</t>
  </si>
  <si>
    <t>-19.59</t>
  </si>
  <si>
    <t>-4.94</t>
  </si>
  <si>
    <t>Accounts Receivable, 3 Yr. CAGR %</t>
  </si>
  <si>
    <t>41.32</t>
  </si>
  <si>
    <t>7.85</t>
  </si>
  <si>
    <t>Net Property, Plant and Equip., 3 Yr. CAGR %</t>
  </si>
  <si>
    <t>2.21</t>
  </si>
  <si>
    <t>Total Assets, 3 Yr. CAGR %</t>
  </si>
  <si>
    <t>27.75</t>
  </si>
  <si>
    <t>21.84</t>
  </si>
  <si>
    <t>Tangible Book Value, 3 Yr. CAGR %</t>
  </si>
  <si>
    <t>139.62</t>
  </si>
  <si>
    <t>64.51</t>
  </si>
  <si>
    <t>Common Equity, 3 Yr. CAGR %</t>
  </si>
  <si>
    <t>92.25</t>
  </si>
  <si>
    <t>50.68</t>
  </si>
  <si>
    <t>Cash From Operations, 3 Yr. CAGR %</t>
  </si>
  <si>
    <t>12.29</t>
  </si>
  <si>
    <t>4.47</t>
  </si>
  <si>
    <t>35.02</t>
  </si>
  <si>
    <t>Capital Expenditures, 3 Yr. CAGR %</t>
  </si>
  <si>
    <t>-38.93</t>
  </si>
  <si>
    <t>-27.43</t>
  </si>
  <si>
    <t>-14.6</t>
  </si>
  <si>
    <t>Levered Free Cash Flow, 3 Yr. CAGR %</t>
  </si>
  <si>
    <t>15.54</t>
  </si>
  <si>
    <t>Unlevered Free Cash Flow, 3 Yr. CAGR %</t>
  </si>
  <si>
    <t>Compound Annual Growth Rate Over Five Years</t>
  </si>
  <si>
    <t>Total Revenues, 5 Yr. CAGR %</t>
  </si>
  <si>
    <t>12.96</t>
  </si>
  <si>
    <t>Gross Profit, 5 Yr. CAGR %</t>
  </si>
  <si>
    <t>EBITDA, 5 Yr. CAGR %</t>
  </si>
  <si>
    <t>1.58</t>
  </si>
  <si>
    <t>EBITA, 5 Yr. CAGR %</t>
  </si>
  <si>
    <t>1.51</t>
  </si>
  <si>
    <t>EBIT, 5 Yr. CAGR %</t>
  </si>
  <si>
    <t>1.57</t>
  </si>
  <si>
    <t>Earnings From Cont. Operations, 5 Yr. CAGR %</t>
  </si>
  <si>
    <t>1.72</t>
  </si>
  <si>
    <t>Net Income, 5 Yr. CAGR %</t>
  </si>
  <si>
    <t>Normalized Net Income, 5 Yr. CAGR %</t>
  </si>
  <si>
    <t>Cash From Operations, 5 Yr. CAGR %</t>
  </si>
  <si>
    <t>2.68</t>
  </si>
  <si>
    <t>Capital Expenditures, 5 Yr. CAGR %</t>
  </si>
  <si>
    <t>-22.88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</si>
  <si>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</si>
  <si>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</si>
  <si>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</si>
  <si>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</si>
  <si>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</si>
  <si>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</si>
  <si>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</si>
  <si>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598.9</t>
  </si>
  <si>
    <t>355.3</t>
  </si>
  <si>
    <t>216.2</t>
  </si>
  <si>
    <t>138.8</t>
  </si>
  <si>
    <t>-</t>
  </si>
  <si>
    <t>Change</t>
  </si>
  <si>
    <t>-40.68%</t>
  </si>
  <si>
    <t>-39.16%</t>
  </si>
  <si>
    <t>-35.8%</t>
  </si>
  <si>
    <t>0%</t>
  </si>
  <si>
    <t>Enterprise Value (EV)</t>
  </si>
  <si>
    <t>333.9</t>
  </si>
  <si>
    <t>89.01</t>
  </si>
  <si>
    <t>-73.34%</t>
  </si>
  <si>
    <t>142.86%</t>
  </si>
  <si>
    <t>P/E ratio</t>
  </si>
  <si>
    <t>-2.06x</t>
  </si>
  <si>
    <t>-1.31x</t>
  </si>
  <si>
    <t>-0.97x</t>
  </si>
  <si>
    <t>-2.98x</t>
  </si>
  <si>
    <t>-5.12x</t>
  </si>
  <si>
    <t>-12.8x</t>
  </si>
  <si>
    <t>PBR</t>
  </si>
  <si>
    <t>1.68x</t>
  </si>
  <si>
    <t>1.14x</t>
  </si>
  <si>
    <t>0.82x</t>
  </si>
  <si>
    <t>0.63x</t>
  </si>
  <si>
    <t>0.67x</t>
  </si>
  <si>
    <t>PEG</t>
  </si>
  <si>
    <t>-0x</t>
  </si>
  <si>
    <t>0x</t>
  </si>
  <si>
    <t>0.1x</t>
  </si>
  <si>
    <t>0.2x</t>
  </si>
  <si>
    <t>Capitalization / Revenue</t>
  </si>
  <si>
    <t>11x</t>
  </si>
  <si>
    <t>3.88x</t>
  </si>
  <si>
    <t>2.15x</t>
  </si>
  <si>
    <t>2.76x</t>
  </si>
  <si>
    <t>2.04x</t>
  </si>
  <si>
    <t>1.65x</t>
  </si>
  <si>
    <t>EV / Revenue</t>
  </si>
  <si>
    <t>EV / EBITDA</t>
  </si>
  <si>
    <t>-1.39x</t>
  </si>
  <si>
    <t>-2.65x</t>
  </si>
  <si>
    <t>-5.62x</t>
  </si>
  <si>
    <t>EV / EBIT</t>
  </si>
  <si>
    <t>-1.29x</t>
  </si>
  <si>
    <t>-2.4x</t>
  </si>
  <si>
    <t>-5.02x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</si>
  <si>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</si>
  <si>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</si>
  <si>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</si>
  <si>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</si>
  <si>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</si>
  <si>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-0.9012</t>
  </si>
  <si>
    <t>-0.5259</t>
  </si>
  <si>
    <t>-0.21</t>
  </si>
  <si>
    <t>Distribution rate</t>
  </si>
  <si>
    <t>Net sales
                                    1</t>
  </si>
  <si>
    <t>54.52</t>
  </si>
  <si>
    <t>91.5</t>
  </si>
  <si>
    <t>100.4</t>
  </si>
  <si>
    <t>50.26</t>
  </si>
  <si>
    <t>68.06</t>
  </si>
  <si>
    <t>84</t>
  </si>
  <si>
    <t>EBITDA
                                    1</t>
  </si>
  <si>
    <t>-297.6</t>
  </si>
  <si>
    <t>-251.6</t>
  </si>
  <si>
    <t>-227.3</t>
  </si>
  <si>
    <t>-100.1</t>
  </si>
  <si>
    <t>-52.46</t>
  </si>
  <si>
    <t>-24.68</t>
  </si>
  <si>
    <t>EBIT
                                    1</t>
  </si>
  <si>
    <t>-313.9</t>
  </si>
  <si>
    <t>-263.1</t>
  </si>
  <si>
    <t>-237.6</t>
  </si>
  <si>
    <t>-107.2</t>
  </si>
  <si>
    <t>-57.7</t>
  </si>
  <si>
    <t>-27.62</t>
  </si>
  <si>
    <t>Net income
                                    1</t>
  </si>
  <si>
    <t>-292.2</t>
  </si>
  <si>
    <t>-254.2</t>
  </si>
  <si>
    <t>-217.6</t>
  </si>
  <si>
    <t>-43.83</t>
  </si>
  <si>
    <t>-27.87</t>
  </si>
  <si>
    <t>4.035</t>
  </si>
  <si>
    <t>-265.1</t>
  </si>
  <si>
    <t>-266.3</t>
  </si>
  <si>
    <t>Reference price
                                    2</t>
  </si>
  <si>
    <t>25.630</t>
  </si>
  <si>
    <t>9.370</t>
  </si>
  <si>
    <t>4.270</t>
  </si>
  <si>
    <t>2.690</t>
  </si>
  <si>
    <t>Nbr of stocks (in thousands)</t>
  </si>
  <si>
    <t>23,369</t>
  </si>
  <si>
    <t>37,917</t>
  </si>
  <si>
    <t>50,625</t>
  </si>
  <si>
    <t>51,588</t>
  </si>
  <si>
    <t>Announcement Date</t>
  </si>
  <si>
    <t>3/22/22</t>
  </si>
  <si>
    <t>3/16/23</t>
  </si>
  <si>
    <t>3/5/24</t>
  </si>
  <si>
    <t>address1</t>
  </si>
  <si>
    <t>60 Binney Street</t>
  </si>
  <si>
    <t>city</t>
  </si>
  <si>
    <t>Cambridge</t>
  </si>
  <si>
    <t>state</t>
  </si>
  <si>
    <t>MA</t>
  </si>
  <si>
    <t>zip</t>
  </si>
  <si>
    <t>02142</t>
  </si>
  <si>
    <t>country</t>
  </si>
  <si>
    <t>phone</t>
  </si>
  <si>
    <t>617 675 7270</t>
  </si>
  <si>
    <t>website</t>
  </si>
  <si>
    <t>https://www.2seventybio.com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</si>
  <si>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</si>
  <si>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</si>
  <si>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</si>
  <si>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</si>
  <si>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</si>
  <si>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</si>
  <si>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</si>
  <si>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</si>
  <si>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</si>
  <si>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</si>
  <si>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</si>
  <si>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2seventy bio, Inc., a cell and gene therapy company, focuses on the research, development, and commercialization of treatments for cancer in the United States. The company's products pipeline includes Abecma, a chimeric antigen receptor T-cell product candidates for the treatment of multiple myeloma. It has a collaboration arrangement with Bristol Myers Squibb Company. The company was incorporated in 2021 and is headquartered in Cambridge, Massachusetts.</t>
  </si>
  <si>
    <t>fullTimeEmployees</t>
  </si>
  <si>
    <t>companyOfficers</t>
  </si>
  <si>
    <t>[{'maxAge': 1, 'name': 'Mr. William D. Baird III, M.B.A.', 'age': 52, 'title': 'CEO, President &amp; Director', 'yearBorn': 1972, 'fiscalYear': 2023, 'totalPay': 708004, 'exercisedValue': 0, 'unexercisedValue': 0}, {'maxAge': 1, 'name': 'Ms. Victoria  Eatwell', 'age': 38, 'title': 'Chief Financial Officer', 'yearBorn': 1986, 'fiscalYear': 2023, 'exercisedValue': 0, 'unexercisedValue': 0}, {'maxAge': 1, 'name': 'Ms. Jessica  Snow', 'age': 45, 'title': 'Senior VP of Quality and Head of Operations', 'yearBorn': 1979,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</si>
  <si>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</si>
  <si>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</si>
  <si>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</si>
  <si>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</si>
  <si>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</si>
  <si>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</si>
  <si>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</si>
  <si>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</si>
  <si>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</si>
  <si>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</si>
  <si>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</si>
  <si>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</si>
  <si>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</si>
  <si>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</si>
  <si>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</si>
  <si>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</si>
  <si>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</si>
  <si>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</si>
  <si>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</si>
  <si>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</si>
  <si>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</si>
  <si>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</si>
  <si>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</si>
  <si>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</si>
  <si>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</si>
  <si>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</si>
  <si>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</si>
  <si>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</si>
  <si>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</si>
  <si>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</si>
  <si>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</si>
  <si>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</si>
  <si>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</si>
  <si>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</si>
  <si>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</si>
  <si>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</si>
  <si>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</si>
  <si>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</si>
  <si>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</si>
  <si>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</si>
  <si>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</si>
  <si>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</si>
  <si>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</si>
  <si>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</si>
  <si>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</si>
  <si>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</si>
  <si>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</si>
  <si>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</si>
  <si>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</si>
  <si>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</si>
  <si>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</si>
  <si>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</si>
  <si>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</si>
  <si>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</si>
  <si>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</si>
  <si>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</si>
  <si>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</si>
  <si>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</si>
  <si>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</si>
  <si>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</si>
  <si>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</si>
  <si>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</si>
  <si>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</si>
  <si>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</si>
  <si>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</si>
  <si>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</si>
  <si>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</si>
  <si>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</si>
  <si>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</si>
  <si>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2seventy bio,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</si>
  <si>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</si>
  <si>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</si>
  <si>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</si>
  <si>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</si>
  <si>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</si>
  <si>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</si>
  <si>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</si>
  <si>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f4b7e673-d101-3831-ada5-26d60bd8a06b</t>
  </si>
  <si>
    <t>messageBoardId</t>
  </si>
  <si>
    <t>finmb_700837637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</si>
  <si>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</si>
  <si>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</si>
  <si>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</si>
  <si>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</si>
  <si>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</si>
  <si>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</si>
  <si>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</si>
  <si>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</si>
  <si>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</si>
  <si>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</si>
  <si>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</si>
  <si>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</si>
  <si>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</si>
  <si>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totalRevenue</t>
  </si>
  <si>
    <t>debtToEquity</t>
  </si>
  <si>
    <t>revenuePerShare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</si>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</sst>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2seventy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-163.0392812581356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1.271654E8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-2.4451454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-200.0</v>
      </c>
      <c r="C2" s="1">
        <v>-321.0</v>
      </c>
      <c r="D2" s="1">
        <v>-120.0</v>
      </c>
      <c r="E2" s="1">
        <v>-292.0</v>
      </c>
      <c r="F2" s="1">
        <v>-254.0</v>
      </c>
      <c r="G2" s="1">
        <v>-218.0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9.0</v>
      </c>
      <c r="C3" s="1">
        <v>8.0</v>
      </c>
      <c r="D3" s="1">
        <v>9.0</v>
      </c>
      <c r="E3" s="1">
        <v>12.0</v>
      </c>
      <c r="F3" s="1">
        <v>8.0</v>
      </c>
      <c r="G3" s="1">
        <v>9.0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49.0</v>
      </c>
      <c r="F4" s="1">
        <v>2.0</v>
      </c>
      <c r="G4" s="1">
        <v>70.0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9.0</v>
      </c>
      <c r="C5" s="1">
        <v>8.0</v>
      </c>
      <c r="D5" s="1">
        <v>9.0</v>
      </c>
      <c r="E5" s="1">
        <v>12.0</v>
      </c>
      <c r="F5" s="1">
        <v>11.0</v>
      </c>
      <c r="G5" s="1">
        <v>10.0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3.0</v>
      </c>
      <c r="C6" s="1">
        <v>3.0</v>
      </c>
      <c r="D6" s="1">
        <v>3.0</v>
      </c>
      <c r="E6" s="1">
        <v>3.0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40.0</v>
      </c>
      <c r="C8" s="1">
        <v>62.0</v>
      </c>
      <c r="D8" s="1">
        <v>61.0</v>
      </c>
      <c r="E8" s="1">
        <v>54.0</v>
      </c>
      <c r="F8" s="1">
        <v>41.0</v>
      </c>
      <c r="G8" s="1">
        <v>32.0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3.0</v>
      </c>
      <c r="C9" s="1">
        <v>2.0</v>
      </c>
      <c r="D9" s="1">
        <v>-6.0</v>
      </c>
      <c r="E9" s="1">
        <v>86.0</v>
      </c>
      <c r="F9" s="1">
        <v>31.0</v>
      </c>
      <c r="G9" s="1">
        <v>-6.0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2.0</v>
      </c>
      <c r="C10" s="1">
        <v>14.0</v>
      </c>
      <c r="D10" s="1">
        <v>-13.0</v>
      </c>
      <c r="E10" s="1">
        <v>0.0</v>
      </c>
      <c r="F10" s="1">
        <v>32.0</v>
      </c>
      <c r="G10" s="1">
        <v>-42.0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-41.0</v>
      </c>
      <c r="C11" s="1">
        <v>-16.0</v>
      </c>
      <c r="D11" s="1">
        <v>8.0</v>
      </c>
      <c r="E11" s="1">
        <v>4.0</v>
      </c>
      <c r="F11" s="1">
        <v>-22.0</v>
      </c>
      <c r="G11" s="1">
        <v>11.0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35.0</v>
      </c>
      <c r="C12" s="1">
        <v>37.0</v>
      </c>
      <c r="D12" s="1">
        <v>-10.0</v>
      </c>
      <c r="E12" s="1">
        <v>9.0</v>
      </c>
      <c r="F12" s="1">
        <v>-13.0</v>
      </c>
      <c r="G12" s="1">
        <v>-8.0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-146.0</v>
      </c>
      <c r="C13" s="1">
        <v>-208.0</v>
      </c>
      <c r="D13" s="1">
        <v>-67.0</v>
      </c>
      <c r="E13" s="1">
        <v>-207.0</v>
      </c>
      <c r="F13" s="1">
        <v>-237.0</v>
      </c>
      <c r="G13" s="1">
        <v>-167.0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-50.0</v>
      </c>
      <c r="C14" s="1">
        <v>-59.0</v>
      </c>
      <c r="D14" s="1">
        <v>-22.0</v>
      </c>
      <c r="E14" s="1">
        <v>-11.0</v>
      </c>
      <c r="F14" s="1">
        <v>-22.0</v>
      </c>
      <c r="G14" s="1">
        <v>-13.0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-8.0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34.0</v>
      </c>
      <c r="F16" s="1">
        <v>34.0</v>
      </c>
      <c r="G16" s="1">
        <v>58.0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-43.0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-50.0</v>
      </c>
      <c r="C18" s="1">
        <v>-59.0</v>
      </c>
      <c r="D18" s="1">
        <v>-22.0</v>
      </c>
      <c r="E18" s="1">
        <v>15.0</v>
      </c>
      <c r="F18" s="1">
        <v>11.0</v>
      </c>
      <c r="G18" s="1">
        <v>43.0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166.0</v>
      </c>
      <c r="G21" s="1">
        <v>127.0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198.0</v>
      </c>
      <c r="C22" s="1">
        <v>268.0</v>
      </c>
      <c r="D22" s="1">
        <v>90.0</v>
      </c>
      <c r="E22" s="1">
        <v>355.0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197.0</v>
      </c>
      <c r="C23" s="1">
        <v>268.0</v>
      </c>
      <c r="D23" s="1">
        <v>90.0</v>
      </c>
      <c r="E23" s="1">
        <v>355.0</v>
      </c>
      <c r="F23" s="1">
        <v>166.0</v>
      </c>
      <c r="G23" s="1">
        <v>127.0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163.0</v>
      </c>
      <c r="F24" s="1">
        <v>-59.0</v>
      </c>
      <c r="G24" s="1">
        <v>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15.0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-74.0</v>
      </c>
      <c r="E27" s="1">
        <v>-116.0</v>
      </c>
      <c r="F27" s="1">
        <v>-163.0</v>
      </c>
      <c r="G27" s="1">
        <v>-115.0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-74.0</v>
      </c>
      <c r="E28" s="1">
        <v>-116.0</v>
      </c>
      <c r="F28" s="1">
        <v>-163.0</v>
      </c>
      <c r="G28" s="1">
        <v>-115.0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35.0</v>
      </c>
      <c r="E29" s="1">
        <v>-26.0</v>
      </c>
      <c r="F29" s="1">
        <v>28.0</v>
      </c>
      <c r="G29" s="1">
        <v>7.0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0.0</v>
      </c>
      <c r="C3" s="1">
        <v>0.0</v>
      </c>
      <c r="D3" s="1">
        <v>0.0</v>
      </c>
      <c r="E3" s="1">
        <v>130.0</v>
      </c>
      <c r="F3" s="1">
        <v>71.0</v>
      </c>
      <c r="G3" s="1">
        <v>74.0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0.0</v>
      </c>
      <c r="C4" s="1">
        <v>0.0</v>
      </c>
      <c r="D4" s="1">
        <v>0.0</v>
      </c>
      <c r="E4" s="1">
        <v>135.0</v>
      </c>
      <c r="F4" s="1">
        <v>195.0</v>
      </c>
      <c r="G4" s="1">
        <v>142.0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0.0</v>
      </c>
      <c r="C5" s="1">
        <v>0.0</v>
      </c>
      <c r="D5" s="1">
        <v>0.0</v>
      </c>
      <c r="E5" s="1">
        <v>265.0</v>
      </c>
      <c r="F5" s="1">
        <v>266.0</v>
      </c>
      <c r="G5" s="1">
        <v>217.0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0.0</v>
      </c>
      <c r="C6" s="1">
        <v>7.0</v>
      </c>
      <c r="D6" s="1">
        <v>10.0</v>
      </c>
      <c r="E6" s="1">
        <v>17.0</v>
      </c>
      <c r="F6" s="1">
        <v>20.0</v>
      </c>
      <c r="G6" s="1">
        <v>13.0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0.0</v>
      </c>
      <c r="C7" s="1">
        <v>7.0</v>
      </c>
      <c r="D7" s="1">
        <v>10.0</v>
      </c>
      <c r="E7" s="1">
        <v>17.0</v>
      </c>
      <c r="F7" s="1">
        <v>20.0</v>
      </c>
      <c r="G7" s="1">
        <v>13.0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0.0</v>
      </c>
      <c r="C8" s="1">
        <v>13.0</v>
      </c>
      <c r="D8" s="1">
        <v>14.0</v>
      </c>
      <c r="E8" s="1">
        <v>9.0</v>
      </c>
      <c r="F8" s="1">
        <v>13.0</v>
      </c>
      <c r="G8" s="1">
        <v>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0.0</v>
      </c>
      <c r="C9" s="1">
        <v>20.0</v>
      </c>
      <c r="D9" s="1">
        <v>25.0</v>
      </c>
      <c r="E9" s="1">
        <v>292.0</v>
      </c>
      <c r="F9" s="1">
        <v>301.0</v>
      </c>
      <c r="G9" s="1">
        <v>238.0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0.0</v>
      </c>
      <c r="C10" s="1">
        <v>278.0</v>
      </c>
      <c r="D10" s="1">
        <v>291.0</v>
      </c>
      <c r="E10" s="1">
        <v>351.0</v>
      </c>
      <c r="F10" s="1">
        <v>344.0</v>
      </c>
      <c r="G10" s="1">
        <v>335.0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0.0</v>
      </c>
      <c r="C11" s="1">
        <v>-20.0</v>
      </c>
      <c r="D11" s="1">
        <v>-30.0</v>
      </c>
      <c r="E11" s="1">
        <v>-40.0</v>
      </c>
      <c r="F11" s="1">
        <v>-47.0</v>
      </c>
      <c r="G11" s="1">
        <v>-56.0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0.0</v>
      </c>
      <c r="C12" s="1">
        <v>258.0</v>
      </c>
      <c r="D12" s="1">
        <v>260.0</v>
      </c>
      <c r="E12" s="1">
        <v>310.0</v>
      </c>
      <c r="F12" s="1">
        <v>297.0</v>
      </c>
      <c r="G12" s="1">
        <v>278.0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0.0</v>
      </c>
      <c r="C13" s="1">
        <v>0.0</v>
      </c>
      <c r="D13" s="1">
        <v>0.0</v>
      </c>
      <c r="E13" s="1">
        <v>97.0</v>
      </c>
      <c r="F13" s="1">
        <v>1.0</v>
      </c>
      <c r="G13" s="1">
        <v>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0.0</v>
      </c>
      <c r="C14" s="1">
        <v>13.0</v>
      </c>
      <c r="D14" s="1">
        <v>13.0</v>
      </c>
      <c r="E14" s="1">
        <v>12.0</v>
      </c>
      <c r="F14" s="1">
        <v>12.0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0.0</v>
      </c>
      <c r="C15" s="1">
        <v>9.0</v>
      </c>
      <c r="D15" s="1">
        <v>5.0</v>
      </c>
      <c r="E15" s="1">
        <v>9.0</v>
      </c>
      <c r="F15" s="1">
        <v>7.0</v>
      </c>
      <c r="G15" s="1">
        <v>6.0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0.0</v>
      </c>
      <c r="C16" s="1">
        <v>14.0</v>
      </c>
      <c r="D16" s="1">
        <v>8.0</v>
      </c>
      <c r="E16" s="1">
        <v>38.0</v>
      </c>
      <c r="F16" s="1">
        <v>38.0</v>
      </c>
      <c r="G16" s="1">
        <v>38.0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0.0</v>
      </c>
      <c r="C17" s="1">
        <v>315.0</v>
      </c>
      <c r="D17" s="1">
        <v>313.0</v>
      </c>
      <c r="E17" s="1">
        <v>760.0</v>
      </c>
      <c r="F17" s="1">
        <v>657.0</v>
      </c>
      <c r="G17" s="1">
        <v>565.0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0.0</v>
      </c>
      <c r="C19" s="1">
        <v>20.0</v>
      </c>
      <c r="D19" s="1">
        <v>7.0</v>
      </c>
      <c r="E19" s="1">
        <v>6.0</v>
      </c>
      <c r="F19" s="1">
        <v>7.0</v>
      </c>
      <c r="G19" s="1">
        <v>6.0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0.0</v>
      </c>
      <c r="C20" s="1">
        <v>47.0</v>
      </c>
      <c r="D20" s="1">
        <v>39.0</v>
      </c>
      <c r="E20" s="1">
        <v>44.0</v>
      </c>
      <c r="F20" s="1">
        <v>49.0</v>
      </c>
      <c r="G20" s="1">
        <v>22.0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0.0</v>
      </c>
      <c r="C21" s="1">
        <v>11.0</v>
      </c>
      <c r="D21" s="1">
        <v>15.0</v>
      </c>
      <c r="E21" s="1">
        <v>9.0</v>
      </c>
      <c r="F21" s="1">
        <v>11.0</v>
      </c>
      <c r="G21" s="1">
        <v>12.0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0.0</v>
      </c>
      <c r="C22" s="1">
        <v>8.0</v>
      </c>
      <c r="D22" s="1">
        <v>82.0</v>
      </c>
      <c r="E22" s="1">
        <v>5.0</v>
      </c>
      <c r="F22" s="1">
        <v>3.0</v>
      </c>
      <c r="G22" s="1">
        <v>15.0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0.0</v>
      </c>
      <c r="C23" s="1">
        <v>15.0</v>
      </c>
      <c r="D23" s="1">
        <v>13.0</v>
      </c>
      <c r="E23" s="1">
        <v>33.0</v>
      </c>
      <c r="F23" s="1">
        <v>8.0</v>
      </c>
      <c r="G23" s="1">
        <v>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0.0</v>
      </c>
      <c r="C24" s="1">
        <v>103.0</v>
      </c>
      <c r="D24" s="1">
        <v>75.0</v>
      </c>
      <c r="E24" s="1">
        <v>98.0</v>
      </c>
      <c r="F24" s="1">
        <v>79.0</v>
      </c>
      <c r="G24" s="1">
        <v>59.0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0.0</v>
      </c>
      <c r="C25" s="1">
        <v>122.0</v>
      </c>
      <c r="D25" s="1">
        <v>112.0</v>
      </c>
      <c r="E25" s="1">
        <v>272.0</v>
      </c>
      <c r="F25" s="1">
        <v>259.0</v>
      </c>
      <c r="G25" s="1">
        <v>244.0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0.0</v>
      </c>
      <c r="C26" s="1">
        <v>9.0</v>
      </c>
      <c r="D26" s="1">
        <v>25.0</v>
      </c>
      <c r="E26" s="1">
        <v>25.0</v>
      </c>
      <c r="F26" s="1">
        <v>5.0</v>
      </c>
      <c r="G26" s="1">
        <v>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0.0</v>
      </c>
      <c r="C27" s="1">
        <v>35.0</v>
      </c>
      <c r="D27" s="1">
        <v>24.0</v>
      </c>
      <c r="E27" s="1">
        <v>3.0</v>
      </c>
      <c r="F27" s="1">
        <v>2.0</v>
      </c>
      <c r="G27" s="1">
        <v>2.0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0.0</v>
      </c>
      <c r="C28" s="1">
        <v>271.0</v>
      </c>
      <c r="D28" s="1">
        <v>238.0</v>
      </c>
      <c r="E28" s="1">
        <v>400.0</v>
      </c>
      <c r="F28" s="1">
        <v>346.0</v>
      </c>
      <c r="G28" s="1">
        <v>310.0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0.0</v>
      </c>
      <c r="C29" s="1">
        <v>43.0</v>
      </c>
      <c r="D29" s="1">
        <v>74.0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0.0</v>
      </c>
      <c r="C30" s="1">
        <v>0.0</v>
      </c>
      <c r="D30" s="1">
        <v>0.0</v>
      </c>
      <c r="E30" s="1">
        <v>400.0</v>
      </c>
      <c r="F30" s="1">
        <v>607.0</v>
      </c>
      <c r="G30" s="1">
        <v>767.0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0.0</v>
      </c>
      <c r="C31" s="1">
        <v>0.0</v>
      </c>
      <c r="D31" s="1">
        <v>0.0</v>
      </c>
      <c r="E31" s="1">
        <v>-39.0</v>
      </c>
      <c r="F31" s="1">
        <v>-294.0</v>
      </c>
      <c r="G31" s="1">
        <v>-511.0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77</v>
      </c>
      <c r="B32" s="1">
        <v>0.0</v>
      </c>
      <c r="C32" s="1">
        <v>0.0</v>
      </c>
      <c r="D32" s="1">
        <v>0.0</v>
      </c>
      <c r="E32" s="1">
        <v>-71.0</v>
      </c>
      <c r="F32" s="1">
        <v>-2.0</v>
      </c>
      <c r="G32" s="1">
        <v>-20.0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78</v>
      </c>
      <c r="B33" s="1">
        <v>0.0</v>
      </c>
      <c r="C33" s="1">
        <v>43.0</v>
      </c>
      <c r="D33" s="1">
        <v>74.0</v>
      </c>
      <c r="E33" s="1">
        <v>360.0</v>
      </c>
      <c r="F33" s="1">
        <v>310.0</v>
      </c>
      <c r="G33" s="1">
        <v>255.0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79</v>
      </c>
      <c r="B34" s="1">
        <v>0.0</v>
      </c>
      <c r="C34" s="1">
        <v>43.0</v>
      </c>
      <c r="D34" s="1">
        <v>74.0</v>
      </c>
      <c r="E34" s="1">
        <v>360.0</v>
      </c>
      <c r="F34" s="1">
        <v>310.0</v>
      </c>
      <c r="G34" s="1">
        <v>255.0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80</v>
      </c>
      <c r="B35" s="1">
        <v>0.0</v>
      </c>
      <c r="C35" s="1">
        <v>315.0</v>
      </c>
      <c r="D35" s="1">
        <v>313.0</v>
      </c>
      <c r="E35" s="1">
        <v>760.0</v>
      </c>
      <c r="F35" s="1">
        <v>657.0</v>
      </c>
      <c r="G35" s="1">
        <v>565.0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81</v>
      </c>
      <c r="B37" s="1">
        <v>0.0</v>
      </c>
      <c r="C37" s="1">
        <v>0.0</v>
      </c>
      <c r="D37" s="1">
        <v>0.0</v>
      </c>
      <c r="E37" s="1">
        <v>37.0</v>
      </c>
      <c r="F37" s="1">
        <v>50.0</v>
      </c>
      <c r="G37" s="1">
        <v>51.0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82</v>
      </c>
      <c r="B38" s="1">
        <v>0.0</v>
      </c>
      <c r="C38" s="1">
        <v>0.0</v>
      </c>
      <c r="D38" s="1">
        <v>0.0</v>
      </c>
      <c r="E38" s="1">
        <v>23.0</v>
      </c>
      <c r="F38" s="1">
        <v>37.0</v>
      </c>
      <c r="G38" s="1">
        <v>50.0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83</v>
      </c>
      <c r="B39" s="1">
        <v>0.0</v>
      </c>
      <c r="C39" s="1">
        <v>0.0</v>
      </c>
      <c r="D39" s="1">
        <v>0.0</v>
      </c>
      <c r="E39" s="1" t="s">
        <v>84</v>
      </c>
      <c r="F39" s="1" t="s">
        <v>85</v>
      </c>
      <c r="G39" s="1" t="s">
        <v>86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>
        <v>0.0</v>
      </c>
      <c r="C40" s="1">
        <v>21.0</v>
      </c>
      <c r="D40" s="1">
        <v>55.0</v>
      </c>
      <c r="E40" s="1">
        <v>338.0</v>
      </c>
      <c r="F40" s="1">
        <v>291.0</v>
      </c>
      <c r="G40" s="1">
        <v>249.0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0.0</v>
      </c>
      <c r="C41" s="1">
        <v>0.0</v>
      </c>
      <c r="D41" s="1">
        <v>0.0</v>
      </c>
      <c r="E41" s="1" t="s">
        <v>89</v>
      </c>
      <c r="F41" s="1" t="s">
        <v>90</v>
      </c>
      <c r="G41" s="1" t="s">
        <v>91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92</v>
      </c>
      <c r="B42" s="1">
        <v>0.0</v>
      </c>
      <c r="C42" s="1">
        <v>134.0</v>
      </c>
      <c r="D42" s="1">
        <v>128.0</v>
      </c>
      <c r="E42" s="1">
        <v>282.0</v>
      </c>
      <c r="F42" s="1">
        <v>270.0</v>
      </c>
      <c r="G42" s="1">
        <v>257.0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93</v>
      </c>
      <c r="B43" s="1">
        <v>0.0</v>
      </c>
      <c r="C43" s="1">
        <v>134.0</v>
      </c>
      <c r="D43" s="1">
        <v>128.0</v>
      </c>
      <c r="E43" s="1">
        <v>-79.0</v>
      </c>
      <c r="F43" s="1">
        <v>2.0</v>
      </c>
      <c r="G43" s="1">
        <v>34.0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94</v>
      </c>
      <c r="B44" s="1">
        <v>0.0</v>
      </c>
      <c r="C44" s="1">
        <v>171.0</v>
      </c>
      <c r="D44" s="1">
        <v>180.0</v>
      </c>
      <c r="E44" s="1">
        <v>199.0</v>
      </c>
      <c r="F44" s="1">
        <v>270.0</v>
      </c>
      <c r="G44" s="1">
        <v>261.0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95</v>
      </c>
      <c r="B45" s="1">
        <v>0.0</v>
      </c>
      <c r="C45" s="1">
        <v>0.0</v>
      </c>
      <c r="D45" s="1">
        <v>3.0</v>
      </c>
      <c r="E45" s="1">
        <v>3.0</v>
      </c>
      <c r="F45" s="1">
        <v>3.0</v>
      </c>
      <c r="G45" s="1">
        <v>3.0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96</v>
      </c>
      <c r="B46" s="1">
        <v>0.0</v>
      </c>
      <c r="C46" s="1">
        <v>1.0</v>
      </c>
      <c r="D46" s="1">
        <v>1.0</v>
      </c>
      <c r="E46" s="1">
        <v>0.0</v>
      </c>
      <c r="F46" s="1">
        <v>0.0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97</v>
      </c>
      <c r="B47" s="1">
        <v>0.0</v>
      </c>
      <c r="C47" s="1">
        <v>15.0</v>
      </c>
      <c r="D47" s="1">
        <v>15.0</v>
      </c>
      <c r="E47" s="1">
        <v>0.0</v>
      </c>
      <c r="F47" s="1">
        <v>0.0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98</v>
      </c>
      <c r="B48" s="1">
        <v>0.0</v>
      </c>
      <c r="C48" s="1">
        <v>32.0</v>
      </c>
      <c r="D48" s="1">
        <v>37.0</v>
      </c>
      <c r="E48" s="1">
        <v>43.0</v>
      </c>
      <c r="F48" s="1">
        <v>48.0</v>
      </c>
      <c r="G48" s="1">
        <v>56.0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99</v>
      </c>
      <c r="B49" s="1">
        <v>0.0</v>
      </c>
      <c r="C49" s="1">
        <v>0.0</v>
      </c>
      <c r="D49" s="1">
        <v>0.0</v>
      </c>
      <c r="E49" s="1">
        <v>437.0</v>
      </c>
      <c r="F49" s="1">
        <v>425.0</v>
      </c>
      <c r="G49" s="1">
        <v>274.0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54.0</v>
      </c>
      <c r="C2" s="1">
        <v>44.0</v>
      </c>
      <c r="D2" s="1">
        <v>248.0</v>
      </c>
      <c r="E2" s="1">
        <v>54.0</v>
      </c>
      <c r="F2" s="1">
        <v>91.0</v>
      </c>
      <c r="G2" s="1">
        <v>100.0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54.0</v>
      </c>
      <c r="C3" s="1">
        <v>44.0</v>
      </c>
      <c r="D3" s="1">
        <v>248.0</v>
      </c>
      <c r="E3" s="1">
        <v>54.0</v>
      </c>
      <c r="F3" s="1">
        <v>91.0</v>
      </c>
      <c r="G3" s="1">
        <v>100.0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201.0</v>
      </c>
      <c r="C4" s="1">
        <v>301.0</v>
      </c>
      <c r="D4" s="1">
        <v>302.0</v>
      </c>
      <c r="E4" s="1">
        <v>275.0</v>
      </c>
      <c r="F4" s="1">
        <v>275.0</v>
      </c>
      <c r="G4" s="1">
        <v>248.0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-147.0</v>
      </c>
      <c r="C5" s="1">
        <v>-256.0</v>
      </c>
      <c r="D5" s="1">
        <v>-53.0</v>
      </c>
      <c r="E5" s="1">
        <v>-220.0</v>
      </c>
      <c r="F5" s="1">
        <v>-183.0</v>
      </c>
      <c r="G5" s="1">
        <v>-147.0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53.0</v>
      </c>
      <c r="C6" s="1">
        <v>81.0</v>
      </c>
      <c r="D6" s="1">
        <v>90.0</v>
      </c>
      <c r="E6" s="1">
        <v>93.0</v>
      </c>
      <c r="F6" s="1">
        <v>79.0</v>
      </c>
      <c r="G6" s="1">
        <v>69.0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53.0</v>
      </c>
      <c r="C7" s="1">
        <v>81.0</v>
      </c>
      <c r="D7" s="1">
        <v>90.0</v>
      </c>
      <c r="E7" s="1">
        <v>93.0</v>
      </c>
      <c r="F7" s="1">
        <v>79.0</v>
      </c>
      <c r="G7" s="1">
        <v>69.0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-200.0</v>
      </c>
      <c r="C8" s="1">
        <v>-338.0</v>
      </c>
      <c r="D8" s="1">
        <v>-145.0</v>
      </c>
      <c r="E8" s="1">
        <v>-314.0</v>
      </c>
      <c r="F8" s="1">
        <v>-263.0</v>
      </c>
      <c r="G8" s="1">
        <v>-217.0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-15.0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0.0</v>
      </c>
      <c r="C10" s="1">
        <v>0.0</v>
      </c>
      <c r="D10" s="1">
        <v>0.0</v>
      </c>
      <c r="E10" s="1">
        <v>8.0</v>
      </c>
      <c r="F10" s="1">
        <v>2.0</v>
      </c>
      <c r="G10" s="1">
        <v>12.0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-15.0</v>
      </c>
      <c r="C11" s="1">
        <v>0.0</v>
      </c>
      <c r="D11" s="1">
        <v>0.0</v>
      </c>
      <c r="E11" s="1">
        <v>8.0</v>
      </c>
      <c r="F11" s="1">
        <v>2.0</v>
      </c>
      <c r="G11" s="1">
        <v>12.0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19.0</v>
      </c>
      <c r="C12" s="1">
        <v>20.0</v>
      </c>
      <c r="D12" s="1">
        <v>18.0</v>
      </c>
      <c r="E12" s="1">
        <v>21.0</v>
      </c>
      <c r="F12" s="1">
        <v>6.0</v>
      </c>
      <c r="G12" s="1">
        <v>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-197.0</v>
      </c>
      <c r="C13" s="1">
        <v>-318.0</v>
      </c>
      <c r="D13" s="1">
        <v>-127.0</v>
      </c>
      <c r="E13" s="1">
        <v>-292.0</v>
      </c>
      <c r="F13" s="1">
        <v>-254.0</v>
      </c>
      <c r="G13" s="1">
        <v>-197.0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-12.0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-3.0</v>
      </c>
      <c r="C16" s="1">
        <v>-2.0</v>
      </c>
      <c r="D16" s="1">
        <v>6.0</v>
      </c>
      <c r="E16" s="1">
        <v>-43.0</v>
      </c>
      <c r="F16" s="1">
        <v>-23.0</v>
      </c>
      <c r="G16" s="1">
        <v>-23.0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-200.0</v>
      </c>
      <c r="C17" s="1">
        <v>-321.0</v>
      </c>
      <c r="D17" s="1">
        <v>-120.0</v>
      </c>
      <c r="E17" s="1">
        <v>-292.0</v>
      </c>
      <c r="F17" s="1">
        <v>-254.0</v>
      </c>
      <c r="G17" s="1">
        <v>-218.0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-200.0</v>
      </c>
      <c r="C18" s="1">
        <v>-321.0</v>
      </c>
      <c r="D18" s="1">
        <v>-120.0</v>
      </c>
      <c r="E18" s="1">
        <v>-292.0</v>
      </c>
      <c r="F18" s="1">
        <v>-254.0</v>
      </c>
      <c r="G18" s="1">
        <v>-218.0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1">
        <v>-200.0</v>
      </c>
      <c r="C19" s="1">
        <v>-321.0</v>
      </c>
      <c r="D19" s="1">
        <v>-120.0</v>
      </c>
      <c r="E19" s="1">
        <v>-292.0</v>
      </c>
      <c r="F19" s="1">
        <v>-254.0</v>
      </c>
      <c r="G19" s="1">
        <v>-218.0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1">
        <v>-200.0</v>
      </c>
      <c r="C20" s="1">
        <v>-321.0</v>
      </c>
      <c r="D20" s="1">
        <v>-120.0</v>
      </c>
      <c r="E20" s="1">
        <v>-292.0</v>
      </c>
      <c r="F20" s="1">
        <v>-254.0</v>
      </c>
      <c r="G20" s="1">
        <v>-218.0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>
        <v>-200.0</v>
      </c>
      <c r="C21" s="1">
        <v>-321.0</v>
      </c>
      <c r="D21" s="1">
        <v>-120.0</v>
      </c>
      <c r="E21" s="1">
        <v>-292.0</v>
      </c>
      <c r="F21" s="1">
        <v>-254.0</v>
      </c>
      <c r="G21" s="1">
        <v>-218.0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1">
        <v>-200.0</v>
      </c>
      <c r="C22" s="1">
        <v>-321.0</v>
      </c>
      <c r="D22" s="1">
        <v>-120.0</v>
      </c>
      <c r="E22" s="1">
        <v>-292.0</v>
      </c>
      <c r="F22" s="1">
        <v>-254.0</v>
      </c>
      <c r="G22" s="1">
        <v>-218.0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</v>
      </c>
      <c r="B24" s="1">
        <v>0.0</v>
      </c>
      <c r="C24" s="1">
        <v>0.0</v>
      </c>
      <c r="D24" s="1">
        <v>0.0</v>
      </c>
      <c r="E24" s="1" t="s">
        <v>123</v>
      </c>
      <c r="F24" s="1" t="s">
        <v>124</v>
      </c>
      <c r="G24" s="1" t="s">
        <v>125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>
        <v>0.0</v>
      </c>
      <c r="C25" s="1">
        <v>0.0</v>
      </c>
      <c r="D25" s="1">
        <v>0.0</v>
      </c>
      <c r="E25" s="1" t="s">
        <v>123</v>
      </c>
      <c r="F25" s="1" t="s">
        <v>124</v>
      </c>
      <c r="G25" s="1" t="s">
        <v>125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>
        <v>0.0</v>
      </c>
      <c r="C26" s="1">
        <v>0.0</v>
      </c>
      <c r="D26" s="1">
        <v>0.0</v>
      </c>
      <c r="E26" s="1">
        <v>23.0</v>
      </c>
      <c r="F26" s="1">
        <v>35.0</v>
      </c>
      <c r="G26" s="1">
        <v>49.0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>
        <v>0.0</v>
      </c>
      <c r="C27" s="1">
        <v>0.0</v>
      </c>
      <c r="D27" s="1">
        <v>0.0</v>
      </c>
      <c r="E27" s="1" t="s">
        <v>123</v>
      </c>
      <c r="F27" s="1" t="s">
        <v>124</v>
      </c>
      <c r="G27" s="1" t="s">
        <v>125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>
        <v>0.0</v>
      </c>
      <c r="C28" s="1">
        <v>0.0</v>
      </c>
      <c r="D28" s="1">
        <v>0.0</v>
      </c>
      <c r="E28" s="1" t="s">
        <v>123</v>
      </c>
      <c r="F28" s="1" t="s">
        <v>124</v>
      </c>
      <c r="G28" s="1" t="s">
        <v>125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>
        <v>0.0</v>
      </c>
      <c r="C29" s="1">
        <v>0.0</v>
      </c>
      <c r="D29" s="1">
        <v>0.0</v>
      </c>
      <c r="E29" s="1">
        <v>23.0</v>
      </c>
      <c r="F29" s="1">
        <v>35.0</v>
      </c>
      <c r="G29" s="1">
        <v>49.0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131</v>
      </c>
      <c r="B30" s="1">
        <v>0.0</v>
      </c>
      <c r="C30" s="1">
        <v>0.0</v>
      </c>
      <c r="D30" s="1">
        <v>0.0</v>
      </c>
      <c r="E30" s="1" t="s">
        <v>132</v>
      </c>
      <c r="F30" s="1" t="s">
        <v>133</v>
      </c>
      <c r="G30" s="1" t="s">
        <v>134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135</v>
      </c>
      <c r="B31" s="1">
        <v>0.0</v>
      </c>
      <c r="C31" s="1">
        <v>0.0</v>
      </c>
      <c r="D31" s="1">
        <v>0.0</v>
      </c>
      <c r="E31" s="1" t="s">
        <v>132</v>
      </c>
      <c r="F31" s="1" t="s">
        <v>133</v>
      </c>
      <c r="G31" s="1" t="s">
        <v>134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136</v>
      </c>
      <c r="B33" s="1">
        <v>-191.0</v>
      </c>
      <c r="C33" s="1">
        <v>-329.0</v>
      </c>
      <c r="D33" s="1">
        <v>-135.0</v>
      </c>
      <c r="E33" s="1">
        <v>-301.0</v>
      </c>
      <c r="F33" s="1">
        <v>-251.0</v>
      </c>
      <c r="G33" s="1">
        <v>-206.0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137</v>
      </c>
      <c r="B34" s="1">
        <v>-200.0</v>
      </c>
      <c r="C34" s="1">
        <v>-338.0</v>
      </c>
      <c r="D34" s="1">
        <v>-145.0</v>
      </c>
      <c r="E34" s="1">
        <v>-313.0</v>
      </c>
      <c r="F34" s="1">
        <v>-260.0</v>
      </c>
      <c r="G34" s="1">
        <v>-216.0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138</v>
      </c>
      <c r="B35" s="1">
        <v>-200.0</v>
      </c>
      <c r="C35" s="1">
        <v>-338.0</v>
      </c>
      <c r="D35" s="1">
        <v>-145.0</v>
      </c>
      <c r="E35" s="1">
        <v>-314.0</v>
      </c>
      <c r="F35" s="1">
        <v>-263.0</v>
      </c>
      <c r="G35" s="1">
        <v>-217.0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139</v>
      </c>
      <c r="B36" s="1">
        <v>0.0</v>
      </c>
      <c r="C36" s="1">
        <v>-308.0</v>
      </c>
      <c r="D36" s="1">
        <v>-113.0</v>
      </c>
      <c r="E36" s="1">
        <v>-276.0</v>
      </c>
      <c r="F36" s="1">
        <v>-218.0</v>
      </c>
      <c r="G36" s="1">
        <v>-174.0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140</v>
      </c>
      <c r="B37" s="1">
        <v>54.0</v>
      </c>
      <c r="C37" s="1">
        <v>44.0</v>
      </c>
      <c r="D37" s="1">
        <v>248.0</v>
      </c>
      <c r="E37" s="1">
        <v>54.0</v>
      </c>
      <c r="F37" s="1">
        <v>91.0</v>
      </c>
      <c r="G37" s="1">
        <v>100.0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141</v>
      </c>
      <c r="B38" s="1">
        <v>-123.0</v>
      </c>
      <c r="C38" s="1">
        <v>-199.0</v>
      </c>
      <c r="D38" s="1">
        <v>-79.0</v>
      </c>
      <c r="E38" s="1">
        <v>-182.0</v>
      </c>
      <c r="F38" s="1">
        <v>-159.0</v>
      </c>
      <c r="G38" s="1">
        <v>-123.0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143</v>
      </c>
      <c r="B40" s="1">
        <v>200.0</v>
      </c>
      <c r="C40" s="1">
        <v>298.0</v>
      </c>
      <c r="D40" s="1">
        <v>296.0</v>
      </c>
      <c r="E40" s="1">
        <v>262.0</v>
      </c>
      <c r="F40" s="1">
        <v>249.0</v>
      </c>
      <c r="G40" s="1">
        <v>231.0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144</v>
      </c>
      <c r="B41" s="1">
        <v>0.0</v>
      </c>
      <c r="C41" s="1">
        <v>21.0</v>
      </c>
      <c r="D41" s="1">
        <v>22.0</v>
      </c>
      <c r="E41" s="1">
        <v>24.0</v>
      </c>
      <c r="F41" s="1">
        <v>33.0</v>
      </c>
      <c r="G41" s="1">
        <v>32.0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145</v>
      </c>
      <c r="B42" s="1">
        <v>21.0</v>
      </c>
      <c r="C42" s="1">
        <v>33.0</v>
      </c>
      <c r="D42" s="1">
        <v>30.0</v>
      </c>
      <c r="E42" s="1">
        <v>31.0</v>
      </c>
      <c r="F42" s="1">
        <v>18.0</v>
      </c>
      <c r="G42" s="1">
        <v>12.0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146</v>
      </c>
      <c r="B43" s="1">
        <v>18.0</v>
      </c>
      <c r="C43" s="1">
        <v>28.0</v>
      </c>
      <c r="D43" s="1">
        <v>30.0</v>
      </c>
      <c r="E43" s="1">
        <v>24.0</v>
      </c>
      <c r="F43" s="1">
        <v>22.0</v>
      </c>
      <c r="G43" s="1">
        <v>19.0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147</v>
      </c>
      <c r="B44" s="1">
        <v>40.0</v>
      </c>
      <c r="C44" s="1">
        <v>62.0</v>
      </c>
      <c r="D44" s="1">
        <v>61.0</v>
      </c>
      <c r="E44" s="1">
        <v>56.0</v>
      </c>
      <c r="F44" s="1">
        <v>41.0</v>
      </c>
      <c r="G44" s="1">
        <v>32.0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149</v>
      </c>
      <c r="B3" s="1">
        <v>0.0</v>
      </c>
      <c r="C3" s="1">
        <v>0.0</v>
      </c>
      <c r="D3" s="1" t="s">
        <v>150</v>
      </c>
      <c r="E3" s="1" t="s">
        <v>151</v>
      </c>
      <c r="F3" s="1" t="s">
        <v>152</v>
      </c>
      <c r="G3" s="1" t="s">
        <v>153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154</v>
      </c>
      <c r="B4" s="1">
        <v>0.0</v>
      </c>
      <c r="C4" s="1">
        <v>0.0</v>
      </c>
      <c r="D4" s="1" t="s">
        <v>155</v>
      </c>
      <c r="E4" s="1" t="s">
        <v>156</v>
      </c>
      <c r="F4" s="1" t="s">
        <v>157</v>
      </c>
      <c r="G4" s="1" t="s">
        <v>158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159</v>
      </c>
      <c r="B5" s="1">
        <v>0.0</v>
      </c>
      <c r="C5" s="1">
        <v>0.0</v>
      </c>
      <c r="D5" s="1" t="s">
        <v>160</v>
      </c>
      <c r="E5" s="1" t="s">
        <v>161</v>
      </c>
      <c r="F5" s="1" t="s">
        <v>162</v>
      </c>
      <c r="G5" s="1" t="s">
        <v>163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164</v>
      </c>
      <c r="B6" s="1">
        <v>0.0</v>
      </c>
      <c r="C6" s="1">
        <v>0.0</v>
      </c>
      <c r="D6" s="1" t="s">
        <v>160</v>
      </c>
      <c r="E6" s="1" t="s">
        <v>161</v>
      </c>
      <c r="F6" s="1" t="s">
        <v>162</v>
      </c>
      <c r="G6" s="1" t="s">
        <v>163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166</v>
      </c>
      <c r="B8" s="1" t="s">
        <v>167</v>
      </c>
      <c r="C8" s="1" t="s">
        <v>168</v>
      </c>
      <c r="D8" s="1" t="s">
        <v>169</v>
      </c>
      <c r="E8" s="1" t="s">
        <v>170</v>
      </c>
      <c r="F8" s="1" t="s">
        <v>171</v>
      </c>
      <c r="G8" s="1" t="s">
        <v>172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173</v>
      </c>
      <c r="B9" s="1" t="s">
        <v>174</v>
      </c>
      <c r="C9" s="1" t="s">
        <v>175</v>
      </c>
      <c r="D9" s="1" t="s">
        <v>176</v>
      </c>
      <c r="E9" s="1" t="s">
        <v>177</v>
      </c>
      <c r="F9" s="1" t="s">
        <v>178</v>
      </c>
      <c r="G9" s="1" t="s">
        <v>179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180</v>
      </c>
      <c r="B10" s="1" t="s">
        <v>181</v>
      </c>
      <c r="C10" s="1" t="s">
        <v>182</v>
      </c>
      <c r="D10" s="1" t="s">
        <v>183</v>
      </c>
      <c r="E10" s="1" t="s">
        <v>184</v>
      </c>
      <c r="F10" s="1" t="s">
        <v>185</v>
      </c>
      <c r="G10" s="1" t="s">
        <v>186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187</v>
      </c>
      <c r="B11" s="1" t="s">
        <v>188</v>
      </c>
      <c r="C11" s="1" t="s">
        <v>189</v>
      </c>
      <c r="D11" s="1" t="s">
        <v>190</v>
      </c>
      <c r="E11" s="1" t="s">
        <v>191</v>
      </c>
      <c r="F11" s="1" t="s">
        <v>192</v>
      </c>
      <c r="G11" s="1" t="s">
        <v>193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194</v>
      </c>
      <c r="B12" s="1" t="s">
        <v>188</v>
      </c>
      <c r="C12" s="1" t="s">
        <v>189</v>
      </c>
      <c r="D12" s="1" t="s">
        <v>190</v>
      </c>
      <c r="E12" s="1" t="s">
        <v>195</v>
      </c>
      <c r="F12" s="1" t="s">
        <v>196</v>
      </c>
      <c r="G12" s="1" t="s">
        <v>197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198</v>
      </c>
      <c r="B13" s="1" t="s">
        <v>199</v>
      </c>
      <c r="C13" s="1" t="s">
        <v>200</v>
      </c>
      <c r="D13" s="1" t="s">
        <v>201</v>
      </c>
      <c r="E13" s="1" t="s">
        <v>202</v>
      </c>
      <c r="F13" s="1" t="s">
        <v>203</v>
      </c>
      <c r="G13" s="1" t="s">
        <v>204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205</v>
      </c>
      <c r="B14" s="1" t="s">
        <v>199</v>
      </c>
      <c r="C14" s="1" t="s">
        <v>200</v>
      </c>
      <c r="D14" s="1" t="s">
        <v>201</v>
      </c>
      <c r="E14" s="1" t="s">
        <v>202</v>
      </c>
      <c r="F14" s="1" t="s">
        <v>203</v>
      </c>
      <c r="G14" s="1" t="s">
        <v>204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206</v>
      </c>
      <c r="B15" s="1" t="s">
        <v>199</v>
      </c>
      <c r="C15" s="1" t="s">
        <v>200</v>
      </c>
      <c r="D15" s="1" t="s">
        <v>201</v>
      </c>
      <c r="E15" s="1" t="s">
        <v>202</v>
      </c>
      <c r="F15" s="1" t="s">
        <v>203</v>
      </c>
      <c r="G15" s="1" t="s">
        <v>204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207</v>
      </c>
      <c r="B16" s="1" t="s">
        <v>208</v>
      </c>
      <c r="C16" s="1" t="s">
        <v>209</v>
      </c>
      <c r="D16" s="1" t="s">
        <v>210</v>
      </c>
      <c r="E16" s="1" t="s">
        <v>211</v>
      </c>
      <c r="F16" s="1" t="s">
        <v>212</v>
      </c>
      <c r="G16" s="1" t="s">
        <v>213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214</v>
      </c>
      <c r="B17" s="1">
        <v>0.0</v>
      </c>
      <c r="C17" s="1">
        <v>0.0</v>
      </c>
      <c r="D17" s="1" t="s">
        <v>215</v>
      </c>
      <c r="E17" s="1" t="s">
        <v>216</v>
      </c>
      <c r="F17" s="1" t="s">
        <v>217</v>
      </c>
      <c r="G17" s="1" t="s">
        <v>218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219</v>
      </c>
      <c r="B18" s="1">
        <v>0.0</v>
      </c>
      <c r="C18" s="1">
        <v>0.0</v>
      </c>
      <c r="D18" s="1" t="s">
        <v>215</v>
      </c>
      <c r="E18" s="1" t="s">
        <v>216</v>
      </c>
      <c r="F18" s="1" t="s">
        <v>217</v>
      </c>
      <c r="G18" s="1" t="s">
        <v>218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220</v>
      </c>
      <c r="B20" s="1">
        <v>0.0</v>
      </c>
      <c r="C20" s="1">
        <v>0.0</v>
      </c>
      <c r="D20" s="1" t="s">
        <v>221</v>
      </c>
      <c r="E20" s="1" t="s">
        <v>222</v>
      </c>
      <c r="F20" s="1" t="s">
        <v>223</v>
      </c>
      <c r="G20" s="1" t="s">
        <v>224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225</v>
      </c>
      <c r="B21" s="1">
        <v>0.0</v>
      </c>
      <c r="C21" s="1">
        <v>0.0</v>
      </c>
      <c r="D21" s="1" t="s">
        <v>226</v>
      </c>
      <c r="E21" s="1" t="s">
        <v>227</v>
      </c>
      <c r="F21" s="1" t="s">
        <v>228</v>
      </c>
      <c r="G21" s="1" t="s">
        <v>229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230</v>
      </c>
      <c r="B22" s="1">
        <v>0.0</v>
      </c>
      <c r="C22" s="1">
        <v>0.0</v>
      </c>
      <c r="D22" s="1" t="s">
        <v>231</v>
      </c>
      <c r="E22" s="1" t="s">
        <v>232</v>
      </c>
      <c r="F22" s="1" t="s">
        <v>233</v>
      </c>
      <c r="G22" s="1" t="s">
        <v>234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236</v>
      </c>
      <c r="B24" s="1">
        <v>0.0</v>
      </c>
      <c r="C24" s="1" t="s">
        <v>237</v>
      </c>
      <c r="D24" s="1" t="s">
        <v>238</v>
      </c>
      <c r="E24" s="1" t="s">
        <v>239</v>
      </c>
      <c r="F24" s="1" t="s">
        <v>240</v>
      </c>
      <c r="G24" s="1" t="s">
        <v>241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242</v>
      </c>
      <c r="B25" s="1">
        <v>0.0</v>
      </c>
      <c r="C25" s="1" t="s">
        <v>243</v>
      </c>
      <c r="D25" s="1" t="s">
        <v>244</v>
      </c>
      <c r="E25" s="1" t="s">
        <v>245</v>
      </c>
      <c r="F25" s="1" t="s">
        <v>246</v>
      </c>
      <c r="G25" s="1" t="s">
        <v>247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248</v>
      </c>
      <c r="B26" s="1">
        <v>0.0</v>
      </c>
      <c r="C26" s="1" t="s">
        <v>249</v>
      </c>
      <c r="D26" s="1" t="s">
        <v>250</v>
      </c>
      <c r="E26" s="1" t="s">
        <v>251</v>
      </c>
      <c r="F26" s="1" t="s">
        <v>252</v>
      </c>
      <c r="G26" s="1" t="s">
        <v>253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254</v>
      </c>
      <c r="B27" s="1">
        <v>0.0</v>
      </c>
      <c r="C27" s="1">
        <v>0.0</v>
      </c>
      <c r="D27" s="1" t="s">
        <v>255</v>
      </c>
      <c r="E27" s="1" t="s">
        <v>256</v>
      </c>
      <c r="F27" s="1" t="s">
        <v>257</v>
      </c>
      <c r="G27" s="1" t="s">
        <v>258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259</v>
      </c>
      <c r="B28" s="1">
        <v>0.0</v>
      </c>
      <c r="C28" s="1">
        <v>0.0</v>
      </c>
      <c r="D28" s="1" t="s">
        <v>260</v>
      </c>
      <c r="E28" s="1" t="s">
        <v>261</v>
      </c>
      <c r="F28" s="1" t="s">
        <v>262</v>
      </c>
      <c r="G28" s="1" t="s">
        <v>263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265</v>
      </c>
      <c r="B30" s="1">
        <v>0.0</v>
      </c>
      <c r="C30" s="1" t="s">
        <v>266</v>
      </c>
      <c r="D30" s="1" t="s">
        <v>267</v>
      </c>
      <c r="E30" s="1" t="s">
        <v>268</v>
      </c>
      <c r="F30" s="1" t="s">
        <v>269</v>
      </c>
      <c r="G30" s="1" t="s">
        <v>270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271</v>
      </c>
      <c r="B31" s="1">
        <v>0.0</v>
      </c>
      <c r="C31" s="1" t="s">
        <v>272</v>
      </c>
      <c r="D31" s="1" t="s">
        <v>273</v>
      </c>
      <c r="E31" s="1" t="s">
        <v>274</v>
      </c>
      <c r="F31" s="1" t="s">
        <v>275</v>
      </c>
      <c r="G31" s="1" t="s">
        <v>276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277</v>
      </c>
      <c r="B32" s="1">
        <v>0.0</v>
      </c>
      <c r="C32" s="1" t="s">
        <v>278</v>
      </c>
      <c r="D32" s="1" t="s">
        <v>279</v>
      </c>
      <c r="E32" s="1" t="s">
        <v>280</v>
      </c>
      <c r="F32" s="1" t="s">
        <v>281</v>
      </c>
      <c r="G32" s="1" t="s">
        <v>282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283</v>
      </c>
      <c r="B33" s="1">
        <v>0.0</v>
      </c>
      <c r="C33" s="1" t="s">
        <v>284</v>
      </c>
      <c r="D33" s="1" t="s">
        <v>285</v>
      </c>
      <c r="E33" s="1" t="s">
        <v>286</v>
      </c>
      <c r="F33" s="1" t="s">
        <v>287</v>
      </c>
      <c r="G33" s="1" t="s">
        <v>288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289</v>
      </c>
      <c r="B34" s="1">
        <v>0.0</v>
      </c>
      <c r="C34" s="1" t="s">
        <v>290</v>
      </c>
      <c r="D34" s="1" t="s">
        <v>291</v>
      </c>
      <c r="E34" s="1" t="s">
        <v>292</v>
      </c>
      <c r="F34" s="1" t="s">
        <v>293</v>
      </c>
      <c r="G34" s="1" t="s">
        <v>294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295</v>
      </c>
      <c r="B35" s="1" t="s">
        <v>296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297</v>
      </c>
      <c r="B36" s="1" t="s">
        <v>298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299</v>
      </c>
      <c r="B37" s="1" t="s">
        <v>300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301</v>
      </c>
      <c r="B38" s="1">
        <v>0.0</v>
      </c>
      <c r="C38" s="1" t="s">
        <v>302</v>
      </c>
      <c r="D38" s="1" t="s">
        <v>303</v>
      </c>
      <c r="E38" s="1" t="s">
        <v>304</v>
      </c>
      <c r="F38" s="1" t="s">
        <v>305</v>
      </c>
      <c r="G38" s="1" t="s">
        <v>306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307</v>
      </c>
      <c r="B39" s="1">
        <v>0.0</v>
      </c>
      <c r="C39" s="1" t="s">
        <v>302</v>
      </c>
      <c r="D39" s="1" t="s">
        <v>303</v>
      </c>
      <c r="E39" s="1" t="s">
        <v>308</v>
      </c>
      <c r="F39" s="1" t="s">
        <v>309</v>
      </c>
      <c r="G39" s="1" t="s">
        <v>310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311</v>
      </c>
      <c r="B40" s="1">
        <v>0.0</v>
      </c>
      <c r="C40" s="1" t="s">
        <v>312</v>
      </c>
      <c r="D40" s="1" t="s">
        <v>313</v>
      </c>
      <c r="E40" s="1" t="s">
        <v>314</v>
      </c>
      <c r="F40" s="1" t="s">
        <v>315</v>
      </c>
      <c r="G40" s="1" t="s">
        <v>316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317</v>
      </c>
      <c r="B41" s="1">
        <v>0.0</v>
      </c>
      <c r="C41" s="1" t="s">
        <v>312</v>
      </c>
      <c r="D41" s="1" t="s">
        <v>313</v>
      </c>
      <c r="E41" s="1" t="s">
        <v>318</v>
      </c>
      <c r="F41" s="1" t="s">
        <v>309</v>
      </c>
      <c r="G41" s="1" t="s">
        <v>319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321</v>
      </c>
      <c r="B43" s="1">
        <v>0.0</v>
      </c>
      <c r="C43" s="1" t="s">
        <v>322</v>
      </c>
      <c r="D43" s="1" t="s">
        <v>323</v>
      </c>
      <c r="E43" s="1" t="s">
        <v>324</v>
      </c>
      <c r="F43" s="1" t="s">
        <v>325</v>
      </c>
      <c r="G43" s="1" t="s">
        <v>326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327</v>
      </c>
      <c r="B44" s="1">
        <v>0.0</v>
      </c>
      <c r="C44" s="1" t="s">
        <v>328</v>
      </c>
      <c r="D44" s="1" t="s">
        <v>329</v>
      </c>
      <c r="E44" s="1" t="s">
        <v>330</v>
      </c>
      <c r="F44" s="1" t="s">
        <v>331</v>
      </c>
      <c r="G44" s="1" t="s">
        <v>332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333</v>
      </c>
      <c r="B45" s="1">
        <v>0.0</v>
      </c>
      <c r="C45" s="1" t="s">
        <v>334</v>
      </c>
      <c r="D45" s="1" t="s">
        <v>335</v>
      </c>
      <c r="E45" s="1" t="s">
        <v>336</v>
      </c>
      <c r="F45" s="1" t="s">
        <v>337</v>
      </c>
      <c r="G45" s="1" t="s">
        <v>338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339</v>
      </c>
      <c r="B46" s="1">
        <v>0.0</v>
      </c>
      <c r="C46" s="1" t="s">
        <v>340</v>
      </c>
      <c r="D46" s="1" t="s">
        <v>341</v>
      </c>
      <c r="E46" s="1" t="s">
        <v>342</v>
      </c>
      <c r="F46" s="1" t="s">
        <v>343</v>
      </c>
      <c r="G46" s="1" t="s">
        <v>344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345</v>
      </c>
      <c r="B47" s="1">
        <v>0.0</v>
      </c>
      <c r="C47" s="1" t="s">
        <v>340</v>
      </c>
      <c r="D47" s="1" t="s">
        <v>341</v>
      </c>
      <c r="E47" s="1" t="s">
        <v>346</v>
      </c>
      <c r="F47" s="1" t="s">
        <v>347</v>
      </c>
      <c r="G47" s="1" t="s">
        <v>348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349</v>
      </c>
      <c r="B48" s="1">
        <v>0.0</v>
      </c>
      <c r="C48" s="1" t="s">
        <v>350</v>
      </c>
      <c r="D48" s="1" t="s">
        <v>351</v>
      </c>
      <c r="E48" s="1" t="s">
        <v>352</v>
      </c>
      <c r="F48" s="1" t="s">
        <v>353</v>
      </c>
      <c r="G48" s="1" t="s">
        <v>354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355</v>
      </c>
      <c r="B49" s="1">
        <v>0.0</v>
      </c>
      <c r="C49" s="1" t="s">
        <v>350</v>
      </c>
      <c r="D49" s="1" t="s">
        <v>351</v>
      </c>
      <c r="E49" s="1" t="s">
        <v>352</v>
      </c>
      <c r="F49" s="1" t="s">
        <v>353</v>
      </c>
      <c r="G49" s="1" t="s">
        <v>354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356</v>
      </c>
      <c r="B50" s="1">
        <v>0.0</v>
      </c>
      <c r="C50" s="1" t="s">
        <v>357</v>
      </c>
      <c r="D50" s="1" t="s">
        <v>358</v>
      </c>
      <c r="E50" s="1" t="s">
        <v>359</v>
      </c>
      <c r="F50" s="1" t="s">
        <v>360</v>
      </c>
      <c r="G50" s="1" t="s">
        <v>361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362</v>
      </c>
      <c r="B51" s="1">
        <v>0.0</v>
      </c>
      <c r="C51" s="1">
        <v>0.0</v>
      </c>
      <c r="D51" s="1">
        <v>0.0</v>
      </c>
      <c r="E51" s="1" t="s">
        <v>363</v>
      </c>
      <c r="F51" s="1" t="s">
        <v>364</v>
      </c>
      <c r="G51" s="1" t="s">
        <v>365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366</v>
      </c>
      <c r="B52" s="1">
        <v>0.0</v>
      </c>
      <c r="C52" s="1">
        <v>0.0</v>
      </c>
      <c r="D52" s="1" t="s">
        <v>367</v>
      </c>
      <c r="E52" s="1" t="s">
        <v>368</v>
      </c>
      <c r="F52" s="1" t="s">
        <v>369</v>
      </c>
      <c r="G52" s="1" t="s">
        <v>370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371</v>
      </c>
      <c r="B53" s="1">
        <v>0.0</v>
      </c>
      <c r="C53" s="1">
        <v>0.0</v>
      </c>
      <c r="D53" s="1" t="s">
        <v>372</v>
      </c>
      <c r="E53" s="1" t="s">
        <v>373</v>
      </c>
      <c r="F53" s="1" t="s">
        <v>133</v>
      </c>
      <c r="G53" s="1" t="s">
        <v>374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375</v>
      </c>
      <c r="B54" s="1">
        <v>0.0</v>
      </c>
      <c r="C54" s="1">
        <v>0.0</v>
      </c>
      <c r="D54" s="1" t="s">
        <v>376</v>
      </c>
      <c r="E54" s="1">
        <v>143.0</v>
      </c>
      <c r="F54" s="1" t="s">
        <v>377</v>
      </c>
      <c r="G54" s="1" t="s">
        <v>378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379</v>
      </c>
      <c r="B55" s="1">
        <v>0.0</v>
      </c>
      <c r="C55" s="1">
        <v>0.0</v>
      </c>
      <c r="D55" s="1">
        <v>164.0</v>
      </c>
      <c r="E55" s="1" t="s">
        <v>380</v>
      </c>
      <c r="F55" s="1" t="s">
        <v>381</v>
      </c>
      <c r="G55" s="1" t="s">
        <v>382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383</v>
      </c>
      <c r="B56" s="1">
        <v>0.0</v>
      </c>
      <c r="C56" s="1">
        <v>0.0</v>
      </c>
      <c r="D56" s="1" t="s">
        <v>384</v>
      </c>
      <c r="E56" s="1" t="s">
        <v>385</v>
      </c>
      <c r="F56" s="1" t="s">
        <v>386</v>
      </c>
      <c r="G56" s="1" t="s">
        <v>387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388</v>
      </c>
      <c r="B57" s="1">
        <v>0.0</v>
      </c>
      <c r="C57" s="1" t="s">
        <v>389</v>
      </c>
      <c r="D57" s="1" t="s">
        <v>390</v>
      </c>
      <c r="E57" s="1" t="s">
        <v>391</v>
      </c>
      <c r="F57" s="1" t="s">
        <v>392</v>
      </c>
      <c r="G57" s="1" t="s">
        <v>393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394</v>
      </c>
      <c r="B58" s="1">
        <v>0.0</v>
      </c>
      <c r="C58" s="1" t="s">
        <v>395</v>
      </c>
      <c r="D58" s="1" t="s">
        <v>396</v>
      </c>
      <c r="E58" s="1">
        <v>-48.0</v>
      </c>
      <c r="F58" s="1" t="s">
        <v>397</v>
      </c>
      <c r="G58" s="1">
        <v>-55.0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398</v>
      </c>
      <c r="B59" s="1">
        <v>0.0</v>
      </c>
      <c r="C59" s="1">
        <v>0.0</v>
      </c>
      <c r="D59" s="1">
        <v>0.0</v>
      </c>
      <c r="E59" s="1" t="s">
        <v>399</v>
      </c>
      <c r="F59" s="1" t="s">
        <v>400</v>
      </c>
      <c r="G59" s="1" t="s">
        <v>401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402</v>
      </c>
      <c r="B60" s="1">
        <v>0.0</v>
      </c>
      <c r="C60" s="1">
        <v>0.0</v>
      </c>
      <c r="D60" s="1">
        <v>0.0</v>
      </c>
      <c r="E60" s="1" t="s">
        <v>399</v>
      </c>
      <c r="F60" s="1" t="s">
        <v>400</v>
      </c>
      <c r="G60" s="1" t="s">
        <v>401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403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404</v>
      </c>
      <c r="B62" s="1">
        <v>0.0</v>
      </c>
      <c r="C62" s="1">
        <v>0.0</v>
      </c>
      <c r="D62" s="1" t="s">
        <v>405</v>
      </c>
      <c r="E62" s="1" t="s">
        <v>406</v>
      </c>
      <c r="F62" s="1" t="s">
        <v>407</v>
      </c>
      <c r="G62" s="1" t="s">
        <v>408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409</v>
      </c>
      <c r="B63" s="1">
        <v>0.0</v>
      </c>
      <c r="C63" s="1">
        <v>0.0</v>
      </c>
      <c r="D63" s="1" t="s">
        <v>410</v>
      </c>
      <c r="E63" s="1" t="s">
        <v>411</v>
      </c>
      <c r="F63" s="1" t="s">
        <v>412</v>
      </c>
      <c r="G63" s="1" t="s">
        <v>413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414</v>
      </c>
      <c r="B64" s="1">
        <v>0.0</v>
      </c>
      <c r="C64" s="1">
        <v>0.0</v>
      </c>
      <c r="D64" s="1" t="s">
        <v>415</v>
      </c>
      <c r="E64" s="1" t="s">
        <v>416</v>
      </c>
      <c r="F64" s="1" t="s">
        <v>417</v>
      </c>
      <c r="G64" s="1" t="s">
        <v>418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419</v>
      </c>
      <c r="B65" s="1">
        <v>0.0</v>
      </c>
      <c r="C65" s="1">
        <v>0.0</v>
      </c>
      <c r="D65" s="1" t="s">
        <v>420</v>
      </c>
      <c r="E65" s="1" t="s">
        <v>421</v>
      </c>
      <c r="F65" s="1" t="s">
        <v>422</v>
      </c>
      <c r="G65" s="1" t="s">
        <v>423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424</v>
      </c>
      <c r="B66" s="1">
        <v>0.0</v>
      </c>
      <c r="C66" s="1">
        <v>0.0</v>
      </c>
      <c r="D66" s="1" t="s">
        <v>420</v>
      </c>
      <c r="E66" s="1" t="s">
        <v>425</v>
      </c>
      <c r="F66" s="1" t="s">
        <v>426</v>
      </c>
      <c r="G66" s="1" t="s">
        <v>427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428</v>
      </c>
      <c r="B67" s="1">
        <v>0.0</v>
      </c>
      <c r="C67" s="1">
        <v>0.0</v>
      </c>
      <c r="D67" s="1" t="s">
        <v>429</v>
      </c>
      <c r="E67" s="1" t="s">
        <v>430</v>
      </c>
      <c r="F67" s="1" t="s">
        <v>431</v>
      </c>
      <c r="G67" s="1" t="s">
        <v>432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433</v>
      </c>
      <c r="B68" s="1">
        <v>0.0</v>
      </c>
      <c r="C68" s="1">
        <v>0.0</v>
      </c>
      <c r="D68" s="1" t="s">
        <v>429</v>
      </c>
      <c r="E68" s="1" t="s">
        <v>430</v>
      </c>
      <c r="F68" s="1" t="s">
        <v>431</v>
      </c>
      <c r="G68" s="1" t="s">
        <v>432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434</v>
      </c>
      <c r="B69" s="1">
        <v>0.0</v>
      </c>
      <c r="C69" s="1">
        <v>0.0</v>
      </c>
      <c r="D69" s="1" t="s">
        <v>435</v>
      </c>
      <c r="E69" s="1" t="s">
        <v>436</v>
      </c>
      <c r="F69" s="1" t="s">
        <v>437</v>
      </c>
      <c r="G69" s="1" t="s">
        <v>438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439</v>
      </c>
      <c r="B70" s="1">
        <v>0.0</v>
      </c>
      <c r="C70" s="1">
        <v>0.0</v>
      </c>
      <c r="D70" s="1">
        <v>0.0</v>
      </c>
      <c r="E70" s="1" t="s">
        <v>440</v>
      </c>
      <c r="F70" s="1" t="s">
        <v>441</v>
      </c>
      <c r="G70" s="1" t="s">
        <v>442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443</v>
      </c>
      <c r="B71" s="1">
        <v>0.0</v>
      </c>
      <c r="C71" s="1">
        <v>0.0</v>
      </c>
      <c r="D71" s="1">
        <v>0.0</v>
      </c>
      <c r="E71" s="1" t="s">
        <v>444</v>
      </c>
      <c r="F71" s="1" t="s">
        <v>445</v>
      </c>
      <c r="G71" s="1" t="s">
        <v>446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447</v>
      </c>
      <c r="B72" s="1">
        <v>0.0</v>
      </c>
      <c r="C72" s="1">
        <v>0.0</v>
      </c>
      <c r="D72" s="1">
        <v>0.0</v>
      </c>
      <c r="E72" s="1" t="s">
        <v>448</v>
      </c>
      <c r="F72" s="1" t="s">
        <v>449</v>
      </c>
      <c r="G72" s="1" t="s">
        <v>450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451</v>
      </c>
      <c r="B73" s="1">
        <v>0.0</v>
      </c>
      <c r="C73" s="1">
        <v>0.0</v>
      </c>
      <c r="D73" s="1">
        <v>0.0</v>
      </c>
      <c r="E73" s="1" t="s">
        <v>452</v>
      </c>
      <c r="F73" s="1" t="s">
        <v>453</v>
      </c>
      <c r="G73" s="1" t="s">
        <v>454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455</v>
      </c>
      <c r="B74" s="1">
        <v>0.0</v>
      </c>
      <c r="C74" s="1">
        <v>0.0</v>
      </c>
      <c r="D74" s="1">
        <v>0.0</v>
      </c>
      <c r="E74" s="1" t="s">
        <v>456</v>
      </c>
      <c r="F74" s="1" t="s">
        <v>457</v>
      </c>
      <c r="G74" s="1" t="s">
        <v>458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459</v>
      </c>
      <c r="B75" s="1">
        <v>0.0</v>
      </c>
      <c r="C75" s="1">
        <v>0.0</v>
      </c>
      <c r="D75" s="1">
        <v>0.0</v>
      </c>
      <c r="E75" s="1" t="s">
        <v>460</v>
      </c>
      <c r="F75" s="1" t="s">
        <v>461</v>
      </c>
      <c r="G75" s="1" t="s">
        <v>462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463</v>
      </c>
      <c r="B76" s="1">
        <v>0.0</v>
      </c>
      <c r="C76" s="1">
        <v>0.0</v>
      </c>
      <c r="D76" s="1" t="s">
        <v>464</v>
      </c>
      <c r="E76" s="1" t="s">
        <v>465</v>
      </c>
      <c r="F76" s="1" t="s">
        <v>466</v>
      </c>
      <c r="G76" s="1" t="s">
        <v>467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468</v>
      </c>
      <c r="B77" s="1">
        <v>0.0</v>
      </c>
      <c r="C77" s="1">
        <v>0.0</v>
      </c>
      <c r="D77" s="1" t="s">
        <v>469</v>
      </c>
      <c r="E77" s="1" t="s">
        <v>470</v>
      </c>
      <c r="F77" s="1" t="s">
        <v>471</v>
      </c>
      <c r="G77" s="1" t="s">
        <v>472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473</v>
      </c>
      <c r="B78" s="1">
        <v>0.0</v>
      </c>
      <c r="C78" s="1">
        <v>0.0</v>
      </c>
      <c r="D78" s="1">
        <v>0.0</v>
      </c>
      <c r="E78" s="1">
        <v>0.0</v>
      </c>
      <c r="F78" s="1" t="s">
        <v>474</v>
      </c>
      <c r="G78" s="1" t="s">
        <v>475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476</v>
      </c>
      <c r="B79" s="1">
        <v>0.0</v>
      </c>
      <c r="C79" s="1">
        <v>0.0</v>
      </c>
      <c r="D79" s="1">
        <v>0.0</v>
      </c>
      <c r="E79" s="1">
        <v>0.0</v>
      </c>
      <c r="F79" s="1" t="s">
        <v>474</v>
      </c>
      <c r="G79" s="1" t="s">
        <v>475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477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478</v>
      </c>
      <c r="B81" s="1">
        <v>0.0</v>
      </c>
      <c r="C81" s="1">
        <v>0.0</v>
      </c>
      <c r="D81" s="1">
        <v>0.0</v>
      </c>
      <c r="E81" s="1" t="s">
        <v>479</v>
      </c>
      <c r="F81" s="1" t="s">
        <v>480</v>
      </c>
      <c r="G81" s="1" t="s">
        <v>481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482</v>
      </c>
      <c r="B82" s="1">
        <v>0.0</v>
      </c>
      <c r="C82" s="1">
        <v>0.0</v>
      </c>
      <c r="D82" s="1">
        <v>0.0</v>
      </c>
      <c r="E82" s="1" t="s">
        <v>483</v>
      </c>
      <c r="F82" s="1" t="s">
        <v>484</v>
      </c>
      <c r="G82" s="1" t="s">
        <v>485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486</v>
      </c>
      <c r="B83" s="1">
        <v>0.0</v>
      </c>
      <c r="C83" s="1">
        <v>0.0</v>
      </c>
      <c r="D83" s="1">
        <v>0.0</v>
      </c>
      <c r="E83" s="1" t="s">
        <v>487</v>
      </c>
      <c r="F83" s="1" t="s">
        <v>488</v>
      </c>
      <c r="G83" s="1" t="s">
        <v>489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490</v>
      </c>
      <c r="B84" s="1">
        <v>0.0</v>
      </c>
      <c r="C84" s="1">
        <v>0.0</v>
      </c>
      <c r="D84" s="1">
        <v>0.0</v>
      </c>
      <c r="E84" s="1" t="s">
        <v>491</v>
      </c>
      <c r="F84" s="1" t="s">
        <v>492</v>
      </c>
      <c r="G84" s="1" t="s">
        <v>493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494</v>
      </c>
      <c r="B85" s="1">
        <v>0.0</v>
      </c>
      <c r="C85" s="1">
        <v>0.0</v>
      </c>
      <c r="D85" s="1">
        <v>0.0</v>
      </c>
      <c r="E85" s="1" t="s">
        <v>495</v>
      </c>
      <c r="F85" s="1" t="s">
        <v>496</v>
      </c>
      <c r="G85" s="1" t="s">
        <v>497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498</v>
      </c>
      <c r="B86" s="1">
        <v>0.0</v>
      </c>
      <c r="C86" s="1">
        <v>0.0</v>
      </c>
      <c r="D86" s="1">
        <v>0.0</v>
      </c>
      <c r="E86" s="1" t="s">
        <v>499</v>
      </c>
      <c r="F86" s="1" t="s">
        <v>500</v>
      </c>
      <c r="G86" s="1" t="s">
        <v>501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502</v>
      </c>
      <c r="B87" s="1">
        <v>0.0</v>
      </c>
      <c r="C87" s="1">
        <v>0.0</v>
      </c>
      <c r="D87" s="1">
        <v>0.0</v>
      </c>
      <c r="E87" s="1" t="s">
        <v>499</v>
      </c>
      <c r="F87" s="1" t="s">
        <v>500</v>
      </c>
      <c r="G87" s="1" t="s">
        <v>501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503</v>
      </c>
      <c r="B88" s="1">
        <v>0.0</v>
      </c>
      <c r="C88" s="1">
        <v>0.0</v>
      </c>
      <c r="D88" s="1">
        <v>0.0</v>
      </c>
      <c r="E88" s="1" t="s">
        <v>504</v>
      </c>
      <c r="F88" s="1" t="s">
        <v>505</v>
      </c>
      <c r="G88" s="1" t="s">
        <v>506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507</v>
      </c>
      <c r="B89" s="1">
        <v>0.0</v>
      </c>
      <c r="C89" s="1">
        <v>0.0</v>
      </c>
      <c r="D89" s="1">
        <v>0.0</v>
      </c>
      <c r="E89" s="1">
        <v>0.0</v>
      </c>
      <c r="F89" s="1" t="s">
        <v>508</v>
      </c>
      <c r="G89" s="1" t="s">
        <v>509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510</v>
      </c>
      <c r="B90" s="1">
        <v>0.0</v>
      </c>
      <c r="C90" s="1">
        <v>0.0</v>
      </c>
      <c r="D90" s="1">
        <v>0.0</v>
      </c>
      <c r="E90" s="1">
        <v>0.0</v>
      </c>
      <c r="F90" s="1" t="s">
        <v>511</v>
      </c>
      <c r="G90" s="1" t="s">
        <v>512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513</v>
      </c>
      <c r="B91" s="1">
        <v>0.0</v>
      </c>
      <c r="C91" s="1">
        <v>0.0</v>
      </c>
      <c r="D91" s="1">
        <v>0.0</v>
      </c>
      <c r="E91" s="1">
        <v>0.0</v>
      </c>
      <c r="F91" s="1" t="s">
        <v>233</v>
      </c>
      <c r="G91" s="1" t="s">
        <v>514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515</v>
      </c>
      <c r="B92" s="1">
        <v>0.0</v>
      </c>
      <c r="C92" s="1">
        <v>0.0</v>
      </c>
      <c r="D92" s="1">
        <v>0.0</v>
      </c>
      <c r="E92" s="1">
        <v>0.0</v>
      </c>
      <c r="F92" s="1" t="s">
        <v>516</v>
      </c>
      <c r="G92" s="1" t="s">
        <v>517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518</v>
      </c>
      <c r="B93" s="1">
        <v>0.0</v>
      </c>
      <c r="C93" s="1">
        <v>0.0</v>
      </c>
      <c r="D93" s="1">
        <v>0.0</v>
      </c>
      <c r="E93" s="1">
        <v>0.0</v>
      </c>
      <c r="F93" s="1" t="s">
        <v>519</v>
      </c>
      <c r="G93" s="1" t="s">
        <v>520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521</v>
      </c>
      <c r="B94" s="1">
        <v>0.0</v>
      </c>
      <c r="C94" s="1">
        <v>0.0</v>
      </c>
      <c r="D94" s="1">
        <v>0.0</v>
      </c>
      <c r="E94" s="1">
        <v>0.0</v>
      </c>
      <c r="F94" s="1" t="s">
        <v>522</v>
      </c>
      <c r="G94" s="1" t="s">
        <v>523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524</v>
      </c>
      <c r="B95" s="1">
        <v>0.0</v>
      </c>
      <c r="C95" s="1">
        <v>0.0</v>
      </c>
      <c r="D95" s="1">
        <v>0.0</v>
      </c>
      <c r="E95" s="1" t="s">
        <v>525</v>
      </c>
      <c r="F95" s="1" t="s">
        <v>526</v>
      </c>
      <c r="G95" s="1" t="s">
        <v>527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528</v>
      </c>
      <c r="B96" s="1">
        <v>0.0</v>
      </c>
      <c r="C96" s="1">
        <v>0.0</v>
      </c>
      <c r="D96" s="1">
        <v>0.0</v>
      </c>
      <c r="E96" s="1" t="s">
        <v>529</v>
      </c>
      <c r="F96" s="1" t="s">
        <v>530</v>
      </c>
      <c r="G96" s="1" t="s">
        <v>531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532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533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534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533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535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536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537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538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243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539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540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541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542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543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544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545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546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547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546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548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309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549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550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551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552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553</v>
      </c>
      <c r="C1" s="1" t="s">
        <v>554</v>
      </c>
      <c r="D1" s="1" t="s">
        <v>555</v>
      </c>
      <c r="E1" s="1" t="s">
        <v>556</v>
      </c>
      <c r="F1" s="1" t="s">
        <v>557</v>
      </c>
      <c r="G1" s="1" t="s">
        <v>558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559</v>
      </c>
      <c r="B2" s="1" t="s">
        <v>560</v>
      </c>
      <c r="C2" s="1" t="s">
        <v>561</v>
      </c>
      <c r="D2" s="1" t="s">
        <v>562</v>
      </c>
      <c r="E2" s="1" t="s">
        <v>563</v>
      </c>
      <c r="F2" s="1" t="s">
        <v>563</v>
      </c>
      <c r="G2" s="1" t="s">
        <v>564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565</v>
      </c>
      <c r="B3" s="1" t="s">
        <v>564</v>
      </c>
      <c r="C3" s="1" t="s">
        <v>566</v>
      </c>
      <c r="D3" s="1" t="s">
        <v>567</v>
      </c>
      <c r="E3" s="1" t="s">
        <v>568</v>
      </c>
      <c r="F3" s="1" t="s">
        <v>569</v>
      </c>
      <c r="G3" s="1" t="s">
        <v>564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570</v>
      </c>
      <c r="B4" s="1" t="s">
        <v>571</v>
      </c>
      <c r="C4" s="1" t="s">
        <v>572</v>
      </c>
      <c r="D4" s="1" t="s">
        <v>562</v>
      </c>
      <c r="E4" s="1" t="s">
        <v>563</v>
      </c>
      <c r="F4" s="1" t="s">
        <v>563</v>
      </c>
      <c r="G4" s="1" t="s">
        <v>563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565</v>
      </c>
      <c r="B5" s="1" t="s">
        <v>564</v>
      </c>
      <c r="C5" s="1" t="s">
        <v>573</v>
      </c>
      <c r="D5" s="1" t="s">
        <v>574</v>
      </c>
      <c r="E5" s="1" t="s">
        <v>568</v>
      </c>
      <c r="F5" s="1" t="s">
        <v>569</v>
      </c>
      <c r="G5" s="1" t="s">
        <v>569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575</v>
      </c>
      <c r="B6" s="1" t="s">
        <v>576</v>
      </c>
      <c r="C6" s="1" t="s">
        <v>577</v>
      </c>
      <c r="D6" s="1" t="s">
        <v>578</v>
      </c>
      <c r="E6" s="1" t="s">
        <v>579</v>
      </c>
      <c r="F6" s="1" t="s">
        <v>580</v>
      </c>
      <c r="G6" s="1" t="s">
        <v>581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582</v>
      </c>
      <c r="B7" s="1" t="s">
        <v>583</v>
      </c>
      <c r="C7" s="1" t="s">
        <v>584</v>
      </c>
      <c r="D7" s="1" t="s">
        <v>585</v>
      </c>
      <c r="E7" s="1" t="s">
        <v>586</v>
      </c>
      <c r="F7" s="1" t="s">
        <v>587</v>
      </c>
      <c r="G7" s="1" t="s">
        <v>586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588</v>
      </c>
      <c r="B8" s="1" t="s">
        <v>589</v>
      </c>
      <c r="C8" s="1" t="s">
        <v>590</v>
      </c>
      <c r="D8" s="1" t="s">
        <v>590</v>
      </c>
      <c r="E8" s="1" t="s">
        <v>590</v>
      </c>
      <c r="F8" s="1" t="s">
        <v>591</v>
      </c>
      <c r="G8" s="1" t="s">
        <v>592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593</v>
      </c>
      <c r="B9" s="1" t="s">
        <v>594</v>
      </c>
      <c r="C9" s="1" t="s">
        <v>595</v>
      </c>
      <c r="D9" s="1" t="s">
        <v>596</v>
      </c>
      <c r="E9" s="1" t="s">
        <v>597</v>
      </c>
      <c r="F9" s="1" t="s">
        <v>598</v>
      </c>
      <c r="G9" s="1" t="s">
        <v>599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600</v>
      </c>
      <c r="B10" s="1" t="s">
        <v>590</v>
      </c>
      <c r="C10" s="1" t="s">
        <v>590</v>
      </c>
      <c r="D10" s="1" t="s">
        <v>590</v>
      </c>
      <c r="E10" s="1" t="s">
        <v>597</v>
      </c>
      <c r="F10" s="1" t="s">
        <v>598</v>
      </c>
      <c r="G10" s="1" t="s">
        <v>599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601</v>
      </c>
      <c r="B11" s="1" t="s">
        <v>589</v>
      </c>
      <c r="C11" s="1" t="s">
        <v>589</v>
      </c>
      <c r="D11" s="1" t="s">
        <v>589</v>
      </c>
      <c r="E11" s="1" t="s">
        <v>602</v>
      </c>
      <c r="F11" s="1" t="s">
        <v>603</v>
      </c>
      <c r="G11" s="1" t="s">
        <v>604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605</v>
      </c>
      <c r="B12" s="1" t="s">
        <v>589</v>
      </c>
      <c r="C12" s="1" t="s">
        <v>589</v>
      </c>
      <c r="D12" s="1" t="s">
        <v>589</v>
      </c>
      <c r="E12" s="1" t="s">
        <v>606</v>
      </c>
      <c r="F12" s="1" t="s">
        <v>607</v>
      </c>
      <c r="G12" s="1" t="s">
        <v>608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609</v>
      </c>
      <c r="B13" s="1" t="s">
        <v>564</v>
      </c>
      <c r="C13" s="1" t="s">
        <v>564</v>
      </c>
      <c r="D13" s="1" t="s">
        <v>564</v>
      </c>
      <c r="E13" s="1" t="s">
        <v>564</v>
      </c>
      <c r="F13" s="1" t="s">
        <v>564</v>
      </c>
      <c r="G13" s="1" t="s">
        <v>564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610</v>
      </c>
      <c r="B14" s="1" t="s">
        <v>564</v>
      </c>
      <c r="C14" s="1" t="s">
        <v>564</v>
      </c>
      <c r="D14" s="1" t="s">
        <v>564</v>
      </c>
      <c r="E14" s="1" t="s">
        <v>564</v>
      </c>
      <c r="F14" s="1" t="s">
        <v>564</v>
      </c>
      <c r="G14" s="1" t="s">
        <v>564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611</v>
      </c>
      <c r="B15" s="1" t="s">
        <v>564</v>
      </c>
      <c r="C15" s="1" t="s">
        <v>564</v>
      </c>
      <c r="D15" s="1" t="s">
        <v>564</v>
      </c>
      <c r="E15" s="1" t="s">
        <v>564</v>
      </c>
      <c r="F15" s="1" t="s">
        <v>564</v>
      </c>
      <c r="G15" s="1" t="s">
        <v>564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612</v>
      </c>
      <c r="B16" s="1" t="s">
        <v>564</v>
      </c>
      <c r="C16" s="1" t="s">
        <v>564</v>
      </c>
      <c r="D16" s="1" t="s">
        <v>564</v>
      </c>
      <c r="E16" s="1" t="s">
        <v>564</v>
      </c>
      <c r="F16" s="1" t="s">
        <v>564</v>
      </c>
      <c r="G16" s="1" t="s">
        <v>564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613</v>
      </c>
      <c r="B17" s="1" t="s">
        <v>123</v>
      </c>
      <c r="C17" s="1" t="s">
        <v>124</v>
      </c>
      <c r="D17" s="1" t="s">
        <v>125</v>
      </c>
      <c r="E17" s="1" t="s">
        <v>614</v>
      </c>
      <c r="F17" s="1" t="s">
        <v>615</v>
      </c>
      <c r="G17" s="1" t="s">
        <v>616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617</v>
      </c>
      <c r="B18" s="1" t="s">
        <v>564</v>
      </c>
      <c r="C18" s="1" t="s">
        <v>564</v>
      </c>
      <c r="D18" s="1" t="s">
        <v>564</v>
      </c>
      <c r="E18" s="1" t="s">
        <v>564</v>
      </c>
      <c r="F18" s="1" t="s">
        <v>564</v>
      </c>
      <c r="G18" s="1" t="s">
        <v>564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618</v>
      </c>
      <c r="B19" s="1" t="s">
        <v>619</v>
      </c>
      <c r="C19" s="1" t="s">
        <v>620</v>
      </c>
      <c r="D19" s="1" t="s">
        <v>621</v>
      </c>
      <c r="E19" s="1" t="s">
        <v>622</v>
      </c>
      <c r="F19" s="1" t="s">
        <v>623</v>
      </c>
      <c r="G19" s="1" t="s">
        <v>624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625</v>
      </c>
      <c r="B20" s="1" t="s">
        <v>626</v>
      </c>
      <c r="C20" s="1" t="s">
        <v>627</v>
      </c>
      <c r="D20" s="1" t="s">
        <v>628</v>
      </c>
      <c r="E20" s="1" t="s">
        <v>629</v>
      </c>
      <c r="F20" s="1" t="s">
        <v>630</v>
      </c>
      <c r="G20" s="1" t="s">
        <v>631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632</v>
      </c>
      <c r="B21" s="1" t="s">
        <v>633</v>
      </c>
      <c r="C21" s="1" t="s">
        <v>634</v>
      </c>
      <c r="D21" s="1" t="s">
        <v>635</v>
      </c>
      <c r="E21" s="1" t="s">
        <v>636</v>
      </c>
      <c r="F21" s="1" t="s">
        <v>637</v>
      </c>
      <c r="G21" s="1" t="s">
        <v>638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639</v>
      </c>
      <c r="B22" s="1" t="s">
        <v>640</v>
      </c>
      <c r="C22" s="1" t="s">
        <v>641</v>
      </c>
      <c r="D22" s="1" t="s">
        <v>642</v>
      </c>
      <c r="E22" s="1" t="s">
        <v>643</v>
      </c>
      <c r="F22" s="1" t="s">
        <v>644</v>
      </c>
      <c r="G22" s="1" t="s">
        <v>645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 t="s">
        <v>646</v>
      </c>
      <c r="C23" s="1" t="s">
        <v>647</v>
      </c>
      <c r="D23" s="1" t="s">
        <v>564</v>
      </c>
      <c r="E23" s="1" t="s">
        <v>564</v>
      </c>
      <c r="F23" s="1" t="s">
        <v>564</v>
      </c>
      <c r="G23" s="1" t="s">
        <v>564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648</v>
      </c>
      <c r="B24" s="1" t="s">
        <v>649</v>
      </c>
      <c r="C24" s="1" t="s">
        <v>650</v>
      </c>
      <c r="D24" s="1" t="s">
        <v>651</v>
      </c>
      <c r="E24" s="1" t="s">
        <v>652</v>
      </c>
      <c r="F24" s="1" t="s">
        <v>652</v>
      </c>
      <c r="G24" s="1" t="s">
        <v>652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653</v>
      </c>
      <c r="B25" s="1" t="s">
        <v>654</v>
      </c>
      <c r="C25" s="1" t="s">
        <v>655</v>
      </c>
      <c r="D25" s="1" t="s">
        <v>656</v>
      </c>
      <c r="E25" s="1" t="s">
        <v>657</v>
      </c>
      <c r="F25" s="1" t="s">
        <v>657</v>
      </c>
      <c r="G25" s="1" t="s">
        <v>564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658</v>
      </c>
      <c r="B26" s="1" t="s">
        <v>659</v>
      </c>
      <c r="C26" s="1" t="s">
        <v>660</v>
      </c>
      <c r="D26" s="1" t="s">
        <v>661</v>
      </c>
      <c r="E26" s="1" t="s">
        <v>564</v>
      </c>
      <c r="F26" s="1" t="s">
        <v>564</v>
      </c>
      <c r="G26" s="1" t="s">
        <v>564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662</v>
      </c>
      <c r="B2" s="1" t="s">
        <v>663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664</v>
      </c>
      <c r="B3" s="1" t="s">
        <v>665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666</v>
      </c>
      <c r="B4" s="1" t="s">
        <v>667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668</v>
      </c>
      <c r="B5" s="1" t="s">
        <v>669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670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671</v>
      </c>
      <c r="B7" s="1" t="s">
        <v>672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673</v>
      </c>
      <c r="B8" s="4" t="s">
        <v>674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675</v>
      </c>
      <c r="B9" s="1" t="s">
        <v>676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677</v>
      </c>
      <c r="B10" s="1" t="s">
        <v>678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679</v>
      </c>
      <c r="B11" s="1" t="s">
        <v>676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680</v>
      </c>
      <c r="B12" s="1" t="s">
        <v>681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682</v>
      </c>
      <c r="B13" s="1" t="s">
        <v>683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684</v>
      </c>
      <c r="B14" s="1" t="s">
        <v>681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685</v>
      </c>
      <c r="B15" s="1" t="s">
        <v>686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687</v>
      </c>
      <c r="B16" s="1">
        <v>274.0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688</v>
      </c>
      <c r="B17" s="1" t="s">
        <v>689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690</v>
      </c>
      <c r="B18" s="1">
        <v>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691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692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693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694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695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696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697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698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699</v>
      </c>
      <c r="B27" s="1">
        <v>2.69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700</v>
      </c>
      <c r="B28" s="1">
        <v>2.6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701</v>
      </c>
      <c r="B29" s="1">
        <v>2.45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702</v>
      </c>
      <c r="B30" s="1">
        <v>2.63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703</v>
      </c>
      <c r="B31" s="1">
        <v>2.69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704</v>
      </c>
      <c r="B32" s="1">
        <v>2.6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705</v>
      </c>
      <c r="B33" s="1">
        <v>2.45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706</v>
      </c>
      <c r="B34" s="1">
        <v>2.63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707</v>
      </c>
      <c r="B35" s="1">
        <v>1.786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708</v>
      </c>
      <c r="B36" s="1">
        <v>-2.4451454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709</v>
      </c>
      <c r="B37" s="1">
        <v>217867.0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710</v>
      </c>
      <c r="B38" s="1">
        <v>217867.0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711</v>
      </c>
      <c r="B39" s="1">
        <v>344990.0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712</v>
      </c>
      <c r="B40" s="1">
        <v>515910.0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713</v>
      </c>
      <c r="B41" s="1">
        <v>515910.0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714</v>
      </c>
      <c r="B42" s="1">
        <v>2.46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715</v>
      </c>
      <c r="B43" s="1">
        <v>2.5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716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717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718</v>
      </c>
      <c r="B46" s="1">
        <v>1.271654E8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719</v>
      </c>
      <c r="B47" s="1">
        <v>2.45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720</v>
      </c>
      <c r="B48" s="1">
        <v>6.4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721</v>
      </c>
      <c r="B49" s="1">
        <v>2.7874923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722</v>
      </c>
      <c r="B50" s="1">
        <v>3.6672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723</v>
      </c>
      <c r="B51" s="1">
        <v>4.348825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724</v>
      </c>
      <c r="B52" s="1" t="s">
        <v>725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726</v>
      </c>
      <c r="B53" s="1">
        <v>1.88051424E8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727</v>
      </c>
      <c r="B54" s="1">
        <v>-2.07253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728</v>
      </c>
      <c r="B55" s="1">
        <v>4.9998823E7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729</v>
      </c>
      <c r="B56" s="1">
        <v>5.15884E7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730</v>
      </c>
      <c r="B57" s="1">
        <v>4678311.0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731</v>
      </c>
      <c r="B58" s="1">
        <v>5096796.0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732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733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734</v>
      </c>
      <c r="B61" s="1">
        <v>0.0907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735</v>
      </c>
      <c r="B62" s="1">
        <v>0.04047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736</v>
      </c>
      <c r="B63" s="1">
        <v>0.90461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737</v>
      </c>
      <c r="B64" s="1">
        <v>16.97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738</v>
      </c>
      <c r="B65" s="1">
        <v>0.1097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739</v>
      </c>
      <c r="B66" s="1">
        <v>5.15884E7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740</v>
      </c>
      <c r="B67" s="1">
        <v>4.56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741</v>
      </c>
      <c r="B68" s="1">
        <v>0.54057014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742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743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744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745</v>
      </c>
      <c r="B72" s="1">
        <v>-9.4549E7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746</v>
      </c>
      <c r="B73" s="1">
        <v>-1.83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747</v>
      </c>
      <c r="B74" s="1">
        <v>-0.43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748</v>
      </c>
      <c r="B75" s="1">
        <v>4.122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749</v>
      </c>
      <c r="B76" s="1">
        <v>-1.401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750</v>
      </c>
      <c r="B77" s="1">
        <v>-0.28074867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751</v>
      </c>
      <c r="B78" s="1">
        <v>0.23713636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752</v>
      </c>
      <c r="B79" s="1" t="s">
        <v>753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754</v>
      </c>
      <c r="B80" s="1" t="s">
        <v>755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756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757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758</v>
      </c>
      <c r="B83" s="1" t="s">
        <v>759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760</v>
      </c>
      <c r="B84" s="1" t="s">
        <v>759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761</v>
      </c>
      <c r="B85" s="1">
        <v>1.6359462E9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762</v>
      </c>
      <c r="B86" s="1" t="s">
        <v>763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764</v>
      </c>
      <c r="B87" s="1" t="s">
        <v>765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766</v>
      </c>
      <c r="B88" s="1" t="s">
        <v>767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768</v>
      </c>
      <c r="B89" s="1" t="s">
        <v>769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770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771</v>
      </c>
      <c r="B91" s="1">
        <v>2.465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772</v>
      </c>
      <c r="B92" s="1">
        <v>10.0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773</v>
      </c>
      <c r="B93" s="1">
        <v>2.0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774</v>
      </c>
      <c r="B94" s="1">
        <v>6.75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775</v>
      </c>
      <c r="B95" s="1">
        <v>7.5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776</v>
      </c>
      <c r="B96" s="1" t="s">
        <v>777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778</v>
      </c>
      <c r="B97" s="1">
        <v>4.0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779</v>
      </c>
      <c r="B98" s="1">
        <v>2.01872992E8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780</v>
      </c>
      <c r="B99" s="1">
        <v>3.92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781</v>
      </c>
      <c r="B100" s="1">
        <v>-1.34271008E8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782</v>
      </c>
      <c r="B101" s="1">
        <v>2.51395008E8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783</v>
      </c>
      <c r="B102" s="1">
        <v>4.562E7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784</v>
      </c>
      <c r="B103" s="1">
        <v>107.066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785</v>
      </c>
      <c r="B104" s="1">
        <v>0.878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786</v>
      </c>
      <c r="B105" s="1">
        <v>0.125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787</v>
      </c>
      <c r="B106" s="1">
        <v>-1.98878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788</v>
      </c>
      <c r="B107" s="1">
        <v>-2.9432502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789</v>
      </c>
      <c r="B108" s="1">
        <v>-0.99291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790</v>
      </c>
      <c r="B109" s="1" t="s">
        <v>725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791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44</v>
      </c>
      <c r="B3" s="1">
        <v>0.0</v>
      </c>
      <c r="C3" s="1">
        <v>0.0</v>
      </c>
      <c r="D3" s="1">
        <v>-74.0</v>
      </c>
      <c r="E3" s="1">
        <v>-116.0</v>
      </c>
      <c r="F3" s="1">
        <v>-163.0</v>
      </c>
      <c r="G3" s="1">
        <v>-115.0</v>
      </c>
      <c r="H3" s="1">
        <f>IF(G3*FORECAST(H2,B3:G3,B2:G2)&gt;0,FORECAST(H2,B3:G3,B2:G2),G3)*$X$1</f>
        <v>-188.6</v>
      </c>
      <c r="I3" s="1">
        <f>IF(H3*FORECAST(I2,B3:H3,B2:H2)&gt;0,FORECAST(I2,B3:H3,B2:H2),H3)*$X$1</f>
        <v>-220.2</v>
      </c>
      <c r="J3" s="1">
        <f>IF(I3*FORECAST(J2,B3:I3,B2:I2)&gt;0,FORECAST(J2,B3:I3,B2:I2),I3)*$X$1</f>
        <v>-251.8</v>
      </c>
      <c r="K3" s="1">
        <f>IF(J3*FORECAST(K2,B3:J3,B2:J2)&gt;0,FORECAST(K2,B3:J3,B2:J2),J3)*$X$1</f>
        <v>-283.4</v>
      </c>
      <c r="L3" s="1">
        <f>IF(K3*FORECAST(L2,B3:K3,B2:K2)&gt;0,FORECAST(L2,B3:K3,B2:K2),K3)*$X$1</f>
        <v>-315</v>
      </c>
      <c r="M3" s="1">
        <f>IF(L3*FORECAST(M2,B3:L3,B2:L2)&gt;0,FORECAST(M2,B3:L3,B2:L2),L3)*$X$1</f>
        <v>-346.6</v>
      </c>
      <c r="N3" s="1">
        <f>IF(M3*FORECAST(N2,B3:M3,B2:M2)&gt;0,FORECAST(N2,B3:M3,B2:M2),M3)*$X$1</f>
        <v>-378.2</v>
      </c>
      <c r="O3" s="5">
        <f>IF(N3*FORECAST(O2,B3:N3,B2:N2)&gt;0,FORECAST(O2,B3:N3,B2:N2),N3)*$X$1</f>
        <v>-409.8</v>
      </c>
      <c r="P3" s="5">
        <f>IF(O3*FORECAST(P2,B3:O3,B2:O2)&gt;0,FORECAST(P2,B3:O3,B2:O2),O3)*$X$1</f>
        <v>-441.4</v>
      </c>
      <c r="Q3" s="5">
        <f>IF(P3*FORECAST(Q2,B3:P3,B2:P2)&gt;0,FORECAST(Q2,B3:P3,B2:P2),P3)*$X$1</f>
        <v>-473</v>
      </c>
      <c r="R3" s="5">
        <f>IF(Q3*FORECAST(R2,B3:Q3,B2:Q2)&gt;0,FORECAST(R2,B3:Q3,B2:Q2),Q3)*$X$1</f>
        <v>-504.6</v>
      </c>
      <c r="S3" s="5">
        <f>IF(R3*FORECAST(S2,B3:R3,B2:R2)&gt;0,FORECAST(S2,B3:R3,B2:R2),R3)*$X$1</f>
        <v>-536.2</v>
      </c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0.0</v>
      </c>
      <c r="C4" s="1">
        <v>134.0</v>
      </c>
      <c r="D4" s="1">
        <v>128.0</v>
      </c>
      <c r="E4" s="1">
        <v>-79.0</v>
      </c>
      <c r="F4" s="1">
        <v>2.0</v>
      </c>
      <c r="G4" s="1">
        <v>34.0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792</v>
      </c>
      <c r="B5" s="1">
        <v>0.0</v>
      </c>
      <c r="C5" s="1">
        <v>0.0</v>
      </c>
      <c r="D5" s="1">
        <v>0.0</v>
      </c>
      <c r="E5" s="1">
        <v>23.0</v>
      </c>
      <c r="F5" s="1">
        <v>35.0</v>
      </c>
      <c r="G5" s="1">
        <v>49.0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793</v>
      </c>
      <c r="L7" s="1">
        <f>IF(S3*FORECAST(S2,B3:S3,B2:S2)&gt;0,FORECAST(S2,B3:S3,B2:S2),R3)*$X$1 * (1+0.02)/(0.0874-0.02)</f>
        <v>-8114.599407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794</v>
      </c>
      <c r="L8" s="6">
        <f t="array" ref="L8">NPV(0.0874,I3:S3)</f>
        <v>-2425.783041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795</v>
      </c>
      <c r="L9" s="6">
        <f t="array" ref="L9">NPV(0.0874,I16:S16)</f>
        <v>-3228.378672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796</v>
      </c>
      <c r="L10" s="6">
        <f>L8 + L9</f>
        <v>-5654.161713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34.0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797</v>
      </c>
      <c r="L12" s="6">
        <f>L10 - L11</f>
        <v>-5688.161713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798</v>
      </c>
      <c r="L13" s="1">
        <v>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-116.0849329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-8114.599407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-200.0</v>
      </c>
      <c r="C3" s="1">
        <v>-321.0</v>
      </c>
      <c r="D3" s="1">
        <v>-120.0</v>
      </c>
      <c r="E3" s="1">
        <v>-292.0</v>
      </c>
      <c r="F3" s="1">
        <v>-254.0</v>
      </c>
      <c r="G3" s="1">
        <v>-218.0</v>
      </c>
      <c r="H3" s="1">
        <f>IF(G3*FORECAST(H2,B3:G3,B2:G2)&gt;0,FORECAST(H2,B3:G3,B2:G2),G3)*$X$1</f>
        <v>-240.2666667</v>
      </c>
      <c r="I3" s="1">
        <f>IF(H3*FORECAST(I2,B3:H3,B2:H2)&gt;0,FORECAST(I2,B3:H3,B2:H2),H3)*$X$1</f>
        <v>-242.0095238</v>
      </c>
      <c r="J3" s="1">
        <f>IF(I3*FORECAST(J2,B3:I3,B2:I2)&gt;0,FORECAST(J2,B3:I3,B2:I2),I3)*$X$1</f>
        <v>-243.752381</v>
      </c>
      <c r="K3" s="1">
        <f>IF(J3*FORECAST(K2,B3:J3,B2:J2)&gt;0,FORECAST(K2,B3:J3,B2:J2),J3)*$X$1</f>
        <v>-245.4952381</v>
      </c>
      <c r="L3" s="1">
        <f>IF(K3*FORECAST(L2,B3:K3,B2:K2)&gt;0,FORECAST(L2,B3:K3,B2:K2),K3)*$X$1</f>
        <v>-247.2380952</v>
      </c>
      <c r="M3" s="1">
        <f>IF(L3*FORECAST(M2,B3:L3,B2:L2)&gt;0,FORECAST(M2,B3:L3,B2:L2),L3)*$X$1</f>
        <v>-248.9809524</v>
      </c>
      <c r="N3" s="1">
        <f>IF(M3*FORECAST(N2,B3:M3,B2:M2)&gt;0,FORECAST(N2,B3:M3,B2:M2),M3)*$X$1</f>
        <v>-250.7238095</v>
      </c>
      <c r="O3" s="5">
        <f>IF(N3*FORECAST(O2,B3:N3,B2:N2)&gt;0,FORECAST(O2,B3:N3,B2:N2),N3)*$X$1</f>
        <v>-252.4666667</v>
      </c>
      <c r="P3" s="5">
        <f>IF(O3*FORECAST(P2,B3:O3,B2:O2)&gt;0,FORECAST(P2,B3:O3,B2:O2),O3)*$X$1</f>
        <v>-254.2095238</v>
      </c>
      <c r="Q3" s="5">
        <f>IF(P3*FORECAST(Q2,B3:P3,B2:P2)&gt;0,FORECAST(Q2,B3:P3,B2:P2),P3)*$X$1</f>
        <v>-255.952381</v>
      </c>
      <c r="R3" s="5">
        <f>IF(Q3*FORECAST(R2,B3:Q3,B2:Q2)&gt;0,FORECAST(R2,B3:Q3,B2:Q2),Q3)*$X$1</f>
        <v>-257.6952381</v>
      </c>
      <c r="S3" s="5">
        <f>IF(R3*FORECAST(S2,B3:R3,B2:R2)&gt;0,FORECAST(S2,B3:R3,B2:R2),R3)*$X$1</f>
        <v>-259.4380952</v>
      </c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0.0</v>
      </c>
      <c r="C4" s="1">
        <v>134.0</v>
      </c>
      <c r="D4" s="1">
        <v>128.0</v>
      </c>
      <c r="E4" s="1">
        <v>-79.0</v>
      </c>
      <c r="F4" s="1">
        <v>2.0</v>
      </c>
      <c r="G4" s="1">
        <v>34.0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792</v>
      </c>
      <c r="B5" s="1">
        <v>0.0</v>
      </c>
      <c r="C5" s="1">
        <v>0.0</v>
      </c>
      <c r="D5" s="1">
        <v>0.0</v>
      </c>
      <c r="E5" s="1">
        <v>23.0</v>
      </c>
      <c r="F5" s="1">
        <v>35.0</v>
      </c>
      <c r="G5" s="1">
        <v>49.0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793</v>
      </c>
      <c r="L7" s="1">
        <f>IF(S3*FORECAST(S2,B3:S3,B2:S2)&gt;0,FORECAST(S2,B3:S3,B2:S2),R3)*$X$1 * (1+0.02)/(0.0874-0.02)</f>
        <v>-3926.214498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794</v>
      </c>
      <c r="L8" s="6">
        <f t="array" ref="L8">NPV(0.0874,I3:S3)</f>
        <v>-1717.468639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795</v>
      </c>
      <c r="L9" s="6">
        <f t="array" ref="L9">NPV(0.0874,I16:S16)</f>
        <v>-1562.037325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796</v>
      </c>
      <c r="L10" s="6">
        <f>L8 + L9</f>
        <v>-3279.505964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34.0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797</v>
      </c>
      <c r="L12" s="6">
        <f>L10 - L11</f>
        <v>-3313.505964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798</v>
      </c>
      <c r="L13" s="1">
        <v>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-67.62257069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-3926.214498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