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<sst xmlns="http://schemas.openxmlformats.org/spreadsheetml/2006/main" count="1566" uniqueCount="1208">
  <si>
    <t>ticker</t>
  </si>
  <si>
    <t>TRVN</t>
  </si>
  <si>
    <t>nombre</t>
  </si>
  <si>
    <t>TREVENA INC</t>
  </si>
  <si>
    <t>empresa</t>
  </si>
  <si>
    <t>Biotechnology &amp; Medical Research</t>
  </si>
  <si>
    <t>Open</t>
  </si>
  <si>
    <t>Target Price</t>
  </si>
  <si>
    <t>Upside</t>
  </si>
  <si>
    <t>-421.94%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</si>
  <si>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</si>
  <si>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</si>
  <si>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</si>
  <si>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</si>
  <si>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</si>
  <si>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</si>
  <si>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</si>
  <si>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</si>
  <si>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</si>
  <si>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</si>
  <si>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</si>
  <si>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</si>
  <si>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</si>
  <si>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</si>
  <si>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</si>
  <si>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</si>
  <si>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</si>
  <si>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</si>
  <si>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</si>
  <si>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</si>
  <si>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</si>
  <si>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</si>
  <si>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</si>
  <si>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</si>
  <si>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</si>
  <si>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</si>
  <si>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</si>
  <si>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</si>
  <si>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</si>
  <si>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</si>
  <si>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</si>
  <si>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</si>
  <si>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</si>
  <si>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</si>
  <si>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</si>
  <si>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</si>
  <si>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</si>
  <si>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</si>
  <si>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</si>
  <si>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</si>
  <si>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</si>
  <si>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</si>
  <si>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</si>
  <si>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</si>
  <si>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</si>
  <si>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</si>
  <si>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</si>
  <si>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</si>
  <si>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</si>
  <si>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0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</si>
  <si>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</si>
  <si>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</si>
  <si>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</si>
  <si>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</si>
  <si>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</si>
  <si>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</si>
  <si>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</si>
  <si>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</si>
  <si>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</si>
  <si>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</si>
  <si>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</si>
  <si>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</si>
  <si>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</si>
  <si>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</si>
  <si>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</si>
  <si>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</si>
  <si>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</si>
  <si>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</si>
  <si>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</si>
  <si>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</si>
  <si>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</si>
  <si>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</si>
  <si>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</si>
  <si>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</si>
  <si>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</si>
  <si>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</si>
  <si>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</si>
  <si>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</si>
  <si>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</si>
  <si>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</si>
  <si>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</si>
  <si>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880.67</t>
  </si>
  <si>
    <t>347.38</t>
  </si>
  <si>
    <t>315.27</t>
  </si>
  <si>
    <t>199.53</t>
  </si>
  <si>
    <t>406.52</t>
  </si>
  <si>
    <t>244.04</t>
  </si>
  <si>
    <t>50.35</t>
  </si>
  <si>
    <t>-11.07</t>
  </si>
  <si>
    <t>Tangible Book Value</t>
  </si>
  <si>
    <t>Tangible Book Value Per Share</t>
  </si>
  <si>
    <t>880.52</t>
  </si>
  <si>
    <t>347.27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</si>
  <si>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</si>
  <si>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</si>
  <si>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</si>
  <si>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</si>
  <si>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</si>
  <si>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</si>
  <si>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</si>
  <si>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</si>
  <si>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</si>
  <si>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</si>
  <si>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</si>
  <si>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</si>
  <si>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</si>
  <si>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</si>
  <si>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</si>
  <si>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</si>
  <si>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</si>
  <si>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</si>
  <si>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</si>
  <si>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</si>
  <si>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</si>
  <si>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</si>
  <si>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</si>
  <si>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</si>
  <si>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</si>
  <si>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</si>
  <si>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</si>
  <si>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</si>
  <si>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</si>
  <si>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</si>
  <si>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</si>
  <si>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</si>
  <si>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</si>
  <si>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</si>
  <si>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-721.1</t>
  </si>
  <si>
    <t>-755.69</t>
  </si>
  <si>
    <t>-261.56</t>
  </si>
  <si>
    <t>-169.55</t>
  </si>
  <si>
    <t>-143.83</t>
  </si>
  <si>
    <t>-197.45</t>
  </si>
  <si>
    <t>-189.72</t>
  </si>
  <si>
    <t>-79.09</t>
  </si>
  <si>
    <t>Basic EPS - Continuing Operations</t>
  </si>
  <si>
    <t>Basic Weighted Average Shares Outstanding</t>
  </si>
  <si>
    <t>Net EPS - Diluted</t>
  </si>
  <si>
    <t>-189.75</t>
  </si>
  <si>
    <t>Diluted EPS - Continuing Operations</t>
  </si>
  <si>
    <t>Diluted Weighted Average Shares Outstanding</t>
  </si>
  <si>
    <t>Normalized Basic EPS</t>
  </si>
  <si>
    <t>-787.36</t>
  </si>
  <si>
    <t>-450.62</t>
  </si>
  <si>
    <t>-767.69</t>
  </si>
  <si>
    <t>-460.28</t>
  </si>
  <si>
    <t>-152.51</t>
  </si>
  <si>
    <t>-105.46</t>
  </si>
  <si>
    <t>-88.97</t>
  </si>
  <si>
    <t>-123.41</t>
  </si>
  <si>
    <t>-118.57</t>
  </si>
  <si>
    <t>-49.04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</si>
  <si>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</si>
  <si>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</si>
  <si>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</si>
  <si>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</si>
  <si>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</si>
  <si>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</si>
  <si>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</si>
  <si>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-2.48</t>
  </si>
  <si>
    <t>-1.03</t>
  </si>
  <si>
    <t>-0.8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</si>
  <si>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</si>
  <si>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</si>
  <si>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</si>
  <si>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</si>
  <si>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</si>
  <si>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</si>
  <si>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</si>
  <si>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</si>
  <si>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</si>
  <si>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</si>
  <si>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</si>
  <si>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</si>
  <si>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</si>
  <si>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</si>
  <si>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</si>
  <si>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</si>
  <si>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</si>
  <si>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</si>
  <si>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-41.42</t>
  </si>
  <si>
    <t>-22.31</t>
  </si>
  <si>
    <t>-44.09</t>
  </si>
  <si>
    <t>-45.77</t>
  </si>
  <si>
    <t>-25.92</t>
  </si>
  <si>
    <t>-29.08</t>
  </si>
  <si>
    <t>-21.09</t>
  </si>
  <si>
    <t>-31.25</t>
  </si>
  <si>
    <t>-54.71</t>
  </si>
  <si>
    <t>-49.4</t>
  </si>
  <si>
    <t>Return on Total Capital</t>
  </si>
  <si>
    <t>-44.49</t>
  </si>
  <si>
    <t>-24.13</t>
  </si>
  <si>
    <t>-49.51</t>
  </si>
  <si>
    <t>-53.7</t>
  </si>
  <si>
    <t>-29.71</t>
  </si>
  <si>
    <t>-32.29</t>
  </si>
  <si>
    <t>-23.72</t>
  </si>
  <si>
    <t>-35.38</t>
  </si>
  <si>
    <t>-65.8</t>
  </si>
  <si>
    <t>-68.97</t>
  </si>
  <si>
    <t>Return On Equity %</t>
  </si>
  <si>
    <t>-71.75</t>
  </si>
  <si>
    <t>-41.7</t>
  </si>
  <si>
    <t>-92.91</t>
  </si>
  <si>
    <t>-126.95</t>
  </si>
  <si>
    <t>-80.84</t>
  </si>
  <si>
    <t>-69.47</t>
  </si>
  <si>
    <t>-43.79</t>
  </si>
  <si>
    <t>-61.16</t>
  </si>
  <si>
    <t>-133.79</t>
  </si>
  <si>
    <t>Return on Common Equity</t>
  </si>
  <si>
    <t>-564.05</t>
  </si>
  <si>
    <t>Margin Analysis</t>
  </si>
  <si>
    <t>Gross Profit Margin %</t>
  </si>
  <si>
    <t>-605.19</t>
  </si>
  <si>
    <t>94.07</t>
  </si>
  <si>
    <t>-68.25</t>
  </si>
  <si>
    <t>822.01</t>
  </si>
  <si>
    <t>46.56</t>
  </si>
  <si>
    <t>SG&amp;A Margin</t>
  </si>
  <si>
    <t>204.75</t>
  </si>
  <si>
    <t>428.72</t>
  </si>
  <si>
    <t>328.68</t>
  </si>
  <si>
    <t>627.17</t>
  </si>
  <si>
    <t>653.12</t>
  </si>
  <si>
    <t>EBITDA Margin %</t>
  </si>
  <si>
    <t>-806.61</t>
  </si>
  <si>
    <t>-493.49</t>
  </si>
  <si>
    <t>-945.19</t>
  </si>
  <si>
    <t>EBITA Margin %</t>
  </si>
  <si>
    <t>-809.94</t>
  </si>
  <si>
    <t>-504.75</t>
  </si>
  <si>
    <t>-960.74</t>
  </si>
  <si>
    <t>EBIT Margin %</t>
  </si>
  <si>
    <t>Income From Continuing Operations Margin %</t>
  </si>
  <si>
    <t>-808.45</t>
  </si>
  <si>
    <t>-537.06</t>
  </si>
  <si>
    <t>-956.96</t>
  </si>
  <si>
    <t>Net Income Margin %</t>
  </si>
  <si>
    <t>Net Avail. For Common Margin %</t>
  </si>
  <si>
    <t>Normalized Net Income Margin</t>
  </si>
  <si>
    <t>-505.2</t>
  </si>
  <si>
    <t>-313.14</t>
  </si>
  <si>
    <t>-591.99</t>
  </si>
  <si>
    <t>-799.42</t>
  </si>
  <si>
    <t>Levered Free Cash Flow Margin</t>
  </si>
  <si>
    <t>-371.16</t>
  </si>
  <si>
    <t>-256.59</t>
  </si>
  <si>
    <t>-334.29</t>
  </si>
  <si>
    <t>-702.16</t>
  </si>
  <si>
    <t>Unlevered Free Cash Flow Margin</t>
  </si>
  <si>
    <t>-367.82</t>
  </si>
  <si>
    <t>-232.27</t>
  </si>
  <si>
    <t>-333.7</t>
  </si>
  <si>
    <t>-629.28</t>
  </si>
  <si>
    <t>Asset Turnover</t>
  </si>
  <si>
    <t>0.04</t>
  </si>
  <si>
    <t>0.03</t>
  </si>
  <si>
    <t>0.08</t>
  </si>
  <si>
    <t>0.01</t>
  </si>
  <si>
    <t>-0.01</t>
  </si>
  <si>
    <t>0.07</t>
  </si>
  <si>
    <t>Fixed Assets Turnover</t>
  </si>
  <si>
    <t>4.27</t>
  </si>
  <si>
    <t>1.59</t>
  </si>
  <si>
    <t>0.39</t>
  </si>
  <si>
    <t>-0.07</t>
  </si>
  <si>
    <t>0.59</t>
  </si>
  <si>
    <t>Inventory Turnover (Average Inventory)</t>
  </si>
  <si>
    <t>1.85</t>
  </si>
  <si>
    <t>3.69</t>
  </si>
  <si>
    <t>Short Term Liquidity</t>
  </si>
  <si>
    <t>Current Ratio</t>
  </si>
  <si>
    <t>15.46</t>
  </si>
  <si>
    <t>12.86</t>
  </si>
  <si>
    <t>5.1</t>
  </si>
  <si>
    <t>3.71</t>
  </si>
  <si>
    <t>3.55</t>
  </si>
  <si>
    <t>4.12</t>
  </si>
  <si>
    <t>7.19</t>
  </si>
  <si>
    <t>7.7</t>
  </si>
  <si>
    <t>4.7</t>
  </si>
  <si>
    <t>4.66</t>
  </si>
  <si>
    <t>Quick Ratio</t>
  </si>
  <si>
    <t>15.36</t>
  </si>
  <si>
    <t>12.72</t>
  </si>
  <si>
    <t>5.02</t>
  </si>
  <si>
    <t>3.63</t>
  </si>
  <si>
    <t>3.52</t>
  </si>
  <si>
    <t>3.93</t>
  </si>
  <si>
    <t>6.61</t>
  </si>
  <si>
    <t>7.29</t>
  </si>
  <si>
    <t>4.39</t>
  </si>
  <si>
    <t>4.37</t>
  </si>
  <si>
    <t>Operating Cash Flow to Current Liabilities</t>
  </si>
  <si>
    <t>-5.72</t>
  </si>
  <si>
    <t>-2.95</t>
  </si>
  <si>
    <t>-4.15</t>
  </si>
  <si>
    <t>-3.91</t>
  </si>
  <si>
    <t>-1.45</t>
  </si>
  <si>
    <t>-2.6</t>
  </si>
  <si>
    <t>-1.29</t>
  </si>
  <si>
    <t>-5.46</t>
  </si>
  <si>
    <t>-5.9</t>
  </si>
  <si>
    <t>-4.37</t>
  </si>
  <si>
    <t>Days Outstanding Inventory (Average Inventory)</t>
  </si>
  <si>
    <t>197.01</t>
  </si>
  <si>
    <t>99.01</t>
  </si>
  <si>
    <t>Average Days Payable Outstanding</t>
  </si>
  <si>
    <t>45.93</t>
  </si>
  <si>
    <t>31.53</t>
  </si>
  <si>
    <t>37.91</t>
  </si>
  <si>
    <t>803.26</t>
  </si>
  <si>
    <t>Long Term Solvency</t>
  </si>
  <si>
    <t>Total Debt/Equity</t>
  </si>
  <si>
    <t>1.82</t>
  </si>
  <si>
    <t>12.71</t>
  </si>
  <si>
    <t>23.32</t>
  </si>
  <si>
    <t>81.37</t>
  </si>
  <si>
    <t>41.88</t>
  </si>
  <si>
    <t>44.75</t>
  </si>
  <si>
    <t>7.5</t>
  </si>
  <si>
    <t>10.99</t>
  </si>
  <si>
    <t>126.71</t>
  </si>
  <si>
    <t>-473.36</t>
  </si>
  <si>
    <t>Total Debt / Total Capital</t>
  </si>
  <si>
    <t>1.78</t>
  </si>
  <si>
    <t>11.28</t>
  </si>
  <si>
    <t>18.91</t>
  </si>
  <si>
    <t>44.86</t>
  </si>
  <si>
    <t>29.52</t>
  </si>
  <si>
    <t>30.92</t>
  </si>
  <si>
    <t>6.98</t>
  </si>
  <si>
    <t>9.9</t>
  </si>
  <si>
    <t>55.89</t>
  </si>
  <si>
    <t>126.78</t>
  </si>
  <si>
    <t>LT Debt/Equity</t>
  </si>
  <si>
    <t>16.91</t>
  </si>
  <si>
    <t>45.49</t>
  </si>
  <si>
    <t>11.63</t>
  </si>
  <si>
    <t>25.95</t>
  </si>
  <si>
    <t>6.82</t>
  </si>
  <si>
    <t>9.76</t>
  </si>
  <si>
    <t>120.94</t>
  </si>
  <si>
    <t>-460.14</t>
  </si>
  <si>
    <t>Long-Term Debt / Total Capital</t>
  </si>
  <si>
    <t>13.71</t>
  </si>
  <si>
    <t>25.08</t>
  </si>
  <si>
    <t>8.2</t>
  </si>
  <si>
    <t>17.92</t>
  </si>
  <si>
    <t>6.35</t>
  </si>
  <si>
    <t>8.8</t>
  </si>
  <si>
    <t>53.35</t>
  </si>
  <si>
    <t>123.24</t>
  </si>
  <si>
    <t>Total Liabilities / Total Assets</t>
  </si>
  <si>
    <t>8.43</t>
  </si>
  <si>
    <t>18.38</t>
  </si>
  <si>
    <t>31.46</t>
  </si>
  <si>
    <t>52.38</t>
  </si>
  <si>
    <t>37.82</t>
  </si>
  <si>
    <t>18.53</t>
  </si>
  <si>
    <t>19.34</t>
  </si>
  <si>
    <t>67.96</t>
  </si>
  <si>
    <t>118.86</t>
  </si>
  <si>
    <t>EBIT / Interest Expense</t>
  </si>
  <si>
    <t>-707.01</t>
  </si>
  <si>
    <t>-151.39</t>
  </si>
  <si>
    <t>-58.85</t>
  </si>
  <si>
    <t>-24.68</t>
  </si>
  <si>
    <t>-12.97</t>
  </si>
  <si>
    <t>-28.43</t>
  </si>
  <si>
    <t>-44.88</t>
  </si>
  <si>
    <t>-9.68</t>
  </si>
  <si>
    <t>EBITDA / Interest Expense</t>
  </si>
  <si>
    <t>-703.62</t>
  </si>
  <si>
    <t>-150.77</t>
  </si>
  <si>
    <t>-58.71</t>
  </si>
  <si>
    <t>-24.5</t>
  </si>
  <si>
    <t>-12.68</t>
  </si>
  <si>
    <t>-26.56</t>
  </si>
  <si>
    <t>-956.97</t>
  </si>
  <si>
    <t>-44.55</t>
  </si>
  <si>
    <t>-9.57</t>
  </si>
  <si>
    <t>(EBITDA - Capex) / Interest Expense</t>
  </si>
  <si>
    <t>-709.85</t>
  </si>
  <si>
    <t>-151.85</t>
  </si>
  <si>
    <t>-59.06</t>
  </si>
  <si>
    <t>-25.76</t>
  </si>
  <si>
    <t>-12.75</t>
  </si>
  <si>
    <t>-957.9</t>
  </si>
  <si>
    <t>-44.57</t>
  </si>
  <si>
    <t>-9.59</t>
  </si>
  <si>
    <t>Total Debt / EBITDA</t>
  </si>
  <si>
    <t>-0.04</t>
  </si>
  <si>
    <t>-0.36</t>
  </si>
  <si>
    <t>-0.18</t>
  </si>
  <si>
    <t>-0.41</t>
  </si>
  <si>
    <t>-0.61</t>
  </si>
  <si>
    <t>-0.54</t>
  </si>
  <si>
    <t>-0.28</t>
  </si>
  <si>
    <t>-0.14</t>
  </si>
  <si>
    <t>-0.35</t>
  </si>
  <si>
    <t>-1.04</t>
  </si>
  <si>
    <t>Net Debt / EBITDA</t>
  </si>
  <si>
    <t>2.11</t>
  </si>
  <si>
    <t>3.06</t>
  </si>
  <si>
    <t>0.9</t>
  </si>
  <si>
    <t>0.56</t>
  </si>
  <si>
    <t>1.56</t>
  </si>
  <si>
    <t>3.66</t>
  </si>
  <si>
    <t>1.16</t>
  </si>
  <si>
    <t>0.33</t>
  </si>
  <si>
    <t>-0.09</t>
  </si>
  <si>
    <t>Total Debt / (EBITDA - Capex)</t>
  </si>
  <si>
    <t>-0.39</t>
  </si>
  <si>
    <t>Net Debt / (EBITDA - Capex)</t>
  </si>
  <si>
    <t>2.1</t>
  </si>
  <si>
    <t>3.04</t>
  </si>
  <si>
    <t>0.53</t>
  </si>
  <si>
    <t>1.55</t>
  </si>
  <si>
    <t>Growth Over Prior Year</t>
  </si>
  <si>
    <t>Total Revenues, 1 Yr. Growth %</t>
  </si>
  <si>
    <t>-99.46</t>
  </si>
  <si>
    <t>-81.52</t>
  </si>
  <si>
    <t>-173.72</t>
  </si>
  <si>
    <t>-847.61</t>
  </si>
  <si>
    <t>Gross Profit, 1 Yr. Growth %</t>
  </si>
  <si>
    <t>117.67</t>
  </si>
  <si>
    <t>-6.71</t>
  </si>
  <si>
    <t>127.91</t>
  </si>
  <si>
    <t>-43.19</t>
  </si>
  <si>
    <t>-113.4</t>
  </si>
  <si>
    <t>787.86</t>
  </si>
  <si>
    <t>-142.35</t>
  </si>
  <si>
    <t>EBITDA, 1 Yr. Growth %</t>
  </si>
  <si>
    <t>119.58</t>
  </si>
  <si>
    <t>1.41</t>
  </si>
  <si>
    <t>102.4</t>
  </si>
  <si>
    <t>-33.24</t>
  </si>
  <si>
    <t>-58.48</t>
  </si>
  <si>
    <t>-8.85</t>
  </si>
  <si>
    <t>11.96</t>
  </si>
  <si>
    <t>77.3</t>
  </si>
  <si>
    <t>8.73</t>
  </si>
  <si>
    <t>-37.57</t>
  </si>
  <si>
    <t>EBITA, 1 Yr. Growth %</t>
  </si>
  <si>
    <t>113.96</t>
  </si>
  <si>
    <t>1.34</t>
  </si>
  <si>
    <t>102.06</t>
  </si>
  <si>
    <t>-32.92</t>
  </si>
  <si>
    <t>-57.83</t>
  </si>
  <si>
    <t>-8.94</t>
  </si>
  <si>
    <t>11.38</t>
  </si>
  <si>
    <t>75.88</t>
  </si>
  <si>
    <t>8.57</t>
  </si>
  <si>
    <t>-37.4</t>
  </si>
  <si>
    <t>EBIT, 1 Yr. Growth %</t>
  </si>
  <si>
    <t>Earnings From Cont. Operations, 1 Yr. Growth %</t>
  </si>
  <si>
    <t>113.75</t>
  </si>
  <si>
    <t>1.66</t>
  </si>
  <si>
    <t>103.84</t>
  </si>
  <si>
    <t>-30.22</t>
  </si>
  <si>
    <t>-57.16</t>
  </si>
  <si>
    <t>-19.21</t>
  </si>
  <si>
    <t>18.09</t>
  </si>
  <si>
    <t>75.65</t>
  </si>
  <si>
    <t>4.04</t>
  </si>
  <si>
    <t>-24.93</t>
  </si>
  <si>
    <t>Net Income, 1 Yr. Growth %</t>
  </si>
  <si>
    <t>Normalized Net Income, 1 Yr. Growth %</t>
  </si>
  <si>
    <t>113.74</t>
  </si>
  <si>
    <t>-31.99</t>
  </si>
  <si>
    <t>-58.99</t>
  </si>
  <si>
    <t>-13.82</t>
  </si>
  <si>
    <t>15.14</t>
  </si>
  <si>
    <t>77.47</t>
  </si>
  <si>
    <t>-25.52</t>
  </si>
  <si>
    <t>Diluted EPS Before Extra, 1 Yr. Growth %</t>
  </si>
  <si>
    <t>-42.8</t>
  </si>
  <si>
    <t>70.36</t>
  </si>
  <si>
    <t>-38.49</t>
  </si>
  <si>
    <t>-65.39</t>
  </si>
  <si>
    <t>-35.18</t>
  </si>
  <si>
    <t>-15.17</t>
  </si>
  <si>
    <t>37.28</t>
  </si>
  <si>
    <t>-3.94</t>
  </si>
  <si>
    <t>-58.31</t>
  </si>
  <si>
    <t>Inventory, 1 Yr. Growth %</t>
  </si>
  <si>
    <t>-61.48</t>
  </si>
  <si>
    <t>Net Property, Plant and Equip., 1 Yr. Growth %</t>
  </si>
  <si>
    <t>61.28</t>
  </si>
  <si>
    <t>25.84</t>
  </si>
  <si>
    <t>52.16</t>
  </si>
  <si>
    <t>259.3</t>
  </si>
  <si>
    <t>-10.99</t>
  </si>
  <si>
    <t>141.42</t>
  </si>
  <si>
    <t>-9.84</t>
  </si>
  <si>
    <t>-11.19</t>
  </si>
  <si>
    <t>-14.92</t>
  </si>
  <si>
    <t>Total Assets, 1 Yr. Growth %</t>
  </si>
  <si>
    <t>155.56</t>
  </si>
  <si>
    <t>62.01</t>
  </si>
  <si>
    <t>-34.62</t>
  </si>
  <si>
    <t>-36.57</t>
  </si>
  <si>
    <t>-8.17</t>
  </si>
  <si>
    <t>-29.63</t>
  </si>
  <si>
    <t>171.82</t>
  </si>
  <si>
    <t>-37.28</t>
  </si>
  <si>
    <t>-39.24</t>
  </si>
  <si>
    <t>-16.59</t>
  </si>
  <si>
    <t>Tangible Book Value, 1 Yr. Growth %</t>
  </si>
  <si>
    <t>-221.62</t>
  </si>
  <si>
    <t>44.27</t>
  </si>
  <si>
    <t>-45.1</t>
  </si>
  <si>
    <t>-55.93</t>
  </si>
  <si>
    <t>19.94</t>
  </si>
  <si>
    <t>-27.57</t>
  </si>
  <si>
    <t>245.99</t>
  </si>
  <si>
    <t>-37.9</t>
  </si>
  <si>
    <t>-75.86</t>
  </si>
  <si>
    <t>-149.09</t>
  </si>
  <si>
    <t>Common Equity, 1 Yr. Growth %</t>
  </si>
  <si>
    <t>44.28</t>
  </si>
  <si>
    <t>19.9</t>
  </si>
  <si>
    <t>Cash From Operations, 1 Yr. Growth %</t>
  </si>
  <si>
    <t>64.11</t>
  </si>
  <si>
    <t>0.75</t>
  </si>
  <si>
    <t>128.46</t>
  </si>
  <si>
    <t>-22.17</t>
  </si>
  <si>
    <t>-64.39</t>
  </si>
  <si>
    <t>-6.73</t>
  </si>
  <si>
    <t>-9.6</t>
  </si>
  <si>
    <t>134.63</t>
  </si>
  <si>
    <t>2.55</t>
  </si>
  <si>
    <t>-35.83</t>
  </si>
  <si>
    <t>Capital Expenditures, 1 Yr. Growth %</t>
  </si>
  <si>
    <t>214.48</t>
  </si>
  <si>
    <t>-17.97</t>
  </si>
  <si>
    <t>67.59</t>
  </si>
  <si>
    <t>477.69</t>
  </si>
  <si>
    <t>-95.16</t>
  </si>
  <si>
    <t>-40.74</t>
  </si>
  <si>
    <t>46.43</t>
  </si>
  <si>
    <t>Levered Free Cash Flow, 1 Yr. Growth %</t>
  </si>
  <si>
    <t>34.93</t>
  </si>
  <si>
    <t>7.54</t>
  </si>
  <si>
    <t>141.11</t>
  </si>
  <si>
    <t>-6.91</t>
  </si>
  <si>
    <t>7.24</t>
  </si>
  <si>
    <t>184.41</t>
  </si>
  <si>
    <t>7.44</t>
  </si>
  <si>
    <t>-30.2</t>
  </si>
  <si>
    <t>Unlevered Free Cash Flow, 1 Yr. Growth %</t>
  </si>
  <si>
    <t>35.44</t>
  </si>
  <si>
    <t>6.79</t>
  </si>
  <si>
    <t>138.57</t>
  </si>
  <si>
    <t>-8.23</t>
  </si>
  <si>
    <t>-73.55</t>
  </si>
  <si>
    <t>14.05</t>
  </si>
  <si>
    <t>-33.04</t>
  </si>
  <si>
    <t>184.91</t>
  </si>
  <si>
    <t>4.76</t>
  </si>
  <si>
    <t>-35.85</t>
  </si>
  <si>
    <t>Compound Annual Growth Rate Over Two Years</t>
  </si>
  <si>
    <t>Total Revenues, 2 Yr. CAGR %</t>
  </si>
  <si>
    <t>580.46</t>
  </si>
  <si>
    <t>23.63</t>
  </si>
  <si>
    <t>-26.83</t>
  </si>
  <si>
    <t>327.67</t>
  </si>
  <si>
    <t>-63.09</t>
  </si>
  <si>
    <t>134.77</t>
  </si>
  <si>
    <t>Gross Profit, 2 Yr. CAGR %</t>
  </si>
  <si>
    <t>80.2</t>
  </si>
  <si>
    <t>42.5</t>
  </si>
  <si>
    <t>45.81</t>
  </si>
  <si>
    <t>13.79</t>
  </si>
  <si>
    <t>-29.03</t>
  </si>
  <si>
    <t>253.33</t>
  </si>
  <si>
    <t>9.09</t>
  </si>
  <si>
    <t>93.9</t>
  </si>
  <si>
    <t>EBITDA, 2 Yr. CAGR %</t>
  </si>
  <si>
    <t>83.13</t>
  </si>
  <si>
    <t>49.23</t>
  </si>
  <si>
    <t>43.27</t>
  </si>
  <si>
    <t>16.25</t>
  </si>
  <si>
    <t>-47.35</t>
  </si>
  <si>
    <t>-38.33</t>
  </si>
  <si>
    <t>1.02</t>
  </si>
  <si>
    <t>41.04</t>
  </si>
  <si>
    <t>38.79</t>
  </si>
  <si>
    <t>-17.61</t>
  </si>
  <si>
    <t>EBITA, 2 Yr. CAGR %</t>
  </si>
  <si>
    <t>78.88</t>
  </si>
  <si>
    <t>47.25</t>
  </si>
  <si>
    <t>43.1</t>
  </si>
  <si>
    <t>16.42</t>
  </si>
  <si>
    <t>-46.82</t>
  </si>
  <si>
    <t>-37.89</t>
  </si>
  <si>
    <t>0.71</t>
  </si>
  <si>
    <t>40.11</t>
  </si>
  <si>
    <t>38.13</t>
  </si>
  <si>
    <t>-17.56</t>
  </si>
  <si>
    <t>EBIT, 2 Yr. CAGR %</t>
  </si>
  <si>
    <t>Earnings From Cont. Operations, 2 Yr. CAGR %</t>
  </si>
  <si>
    <t>78.29</t>
  </si>
  <si>
    <t>47.42</t>
  </si>
  <si>
    <t>43.95</t>
  </si>
  <si>
    <t>19.26</t>
  </si>
  <si>
    <t>-45.33</t>
  </si>
  <si>
    <t>-41.17</t>
  </si>
  <si>
    <t>-2.33</t>
  </si>
  <si>
    <t>44.02</t>
  </si>
  <si>
    <t>35.18</t>
  </si>
  <si>
    <t>-11.63</t>
  </si>
  <si>
    <t>Net Income, 2 Yr. CAGR %</t>
  </si>
  <si>
    <t>Normalized Net Income, 2 Yr. CAGR %</t>
  </si>
  <si>
    <t>78.28</t>
  </si>
  <si>
    <t>47.4</t>
  </si>
  <si>
    <t>17.74</t>
  </si>
  <si>
    <t>-47.19</t>
  </si>
  <si>
    <t>-40.55</t>
  </si>
  <si>
    <t>0.61</t>
  </si>
  <si>
    <t>42.95</t>
  </si>
  <si>
    <t>35.88</t>
  </si>
  <si>
    <t>-11.98</t>
  </si>
  <si>
    <t>Diluted EPS Before Extra, 2 Yr. CAGR %</t>
  </si>
  <si>
    <t>-1.28</t>
  </si>
  <si>
    <t>2.37</t>
  </si>
  <si>
    <t>-53.86</t>
  </si>
  <si>
    <t>-52.63</t>
  </si>
  <si>
    <t>-25.85</t>
  </si>
  <si>
    <t>7.91</t>
  </si>
  <si>
    <t>14.86</t>
  </si>
  <si>
    <t>-36.72</t>
  </si>
  <si>
    <t>Net Property, Plant and Equip., 2 Yr. CAGR %</t>
  </si>
  <si>
    <t>-22.02</t>
  </si>
  <si>
    <t>42.46</t>
  </si>
  <si>
    <t>38.35</t>
  </si>
  <si>
    <t>133.82</t>
  </si>
  <si>
    <t>78.84</t>
  </si>
  <si>
    <t>46.6</t>
  </si>
  <si>
    <t>47.53</t>
  </si>
  <si>
    <t>-10.52</t>
  </si>
  <si>
    <t>-13.84</t>
  </si>
  <si>
    <t>Total Assets, 2 Yr. CAGR %</t>
  </si>
  <si>
    <t>103.38</t>
  </si>
  <si>
    <t>2.92</t>
  </si>
  <si>
    <t>-35.6</t>
  </si>
  <si>
    <t>-23.68</t>
  </si>
  <si>
    <t>-19.61</t>
  </si>
  <si>
    <t>38.31</t>
  </si>
  <si>
    <t>30.58</t>
  </si>
  <si>
    <t>-38.27</t>
  </si>
  <si>
    <t>-28.81</t>
  </si>
  <si>
    <t>Tangible Book Value, 2 Yr. CAGR %</t>
  </si>
  <si>
    <t>29.67</t>
  </si>
  <si>
    <t>32.46</t>
  </si>
  <si>
    <t>-11.01</t>
  </si>
  <si>
    <t>-50.82</t>
  </si>
  <si>
    <t>-27.3</t>
  </si>
  <si>
    <t>-6.79</t>
  </si>
  <si>
    <t>58.31</t>
  </si>
  <si>
    <t>46.58</t>
  </si>
  <si>
    <t>-61.28</t>
  </si>
  <si>
    <t>-65.58</t>
  </si>
  <si>
    <t>Common Equity, 2 Yr. CAGR %</t>
  </si>
  <si>
    <t>-50.81</t>
  </si>
  <si>
    <t>-27.31</t>
  </si>
  <si>
    <t>-6.81</t>
  </si>
  <si>
    <t>Cash From Operations, 2 Yr. CAGR %</t>
  </si>
  <si>
    <t>63.91</t>
  </si>
  <si>
    <t>28.58</t>
  </si>
  <si>
    <t>51.71</t>
  </si>
  <si>
    <t>33.34</t>
  </si>
  <si>
    <t>-42.37</t>
  </si>
  <si>
    <t>-8.18</t>
  </si>
  <si>
    <t>45.64</t>
  </si>
  <si>
    <t>55.12</t>
  </si>
  <si>
    <t>-18.88</t>
  </si>
  <si>
    <t>Capital Expenditures, 2 Yr. CAGR %</t>
  </si>
  <si>
    <t>354.23</t>
  </si>
  <si>
    <t>60.61</t>
  </si>
  <si>
    <t>17.26</t>
  </si>
  <si>
    <t>211.15</t>
  </si>
  <si>
    <t>-47.15</t>
  </si>
  <si>
    <t>-60.03</t>
  </si>
  <si>
    <t>1.84</t>
  </si>
  <si>
    <t>60.08</t>
  </si>
  <si>
    <t>Levered Free Cash Flow, 2 Yr. CAGR %</t>
  </si>
  <si>
    <t>54.65</t>
  </si>
  <si>
    <t>20.46</t>
  </si>
  <si>
    <t>61.02</t>
  </si>
  <si>
    <t>49.82</t>
  </si>
  <si>
    <t>-48.72</t>
  </si>
  <si>
    <t>-44.78</t>
  </si>
  <si>
    <t>-16.76</t>
  </si>
  <si>
    <t>35.82</t>
  </si>
  <si>
    <t>74.73</t>
  </si>
  <si>
    <t>-13.4</t>
  </si>
  <si>
    <t>Unlevered Free Cash Flow, 2 Yr. CAGR %</t>
  </si>
  <si>
    <t>20.27</t>
  </si>
  <si>
    <t>59.61</t>
  </si>
  <si>
    <t>47.96</t>
  </si>
  <si>
    <t>-50.73</t>
  </si>
  <si>
    <t>-44.87</t>
  </si>
  <si>
    <t>-12.61</t>
  </si>
  <si>
    <t>38.38</t>
  </si>
  <si>
    <t>72.69</t>
  </si>
  <si>
    <t>-18.02</t>
  </si>
  <si>
    <t>Compound Annual Growth Rate Over Three Years</t>
  </si>
  <si>
    <t>Total Revenues, 3 Yr. CAGR %</t>
  </si>
  <si>
    <t>97.8</t>
  </si>
  <si>
    <t>202.87</t>
  </si>
  <si>
    <t>-2.84</t>
  </si>
  <si>
    <t>-79.78</t>
  </si>
  <si>
    <t>-53.75</t>
  </si>
  <si>
    <t>138.02</t>
  </si>
  <si>
    <t>0.6</t>
  </si>
  <si>
    <t>Gross Profit, 3 Yr. CAGR %</t>
  </si>
  <si>
    <t>47.3</t>
  </si>
  <si>
    <t>44.69</t>
  </si>
  <si>
    <t>66.65</t>
  </si>
  <si>
    <t>6.5</t>
  </si>
  <si>
    <t>-46.69</t>
  </si>
  <si>
    <t>-59.28</t>
  </si>
  <si>
    <t>380.36</t>
  </si>
  <si>
    <t>-20.42</t>
  </si>
  <si>
    <t>EBITDA, 3 Yr. CAGR %</t>
  </si>
  <si>
    <t>49.26</t>
  </si>
  <si>
    <t>50.39</t>
  </si>
  <si>
    <t>65.18</t>
  </si>
  <si>
    <t>11.07</t>
  </si>
  <si>
    <t>-17.52</t>
  </si>
  <si>
    <t>-36.68</t>
  </si>
  <si>
    <t>-24.77</t>
  </si>
  <si>
    <t>21.94</t>
  </si>
  <si>
    <t>29.29</t>
  </si>
  <si>
    <t>6.34</t>
  </si>
  <si>
    <t>EBITA, 3 Yr. CAGR %</t>
  </si>
  <si>
    <t>46.92</t>
  </si>
  <si>
    <t>48.02</t>
  </si>
  <si>
    <t>63.63</t>
  </si>
  <si>
    <t>11.16</t>
  </si>
  <si>
    <t>-17.01</t>
  </si>
  <si>
    <t>-36.27</t>
  </si>
  <si>
    <t>-24.54</t>
  </si>
  <si>
    <t>21.36</t>
  </si>
  <si>
    <t>28.66</t>
  </si>
  <si>
    <t>6.1</t>
  </si>
  <si>
    <t>EBIT, 3 Yr. CAGR %</t>
  </si>
  <si>
    <t>Earnings From Cont. Operations, 3 Yr. CAGR %</t>
  </si>
  <si>
    <t>46.49</t>
  </si>
  <si>
    <t>47.84</t>
  </si>
  <si>
    <t>64.23</t>
  </si>
  <si>
    <t>13.08</t>
  </si>
  <si>
    <t>-15.23</t>
  </si>
  <si>
    <t>-37.73</t>
  </si>
  <si>
    <t>-25.79</t>
  </si>
  <si>
    <t>18.78</t>
  </si>
  <si>
    <t>29.22</t>
  </si>
  <si>
    <t>11.11</t>
  </si>
  <si>
    <t>Net Income, 3 Yr. CAGR %</t>
  </si>
  <si>
    <t>Normalized Net Income, 3 Yr. CAGR %</t>
  </si>
  <si>
    <t>64.22</t>
  </si>
  <si>
    <t>12.11</t>
  </si>
  <si>
    <t>-17.16</t>
  </si>
  <si>
    <t>-37.82</t>
  </si>
  <si>
    <t>-25.41</t>
  </si>
  <si>
    <t>21.56</t>
  </si>
  <si>
    <t>11.2</t>
  </si>
  <si>
    <t>Diluted EPS Before Extra, 3 Yr. CAGR %</t>
  </si>
  <si>
    <t>-15.68</t>
  </si>
  <si>
    <t>-28.68</t>
  </si>
  <si>
    <t>-48.32</t>
  </si>
  <si>
    <t>-42.48</t>
  </si>
  <si>
    <t>-8.95</t>
  </si>
  <si>
    <t>3.82</t>
  </si>
  <si>
    <t>-18.07</t>
  </si>
  <si>
    <t>Net Property, Plant and Equip., 3 Yr. CAGR %</t>
  </si>
  <si>
    <t>-30.89</t>
  </si>
  <si>
    <t>-8.53</t>
  </si>
  <si>
    <t>45.6</t>
  </si>
  <si>
    <t>90.17</t>
  </si>
  <si>
    <t>69.46</t>
  </si>
  <si>
    <t>97.65</t>
  </si>
  <si>
    <t>24.66</t>
  </si>
  <si>
    <t>24.57</t>
  </si>
  <si>
    <t>-11.27</t>
  </si>
  <si>
    <t>Total Assets, 3 Yr. CAGR %</t>
  </si>
  <si>
    <t>77.39</t>
  </si>
  <si>
    <t>178.85</t>
  </si>
  <si>
    <t>39.33</t>
  </si>
  <si>
    <t>-12.42</t>
  </si>
  <si>
    <t>-27.52</t>
  </si>
  <si>
    <t>-25.72</t>
  </si>
  <si>
    <t>20.66</t>
  </si>
  <si>
    <t>6.26</t>
  </si>
  <si>
    <t>1.18</t>
  </si>
  <si>
    <t>-31.75</t>
  </si>
  <si>
    <t>Tangible Book Value, 3 Yr. CAGR %</t>
  </si>
  <si>
    <t>31.91</t>
  </si>
  <si>
    <t>34.37</t>
  </si>
  <si>
    <t>-1.24</t>
  </si>
  <si>
    <t>-29.59</t>
  </si>
  <si>
    <t>-33.8</t>
  </si>
  <si>
    <t>-27.39</t>
  </si>
  <si>
    <t>44.32</t>
  </si>
  <si>
    <t>15.89</t>
  </si>
  <si>
    <t>-19.66</t>
  </si>
  <si>
    <t>-58.1</t>
  </si>
  <si>
    <t>Common Equity, 3 Yr. CAGR %</t>
  </si>
  <si>
    <t>44.3</t>
  </si>
  <si>
    <t>Cash From Operations, 3 Yr. CAGR %</t>
  </si>
  <si>
    <t>44.14</t>
  </si>
  <si>
    <t>39.36</t>
  </si>
  <si>
    <t>55.74</t>
  </si>
  <si>
    <t>21.45</t>
  </si>
  <si>
    <t>-14.13</t>
  </si>
  <si>
    <t>-36.3</t>
  </si>
  <si>
    <t>25.53</t>
  </si>
  <si>
    <t>29.57</t>
  </si>
  <si>
    <t>15.58</t>
  </si>
  <si>
    <t>Capital Expenditures, 3 Yr. CAGR %</t>
  </si>
  <si>
    <t>65.14</t>
  </si>
  <si>
    <t>156.75</t>
  </si>
  <si>
    <t>62.87</t>
  </si>
  <si>
    <t>99.53</t>
  </si>
  <si>
    <t>-22.35</t>
  </si>
  <si>
    <t>-80.23</t>
  </si>
  <si>
    <t>-54.42</t>
  </si>
  <si>
    <t>14.94</t>
  </si>
  <si>
    <t>Levered Free Cash Flow, 3 Yr. CAGR %</t>
  </si>
  <si>
    <t>37.01</t>
  </si>
  <si>
    <t>51.81</t>
  </si>
  <si>
    <t>34.14</t>
  </si>
  <si>
    <t>-14.09</t>
  </si>
  <si>
    <t>-34.28</t>
  </si>
  <si>
    <t>-41.81</t>
  </si>
  <si>
    <t>25.57</t>
  </si>
  <si>
    <t>28.68</t>
  </si>
  <si>
    <t>Unlevered Free Cash Flow, 3 Yr. CAGR %</t>
  </si>
  <si>
    <t>36.97</t>
  </si>
  <si>
    <t>51.11</t>
  </si>
  <si>
    <t>32.72</t>
  </si>
  <si>
    <t>-16.65</t>
  </si>
  <si>
    <t>-34.67</t>
  </si>
  <si>
    <t>-41.18</t>
  </si>
  <si>
    <t>29.74</t>
  </si>
  <si>
    <t>26.08</t>
  </si>
  <si>
    <t>24.14</t>
  </si>
  <si>
    <t>Compound Annual Growth Rate Over Five Years</t>
  </si>
  <si>
    <t>Total Revenues, 5 Yr. CAGR %</t>
  </si>
  <si>
    <t>9.14</t>
  </si>
  <si>
    <t>111.64</t>
  </si>
  <si>
    <t>-13.26</t>
  </si>
  <si>
    <t>-31.47</t>
  </si>
  <si>
    <t>-11.43</t>
  </si>
  <si>
    <t>Gross Profit, 5 Yr. CAGR %</t>
  </si>
  <si>
    <t>46.7</t>
  </si>
  <si>
    <t>31.43</t>
  </si>
  <si>
    <t>-76.2</t>
  </si>
  <si>
    <t>-40.22</t>
  </si>
  <si>
    <t>-36.51</t>
  </si>
  <si>
    <t>-23.98</t>
  </si>
  <si>
    <t>EBITDA, 5 Yr. CAGR %</t>
  </si>
  <si>
    <t>46.84</t>
  </si>
  <si>
    <t>35.67</t>
  </si>
  <si>
    <t>4.56</t>
  </si>
  <si>
    <t>-12.22</t>
  </si>
  <si>
    <t>-10.46</t>
  </si>
  <si>
    <t>-12.77</t>
  </si>
  <si>
    <t>-3.85</t>
  </si>
  <si>
    <t>4.22</t>
  </si>
  <si>
    <t>EBITA, 5 Yr. CAGR %</t>
  </si>
  <si>
    <t>45.38</t>
  </si>
  <si>
    <t>34.46</t>
  </si>
  <si>
    <t>4.38</t>
  </si>
  <si>
    <t>-11.93</t>
  </si>
  <si>
    <t>-10.25</t>
  </si>
  <si>
    <t>-12.67</t>
  </si>
  <si>
    <t>3.95</t>
  </si>
  <si>
    <t>EBIT, 5 Yr. CAGR %</t>
  </si>
  <si>
    <t>Earnings From Cont. Operations, 5 Yr. CAGR %</t>
  </si>
  <si>
    <t>45.47</t>
  </si>
  <si>
    <t>5.77</t>
  </si>
  <si>
    <t>-12.93</t>
  </si>
  <si>
    <t>-10.28</t>
  </si>
  <si>
    <t>-12.91</t>
  </si>
  <si>
    <t>-5.67</t>
  </si>
  <si>
    <t>5.53</t>
  </si>
  <si>
    <t>Net Income, 5 Yr. CAGR %</t>
  </si>
  <si>
    <t>Normalized Net Income, 5 Yr. CAGR %</t>
  </si>
  <si>
    <t>34.97</t>
  </si>
  <si>
    <t>4.31</t>
  </si>
  <si>
    <t>-13.01</t>
  </si>
  <si>
    <t>-5.18</t>
  </si>
  <si>
    <t>6.84</t>
  </si>
  <si>
    <t>Diluted EPS Before Extra, 5 Yr. CAGR %</t>
  </si>
  <si>
    <t>-33.05</t>
  </si>
  <si>
    <t>-27.56</t>
  </si>
  <si>
    <t>-30.62</t>
  </si>
  <si>
    <t>-24.15</t>
  </si>
  <si>
    <t>-21.28</t>
  </si>
  <si>
    <t>Net Property, Plant and Equip., 5 Yr. CAGR %</t>
  </si>
  <si>
    <t>-8.77</t>
  </si>
  <si>
    <t>33.13</t>
  </si>
  <si>
    <t>58.08</t>
  </si>
  <si>
    <t>71.37</t>
  </si>
  <si>
    <t>60.32</t>
  </si>
  <si>
    <t>43.96</t>
  </si>
  <si>
    <t>8.46</t>
  </si>
  <si>
    <t>7.49</t>
  </si>
  <si>
    <t>Total Assets, 5 Yr. CAGR %</t>
  </si>
  <si>
    <t>42.65</t>
  </si>
  <si>
    <t>55.16</t>
  </si>
  <si>
    <t>9.51</t>
  </si>
  <si>
    <t>-15.37</t>
  </si>
  <si>
    <t>-6.14</t>
  </si>
  <si>
    <t>-6.92</t>
  </si>
  <si>
    <t>-7.71</t>
  </si>
  <si>
    <t>-9.47</t>
  </si>
  <si>
    <t>Tangible Book Value, 5 Yr. CAGR %</t>
  </si>
  <si>
    <t>12.69</t>
  </si>
  <si>
    <t>-10.11</t>
  </si>
  <si>
    <t>-12.63</t>
  </si>
  <si>
    <t>-21.23</t>
  </si>
  <si>
    <t>-6.17</t>
  </si>
  <si>
    <t>-3.83</t>
  </si>
  <si>
    <t>-14.74</t>
  </si>
  <si>
    <t>-28.69</t>
  </si>
  <si>
    <t>Common Equity, 5 Yr. CAGR %</t>
  </si>
  <si>
    <t>12.7</t>
  </si>
  <si>
    <t>-6.18</t>
  </si>
  <si>
    <t>Cash From Operations, 5 Yr. CAGR %</t>
  </si>
  <si>
    <t>47.12</t>
  </si>
  <si>
    <t>36.92</t>
  </si>
  <si>
    <t>0.92</t>
  </si>
  <si>
    <t>-9.86</t>
  </si>
  <si>
    <t>-11.8</t>
  </si>
  <si>
    <t>-11.33</t>
  </si>
  <si>
    <t>-6.3</t>
  </si>
  <si>
    <t>5.42</t>
  </si>
  <si>
    <t>Capital Expenditures, 5 Yr. CAGR %</t>
  </si>
  <si>
    <t>43.98</t>
  </si>
  <si>
    <t>177.23</t>
  </si>
  <si>
    <t>3.83</t>
  </si>
  <si>
    <t>-40.47</t>
  </si>
  <si>
    <t>-51.64</t>
  </si>
  <si>
    <t>-61.92</t>
  </si>
  <si>
    <t>-24.67</t>
  </si>
  <si>
    <t>Levered Free Cash Flow, 5 Yr. CAGR %</t>
  </si>
  <si>
    <t>-1.65</t>
  </si>
  <si>
    <t>-5.95</t>
  </si>
  <si>
    <t>-15.06</t>
  </si>
  <si>
    <t>-12.14</t>
  </si>
  <si>
    <t>8.19</t>
  </si>
  <si>
    <t>Unlevered Free Cash Flow, 5 Yr. CAGR %</t>
  </si>
  <si>
    <t>41.26</t>
  </si>
  <si>
    <t>-3.48</t>
  </si>
  <si>
    <t>-6.61</t>
  </si>
  <si>
    <t>-14.93</t>
  </si>
  <si>
    <t>-11.79</t>
  </si>
  <si>
    <t>-9.44</t>
  </si>
  <si>
    <t>7.96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</si>
  <si>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</si>
  <si>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</si>
  <si>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</si>
  <si>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</si>
  <si>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</si>
  <si>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</si>
  <si>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</si>
  <si>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</si>
  <si>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</si>
  <si>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77.86</t>
  </si>
  <si>
    <t>336</t>
  </si>
  <si>
    <t>95.83</t>
  </si>
  <si>
    <t>11.03</t>
  </si>
  <si>
    <t>10.96</t>
  </si>
  <si>
    <t>1.399</t>
  </si>
  <si>
    <t>-</t>
  </si>
  <si>
    <t>Change</t>
  </si>
  <si>
    <t>331.59%</t>
  </si>
  <si>
    <t>-71.48%</t>
  </si>
  <si>
    <t>-88.49%</t>
  </si>
  <si>
    <t>-0.67%</t>
  </si>
  <si>
    <t>-87.23%</t>
  </si>
  <si>
    <t>0%</t>
  </si>
  <si>
    <t>Enterprise Value (EV)</t>
  </si>
  <si>
    <t>P/E ratio</t>
  </si>
  <si>
    <t>-3.11x</t>
  </si>
  <si>
    <t>-9.3x</t>
  </si>
  <si>
    <t>-1.82x</t>
  </si>
  <si>
    <t>-0.19x</t>
  </si>
  <si>
    <t>-0.23x</t>
  </si>
  <si>
    <t>-0.07x</t>
  </si>
  <si>
    <t>-1.8x</t>
  </si>
  <si>
    <t>-3.86x</t>
  </si>
  <si>
    <t>PBR</t>
  </si>
  <si>
    <t>PEG</t>
  </si>
  <si>
    <t>0.6x</t>
  </si>
  <si>
    <t>-0x</t>
  </si>
  <si>
    <t>0.04x</t>
  </si>
  <si>
    <t>0x</t>
  </si>
  <si>
    <t>0.1x</t>
  </si>
  <si>
    <t>Capitalization / Revenue</t>
  </si>
  <si>
    <t>2,512x</t>
  </si>
  <si>
    <t>109x</t>
  </si>
  <si>
    <t>169x</t>
  </si>
  <si>
    <t>-26.4x</t>
  </si>
  <si>
    <t>3.51x</t>
  </si>
  <si>
    <t>2.23x</t>
  </si>
  <si>
    <t>0.47x</t>
  </si>
  <si>
    <t>EV / Revenue</t>
  </si>
  <si>
    <t>EV / EBITDA</t>
  </si>
  <si>
    <t>-11.6x</t>
  </si>
  <si>
    <t>EV / EBIT</t>
  </si>
  <si>
    <t>-0.06x</t>
  </si>
  <si>
    <t>-0.16x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</si>
  <si>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</si>
  <si>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</si>
  <si>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</si>
  <si>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</si>
  <si>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</si>
  <si>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-168.8</t>
  </si>
  <si>
    <t>-143.8</t>
  </si>
  <si>
    <t>-200</t>
  </si>
  <si>
    <t>-189.8</t>
  </si>
  <si>
    <t>-79</t>
  </si>
  <si>
    <t>-23.04</t>
  </si>
  <si>
    <t>-0.9</t>
  </si>
  <si>
    <t>-0.42</t>
  </si>
  <si>
    <t>Distribution rate</t>
  </si>
  <si>
    <t>Net sales
                                    1</t>
  </si>
  <si>
    <t>0.031</t>
  </si>
  <si>
    <t>3.069</t>
  </si>
  <si>
    <t>0.567</t>
  </si>
  <si>
    <t>-0.418</t>
  </si>
  <si>
    <t>3.125</t>
  </si>
  <si>
    <t>0.628</t>
  </si>
  <si>
    <t>3</t>
  </si>
  <si>
    <t>-29.01</t>
  </si>
  <si>
    <t>EBIT
                                    1</t>
  </si>
  <si>
    <t>-26.58</t>
  </si>
  <si>
    <t>-29.48</t>
  </si>
  <si>
    <t>-51.92</t>
  </si>
  <si>
    <t>-56.38</t>
  </si>
  <si>
    <t>-35.29</t>
  </si>
  <si>
    <t>-24.59</t>
  </si>
  <si>
    <t>-7.259</t>
  </si>
  <si>
    <t>-8.818</t>
  </si>
  <si>
    <t>Net income
                                    1</t>
  </si>
  <si>
    <t>-24.87</t>
  </si>
  <si>
    <t>-29.37</t>
  </si>
  <si>
    <t>-51.59</t>
  </si>
  <si>
    <t>-53.67</t>
  </si>
  <si>
    <t>-40.29</t>
  </si>
  <si>
    <t>-19.65</t>
  </si>
  <si>
    <t>-5.222</t>
  </si>
  <si>
    <t>-6.594</t>
  </si>
  <si>
    <t>Reference price
                                    2</t>
  </si>
  <si>
    <t>525.562</t>
  </si>
  <si>
    <t>1,337.500</t>
  </si>
  <si>
    <t>364.062</t>
  </si>
  <si>
    <t>35.750</t>
  </si>
  <si>
    <t>18.052</t>
  </si>
  <si>
    <t>1.620</t>
  </si>
  <si>
    <t>Nbr of stocks (in thousands)</t>
  </si>
  <si>
    <t>148</t>
  </si>
  <si>
    <t>251</t>
  </si>
  <si>
    <t>263</t>
  </si>
  <si>
    <t>309</t>
  </si>
  <si>
    <t>607</t>
  </si>
  <si>
    <t>863.8</t>
  </si>
  <si>
    <t>Announcement Date</t>
  </si>
  <si>
    <t>3/12/20</t>
  </si>
  <si>
    <t>3/9/21</t>
  </si>
  <si>
    <t>3/31/22</t>
  </si>
  <si>
    <t>3/30/23</t>
  </si>
  <si>
    <t>4/1/24</t>
  </si>
  <si>
    <t>address1</t>
  </si>
  <si>
    <t>955 Chesterbrook Boulevard</t>
  </si>
  <si>
    <t>address2</t>
  </si>
  <si>
    <t>Suite 110</t>
  </si>
  <si>
    <t>city</t>
  </si>
  <si>
    <t>Chesterbrook</t>
  </si>
  <si>
    <t>state</t>
  </si>
  <si>
    <t>PA</t>
  </si>
  <si>
    <t>zip</t>
  </si>
  <si>
    <t>19087</t>
  </si>
  <si>
    <t>country</t>
  </si>
  <si>
    <t>phone</t>
  </si>
  <si>
    <t>610 354 8840</t>
  </si>
  <si>
    <t>website</t>
  </si>
  <si>
    <t>https://www.trevena.com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</si>
  <si>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</si>
  <si>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</si>
  <si>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</si>
  <si>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</si>
  <si>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</si>
  <si>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</si>
  <si>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</si>
  <si>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</si>
  <si>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</si>
  <si>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</si>
  <si>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</si>
  <si>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Trevena, Inc., a biopharmaceutical company, focuses on the development and commercialization of novel medicines for patients affected by central nervous system disorders. Its lead product candidates include OLINVYK (Oliceridine) injection, a G protein biased mu-opioid receptor (MOR) ligand for the management of moderate-to-severe acute pain; TRV734, a small molecule G protein biased ligand of the MOR, which has completed phase I studies for the treatment of moderate-to-severe acute and chronic pain; and TRV045, a novel S1P modulator for managing chronic pain. Trevena, Inc. was incorporated in 2007 and is headquartered in Chesterbrook, Pennsylvania.</t>
  </si>
  <si>
    <t>fullTimeEmployees</t>
  </si>
  <si>
    <t>companyOfficers</t>
  </si>
  <si>
    <t>[{'maxAge': 1, 'name': 'Ms. Carrie L. Bourdow', 'age': 61, 'title': 'President, CEO &amp; Chairman', 'yearBorn': 1963, 'fiscalYear': 2023, 'totalPay': 1083155, 'exercisedValue': 0, 'unexercisedValue': 0}, {'maxAge': 1, 'name': 'Mr. Barry  Shin J.D.', 'age': 52, 'title': 'Chief Operating Officer', 'yearBorn': 1972, 'fiscalYear': 2023, 'totalPay': 722788, 'exercisedValue': 0, 'unexercisedValue': 0}, {'maxAge': 1, 'name': 'Dr. Mark A. Demitrack M.D.', 'age': 66, 'title': 'Senior VP &amp; Chief Medical Officer', 'yearBorn': 1958, 'fiscalYear': 2023, 'totalPay': 741345, 'exercisedValue': 0, 'unexercisedValue': 0}, {'maxAge': 1, 'name': 'Dr. Howard A. Rockman M.D.', 'title': 'Scientific Founder, Consultant and Member of Scientific Advisory Board', 'fiscalYear': 2023, 'exercisedValue': 0, 'unexercisedValue': 0}, {'maxAge': 1, 'name': 'Ms. Katrine  Sutton', 'age': 48, 'title': 'Principal Financial Officer &amp; principal accounting officer', 'yearBorn': 1976, 'fiscalYear': 2023, 'exercisedValue': 0, 'unexercisedValue': 0}, {'maxAge': 1, 'name': 'Mr. Robert T. Yoder', 'age': 58, 'title': 'Senior VP, Chief Business Officer, Head of Commercial Operations &amp; Chief Compliance Officer', 'yearBorn': 1966, 'fiscalYear': 2023, 'totalPay': 490639, 'exercisedValue': 0, 'unexercisedValue': 9545}, {'maxAge': 1, 'name': 'Mr. Michael  Catalano', 'title': 'Vice President of Marketing',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</si>
  <si>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</si>
  <si>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</si>
  <si>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</si>
  <si>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</si>
  <si>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</si>
  <si>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</si>
  <si>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</si>
  <si>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</si>
  <si>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</si>
  <si>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</si>
  <si>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</si>
  <si>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</si>
  <si>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</si>
  <si>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</si>
  <si>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</si>
  <si>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</si>
  <si>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</si>
  <si>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</si>
  <si>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</si>
  <si>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</si>
  <si>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</si>
  <si>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</si>
  <si>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</si>
  <si>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</si>
  <si>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</si>
  <si>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</si>
  <si>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</si>
  <si>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</si>
  <si>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</si>
  <si>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</si>
  <si>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</si>
  <si>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</si>
  <si>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</si>
  <si>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</si>
  <si>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</si>
  <si>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</si>
  <si>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</si>
  <si>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</si>
  <si>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</si>
  <si>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</si>
  <si>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</si>
  <si>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</si>
  <si>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</si>
  <si>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trailingEps</t>
  </si>
  <si>
    <t>forwardEps</t>
  </si>
  <si>
    <t>lastSplitFactor</t>
  </si>
  <si>
    <t>1:25</t>
  </si>
  <si>
    <t>lastSplitDate</t>
  </si>
  <si>
    <t>52WeekChange</t>
  </si>
  <si>
    <t>SandP52WeekChange</t>
  </si>
  <si>
    <t>exchange</t>
  </si>
  <si>
    <t>PNK</t>
  </si>
  <si>
    <t>quoteType</t>
  </si>
  <si>
    <t>EQUITY</t>
  </si>
  <si>
    <t>symbol</t>
  </si>
  <si>
    <t>underlyingSymbol</t>
  </si>
  <si>
    <t>shortName</t>
  </si>
  <si>
    <t>Trevena,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</si>
  <si>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</si>
  <si>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</si>
  <si>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</si>
  <si>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</si>
  <si>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</si>
  <si>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</si>
  <si>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</si>
  <si>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ab31c962-bf5d-3c6b-b3ee-f6b5d965694f</t>
  </si>
  <si>
    <t>messageBoardId</t>
  </si>
  <si>
    <t>finmb_41390678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</si>
  <si>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</si>
  <si>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</si>
  <si>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</si>
  <si>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</si>
  <si>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</si>
  <si>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</si>
  <si>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</si>
  <si>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</si>
  <si>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</si>
  <si>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</si>
  <si>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revenuePerShare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</si>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</sst>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reven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-5.923766482312353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1485715.0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-11.072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-1.9111112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-49.0</v>
      </c>
      <c r="C2" s="1">
        <v>-50.0</v>
      </c>
      <c r="D2" s="1">
        <v>-103.0</v>
      </c>
      <c r="E2" s="1">
        <v>-71.0</v>
      </c>
      <c r="F2" s="1">
        <v>-30.0</v>
      </c>
      <c r="G2" s="1">
        <v>-24.0</v>
      </c>
      <c r="H2" s="1">
        <v>-29.0</v>
      </c>
      <c r="I2" s="1">
        <v>-51.0</v>
      </c>
      <c r="J2" s="1">
        <v>-53.0</v>
      </c>
      <c r="K2" s="1">
        <v>-40.0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23.0</v>
      </c>
      <c r="C3" s="1">
        <v>20.0</v>
      </c>
      <c r="D3" s="1">
        <v>24.0</v>
      </c>
      <c r="E3" s="1">
        <v>49.0</v>
      </c>
      <c r="F3" s="1">
        <v>64.0</v>
      </c>
      <c r="G3" s="1">
        <v>56.0</v>
      </c>
      <c r="H3" s="1">
        <v>47.0</v>
      </c>
      <c r="I3" s="1">
        <v>42.0</v>
      </c>
      <c r="J3" s="1">
        <v>38.0</v>
      </c>
      <c r="K3" s="1">
        <v>33.0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23.0</v>
      </c>
      <c r="C4" s="1">
        <v>20.0</v>
      </c>
      <c r="D4" s="1">
        <v>24.0</v>
      </c>
      <c r="E4" s="1">
        <v>49.0</v>
      </c>
      <c r="F4" s="1">
        <v>64.0</v>
      </c>
      <c r="G4" s="1">
        <v>56.0</v>
      </c>
      <c r="H4" s="1">
        <v>47.0</v>
      </c>
      <c r="I4" s="1">
        <v>42.0</v>
      </c>
      <c r="J4" s="1">
        <v>38.0</v>
      </c>
      <c r="K4" s="1">
        <v>33.0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1.0</v>
      </c>
      <c r="D5" s="1">
        <v>1.0</v>
      </c>
      <c r="E5" s="1">
        <v>7.0</v>
      </c>
      <c r="F5" s="1">
        <v>17.0</v>
      </c>
      <c r="G5" s="1">
        <v>1.0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1.0</v>
      </c>
      <c r="D6" s="1">
        <v>1.0</v>
      </c>
      <c r="E6" s="1">
        <v>47.0</v>
      </c>
      <c r="F6" s="1">
        <v>-18.0</v>
      </c>
      <c r="G6" s="1">
        <v>-48.0</v>
      </c>
      <c r="H6" s="1">
        <v>0.0</v>
      </c>
      <c r="I6" s="1">
        <v>0.0</v>
      </c>
      <c r="J6" s="1">
        <v>-4.0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2.0</v>
      </c>
      <c r="C8" s="1">
        <v>3.0</v>
      </c>
      <c r="D8" s="1">
        <v>5.0</v>
      </c>
      <c r="E8" s="1">
        <v>6.0</v>
      </c>
      <c r="F8" s="1">
        <v>4.0</v>
      </c>
      <c r="G8" s="1">
        <v>3.0</v>
      </c>
      <c r="H8" s="1">
        <v>3.0</v>
      </c>
      <c r="I8" s="1">
        <v>4.0</v>
      </c>
      <c r="J8" s="1">
        <v>3.0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-8.0</v>
      </c>
      <c r="C9" s="1">
        <v>25.0</v>
      </c>
      <c r="D9" s="1">
        <v>45.0</v>
      </c>
      <c r="E9" s="1">
        <v>98.0</v>
      </c>
      <c r="F9" s="1">
        <v>77.0</v>
      </c>
      <c r="G9" s="1">
        <v>63.0</v>
      </c>
      <c r="H9" s="1">
        <v>36.0</v>
      </c>
      <c r="I9" s="1">
        <v>40.0</v>
      </c>
      <c r="J9" s="1">
        <v>-97.0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1.0</v>
      </c>
      <c r="I10" s="1">
        <v>-2.0</v>
      </c>
      <c r="J10" s="1">
        <v>0.0</v>
      </c>
      <c r="K10" s="1">
        <v>52.0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-2.0</v>
      </c>
      <c r="J11" s="1">
        <v>-62.0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4.0</v>
      </c>
      <c r="C12" s="1">
        <v>2.0</v>
      </c>
      <c r="D12" s="1">
        <v>7.0</v>
      </c>
      <c r="E12" s="1">
        <v>-8.0</v>
      </c>
      <c r="F12" s="1">
        <v>-1.0</v>
      </c>
      <c r="G12" s="1">
        <v>-1.0</v>
      </c>
      <c r="H12" s="1">
        <v>3.0</v>
      </c>
      <c r="I12" s="1">
        <v>1.0</v>
      </c>
      <c r="J12" s="1">
        <v>-67.0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3.0</v>
      </c>
      <c r="D13" s="1">
        <v>-3.0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3.0</v>
      </c>
      <c r="C14" s="1">
        <v>-1.0</v>
      </c>
      <c r="D14" s="1">
        <v>10.0</v>
      </c>
      <c r="E14" s="1">
        <v>61.0</v>
      </c>
      <c r="F14" s="1">
        <v>78.0</v>
      </c>
      <c r="G14" s="1">
        <v>-1.0</v>
      </c>
      <c r="H14" s="1">
        <v>-61.0</v>
      </c>
      <c r="I14" s="1">
        <v>-69.0</v>
      </c>
      <c r="J14" s="1">
        <v>45.0</v>
      </c>
      <c r="K14" s="1">
        <v>-88.0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-39.0</v>
      </c>
      <c r="C15" s="1">
        <v>-40.0</v>
      </c>
      <c r="D15" s="1">
        <v>-91.0</v>
      </c>
      <c r="E15" s="1">
        <v>-71.0</v>
      </c>
      <c r="F15" s="1">
        <v>-25.0</v>
      </c>
      <c r="G15" s="1">
        <v>-23.0</v>
      </c>
      <c r="H15" s="1">
        <v>-21.0</v>
      </c>
      <c r="I15" s="1">
        <v>-50.0</v>
      </c>
      <c r="J15" s="1">
        <v>-51.0</v>
      </c>
      <c r="K15" s="1">
        <v>-33.0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-44.0</v>
      </c>
      <c r="C16" s="1">
        <v>-36.0</v>
      </c>
      <c r="D16" s="1">
        <v>-60.0</v>
      </c>
      <c r="E16" s="1">
        <v>-3.0</v>
      </c>
      <c r="F16" s="1">
        <v>-16.0</v>
      </c>
      <c r="G16" s="1">
        <v>0.0</v>
      </c>
      <c r="H16" s="1">
        <v>-2.0</v>
      </c>
      <c r="I16" s="1">
        <v>-1.0</v>
      </c>
      <c r="J16" s="1">
        <v>-2.0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-1.0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-70.0</v>
      </c>
      <c r="C18" s="1">
        <v>-56.0</v>
      </c>
      <c r="D18" s="1">
        <v>38.0</v>
      </c>
      <c r="E18" s="1">
        <v>36.0</v>
      </c>
      <c r="F18" s="1">
        <v>21.0</v>
      </c>
      <c r="G18" s="1">
        <v>25.0</v>
      </c>
      <c r="H18" s="1">
        <v>3.0</v>
      </c>
      <c r="I18" s="1">
        <v>0.0</v>
      </c>
      <c r="J18" s="1">
        <v>4.0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-71.0</v>
      </c>
      <c r="C19" s="1">
        <v>-56.0</v>
      </c>
      <c r="D19" s="1">
        <v>37.0</v>
      </c>
      <c r="E19" s="1">
        <v>32.0</v>
      </c>
      <c r="F19" s="1">
        <v>21.0</v>
      </c>
      <c r="G19" s="1">
        <v>25.0</v>
      </c>
      <c r="H19" s="1">
        <v>3.0</v>
      </c>
      <c r="I19" s="1">
        <v>-1.0</v>
      </c>
      <c r="J19" s="1">
        <v>1.0</v>
      </c>
      <c r="K19" s="1">
        <v>-4.0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1.0</v>
      </c>
      <c r="C20" s="1">
        <v>16.0</v>
      </c>
      <c r="D20" s="1">
        <v>0.0</v>
      </c>
      <c r="E20" s="1">
        <v>9.0</v>
      </c>
      <c r="F20" s="1">
        <v>0.0</v>
      </c>
      <c r="G20" s="1">
        <v>0.0</v>
      </c>
      <c r="H20" s="1">
        <v>0.0</v>
      </c>
      <c r="I20" s="1">
        <v>0.0</v>
      </c>
      <c r="J20" s="1">
        <v>13.0</v>
      </c>
      <c r="K20" s="1">
        <v>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1.0</v>
      </c>
      <c r="C21" s="1">
        <v>16.0</v>
      </c>
      <c r="D21" s="1">
        <v>0.0</v>
      </c>
      <c r="E21" s="1">
        <v>9.0</v>
      </c>
      <c r="F21" s="1">
        <v>0.0</v>
      </c>
      <c r="G21" s="1">
        <v>0.0</v>
      </c>
      <c r="H21" s="1">
        <v>0.0</v>
      </c>
      <c r="I21" s="1">
        <v>0.0</v>
      </c>
      <c r="J21" s="1">
        <v>13.0</v>
      </c>
      <c r="K21" s="1">
        <v>14.0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-12.0</v>
      </c>
      <c r="G22" s="1">
        <v>-12.0</v>
      </c>
      <c r="H22" s="1">
        <v>-5.0</v>
      </c>
      <c r="I22" s="1">
        <v>0.0</v>
      </c>
      <c r="J22" s="1">
        <v>0.0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-12.0</v>
      </c>
      <c r="G23" s="1">
        <v>-12.0</v>
      </c>
      <c r="H23" s="1">
        <v>-5.0</v>
      </c>
      <c r="I23" s="1">
        <v>0.0</v>
      </c>
      <c r="J23" s="1">
        <v>0.0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107.0</v>
      </c>
      <c r="C24" s="1">
        <v>91.0</v>
      </c>
      <c r="D24" s="1">
        <v>32.0</v>
      </c>
      <c r="E24" s="1">
        <v>21.0</v>
      </c>
      <c r="F24" s="1">
        <v>33.0</v>
      </c>
      <c r="G24" s="1">
        <v>10.0</v>
      </c>
      <c r="H24" s="1">
        <v>101.0</v>
      </c>
      <c r="I24" s="1">
        <v>8.0</v>
      </c>
      <c r="J24" s="1">
        <v>8.0</v>
      </c>
      <c r="K24" s="1">
        <v>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-15.0</v>
      </c>
      <c r="H25" s="1">
        <v>-1.0</v>
      </c>
      <c r="I25" s="1">
        <v>-39.0</v>
      </c>
      <c r="J25" s="1">
        <v>-3.0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1.0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109.0</v>
      </c>
      <c r="C28" s="1">
        <v>108.0</v>
      </c>
      <c r="D28" s="1">
        <v>32.0</v>
      </c>
      <c r="E28" s="1">
        <v>30.0</v>
      </c>
      <c r="F28" s="1">
        <v>20.0</v>
      </c>
      <c r="G28" s="1">
        <v>-2.0</v>
      </c>
      <c r="H28" s="1">
        <v>95.0</v>
      </c>
      <c r="I28" s="1">
        <v>7.0</v>
      </c>
      <c r="J28" s="1">
        <v>23.0</v>
      </c>
      <c r="K28" s="1">
        <v>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-1.0</v>
      </c>
      <c r="C29" s="1">
        <v>10.0</v>
      </c>
      <c r="D29" s="1">
        <v>-21.0</v>
      </c>
      <c r="E29" s="1">
        <v>-7.0</v>
      </c>
      <c r="F29" s="1">
        <v>16.0</v>
      </c>
      <c r="G29" s="1">
        <v>-58.0</v>
      </c>
      <c r="H29" s="1">
        <v>77.0</v>
      </c>
      <c r="I29" s="1">
        <v>-42.0</v>
      </c>
      <c r="J29" s="1">
        <v>-27.0</v>
      </c>
      <c r="K29" s="1">
        <v>-6.0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3.0</v>
      </c>
      <c r="C31" s="1">
        <v>15.0</v>
      </c>
      <c r="D31" s="1">
        <v>1.0</v>
      </c>
      <c r="E31" s="1">
        <v>1.0</v>
      </c>
      <c r="F31" s="1">
        <v>1.0</v>
      </c>
      <c r="G31" s="1">
        <v>60.0</v>
      </c>
      <c r="H31" s="1">
        <v>1.0</v>
      </c>
      <c r="I31" s="1">
        <v>0.0</v>
      </c>
      <c r="J31" s="1">
        <v>60.0</v>
      </c>
      <c r="K31" s="1">
        <v>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-21.0</v>
      </c>
      <c r="C32" s="1">
        <v>-23.0</v>
      </c>
      <c r="D32" s="1">
        <v>-55.0</v>
      </c>
      <c r="E32" s="1">
        <v>-52.0</v>
      </c>
      <c r="F32" s="1">
        <v>-14.0</v>
      </c>
      <c r="G32" s="1">
        <v>-15.0</v>
      </c>
      <c r="H32" s="1">
        <v>-10.0</v>
      </c>
      <c r="I32" s="1">
        <v>-29.0</v>
      </c>
      <c r="J32" s="1">
        <v>-31.0</v>
      </c>
      <c r="K32" s="1">
        <v>-21.0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-21.0</v>
      </c>
      <c r="C33" s="1">
        <v>-22.0</v>
      </c>
      <c r="D33" s="1">
        <v>-54.0</v>
      </c>
      <c r="E33" s="1">
        <v>-50.0</v>
      </c>
      <c r="F33" s="1">
        <v>-13.0</v>
      </c>
      <c r="G33" s="1">
        <v>-15.0</v>
      </c>
      <c r="H33" s="1">
        <v>-10.0</v>
      </c>
      <c r="I33" s="1">
        <v>-29.0</v>
      </c>
      <c r="J33" s="1">
        <v>-30.0</v>
      </c>
      <c r="K33" s="1">
        <v>-19.0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-7.0</v>
      </c>
      <c r="C34" s="1">
        <v>-5.0</v>
      </c>
      <c r="D34" s="1">
        <v>-3.0</v>
      </c>
      <c r="E34" s="1">
        <v>10.0</v>
      </c>
      <c r="F34" s="1">
        <v>7.0</v>
      </c>
      <c r="G34" s="1">
        <v>2.0</v>
      </c>
      <c r="H34" s="1">
        <v>-4.0</v>
      </c>
      <c r="I34" s="1">
        <v>1.0</v>
      </c>
      <c r="J34" s="1">
        <v>-55.0</v>
      </c>
      <c r="K34" s="1">
        <v>83.0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1.0</v>
      </c>
      <c r="C35" s="1">
        <v>16.0</v>
      </c>
      <c r="D35" s="1">
        <v>0.0</v>
      </c>
      <c r="E35" s="1">
        <v>9.0</v>
      </c>
      <c r="F35" s="1">
        <v>-12.0</v>
      </c>
      <c r="G35" s="1">
        <v>-12.0</v>
      </c>
      <c r="H35" s="1">
        <v>-5.0</v>
      </c>
      <c r="I35" s="1">
        <v>0.0</v>
      </c>
      <c r="J35" s="1">
        <v>13.0</v>
      </c>
      <c r="K35" s="1">
        <v>14.0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36.0</v>
      </c>
      <c r="C3" s="1">
        <v>46.0</v>
      </c>
      <c r="D3" s="1">
        <v>24.0</v>
      </c>
      <c r="E3" s="1">
        <v>16.0</v>
      </c>
      <c r="F3" s="1">
        <v>32.0</v>
      </c>
      <c r="G3" s="1">
        <v>32.0</v>
      </c>
      <c r="H3" s="1">
        <v>109.0</v>
      </c>
      <c r="I3" s="1">
        <v>66.0</v>
      </c>
      <c r="J3" s="1">
        <v>38.0</v>
      </c>
      <c r="K3" s="1">
        <v>32.0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70.0</v>
      </c>
      <c r="C4" s="1">
        <v>126.0</v>
      </c>
      <c r="D4" s="1">
        <v>86.0</v>
      </c>
      <c r="E4" s="1">
        <v>49.0</v>
      </c>
      <c r="F4" s="1">
        <v>28.0</v>
      </c>
      <c r="G4" s="1">
        <v>3.0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107.0</v>
      </c>
      <c r="C5" s="1">
        <v>173.0</v>
      </c>
      <c r="D5" s="1">
        <v>111.0</v>
      </c>
      <c r="E5" s="1">
        <v>66.0</v>
      </c>
      <c r="F5" s="1">
        <v>61.0</v>
      </c>
      <c r="G5" s="1">
        <v>35.0</v>
      </c>
      <c r="H5" s="1">
        <v>109.0</v>
      </c>
      <c r="I5" s="1">
        <v>66.0</v>
      </c>
      <c r="J5" s="1">
        <v>38.0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7.0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7.0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2.0</v>
      </c>
      <c r="J8" s="1">
        <v>90.0</v>
      </c>
      <c r="K8" s="1" t="s">
        <v>59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66.0</v>
      </c>
      <c r="C9" s="1">
        <v>1.0</v>
      </c>
      <c r="D9" s="1">
        <v>1.0</v>
      </c>
      <c r="E9" s="1">
        <v>1.0</v>
      </c>
      <c r="F9" s="1">
        <v>60.0</v>
      </c>
      <c r="G9" s="1">
        <v>1.0</v>
      </c>
      <c r="H9" s="1">
        <v>57.0</v>
      </c>
      <c r="I9" s="1">
        <v>1.0</v>
      </c>
      <c r="J9" s="1">
        <v>1.0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9.0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108.0</v>
      </c>
      <c r="C11" s="1">
        <v>175.0</v>
      </c>
      <c r="D11" s="1">
        <v>112.0</v>
      </c>
      <c r="E11" s="1">
        <v>67.0</v>
      </c>
      <c r="F11" s="1">
        <v>62.0</v>
      </c>
      <c r="G11" s="1">
        <v>37.0</v>
      </c>
      <c r="H11" s="1">
        <v>119.0</v>
      </c>
      <c r="I11" s="1">
        <v>70.0</v>
      </c>
      <c r="J11" s="1">
        <v>41.0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4.0</v>
      </c>
      <c r="C12" s="1">
        <v>4.0</v>
      </c>
      <c r="D12" s="1">
        <v>5.0</v>
      </c>
      <c r="E12" s="1">
        <v>6.0</v>
      </c>
      <c r="F12" s="1">
        <v>4.0</v>
      </c>
      <c r="G12" s="1">
        <v>9.0</v>
      </c>
      <c r="H12" s="1">
        <v>9.0</v>
      </c>
      <c r="I12" s="1">
        <v>9.0</v>
      </c>
      <c r="J12" s="1">
        <v>8.0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-3.0</v>
      </c>
      <c r="C13" s="1">
        <v>-3.0</v>
      </c>
      <c r="D13" s="1">
        <v>-4.0</v>
      </c>
      <c r="E13" s="1">
        <v>-2.0</v>
      </c>
      <c r="F13" s="1">
        <v>-1.0</v>
      </c>
      <c r="G13" s="1">
        <v>-1.0</v>
      </c>
      <c r="H13" s="1">
        <v>-2.0</v>
      </c>
      <c r="I13" s="1">
        <v>-2.0</v>
      </c>
      <c r="J13" s="1">
        <v>-2.0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55.0</v>
      </c>
      <c r="C14" s="1">
        <v>69.0</v>
      </c>
      <c r="D14" s="1">
        <v>1.0</v>
      </c>
      <c r="E14" s="1">
        <v>3.0</v>
      </c>
      <c r="F14" s="1">
        <v>3.0</v>
      </c>
      <c r="G14" s="1">
        <v>8.0</v>
      </c>
      <c r="H14" s="1">
        <v>7.0</v>
      </c>
      <c r="I14" s="1">
        <v>6.0</v>
      </c>
      <c r="J14" s="1">
        <v>5.0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1.0</v>
      </c>
      <c r="D15" s="1">
        <v>1.0</v>
      </c>
      <c r="E15" s="1">
        <v>1.0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21.0</v>
      </c>
      <c r="C16" s="1">
        <v>11.0</v>
      </c>
      <c r="D16" s="1">
        <v>1.0</v>
      </c>
      <c r="E16" s="1">
        <v>1.0</v>
      </c>
      <c r="F16" s="1">
        <v>1.0</v>
      </c>
      <c r="G16" s="1">
        <v>1.0</v>
      </c>
      <c r="H16" s="1">
        <v>1.0</v>
      </c>
      <c r="I16" s="1">
        <v>2.0</v>
      </c>
      <c r="J16" s="1">
        <v>1.0</v>
      </c>
      <c r="K16" s="1">
        <v>54.0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108.0</v>
      </c>
      <c r="C17" s="1">
        <v>175.0</v>
      </c>
      <c r="D17" s="1">
        <v>115.0</v>
      </c>
      <c r="E17" s="1">
        <v>72.0</v>
      </c>
      <c r="F17" s="1">
        <v>66.0</v>
      </c>
      <c r="G17" s="1">
        <v>46.0</v>
      </c>
      <c r="H17" s="1">
        <v>128.0</v>
      </c>
      <c r="I17" s="1">
        <v>80.0</v>
      </c>
      <c r="J17" s="1">
        <v>48.0</v>
      </c>
      <c r="K17" s="1">
        <v>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4.0</v>
      </c>
      <c r="C19" s="1">
        <v>6.0</v>
      </c>
      <c r="D19" s="1">
        <v>8.0</v>
      </c>
      <c r="E19" s="1">
        <v>1.0</v>
      </c>
      <c r="F19" s="1">
        <v>1.0</v>
      </c>
      <c r="G19" s="1">
        <v>1.0</v>
      </c>
      <c r="H19" s="1">
        <v>1.0</v>
      </c>
      <c r="I19" s="1">
        <v>4.0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2.0</v>
      </c>
      <c r="C20" s="1">
        <v>3.0</v>
      </c>
      <c r="D20" s="1">
        <v>8.0</v>
      </c>
      <c r="E20" s="1">
        <v>3.0</v>
      </c>
      <c r="F20" s="1">
        <v>1.0</v>
      </c>
      <c r="G20" s="1">
        <v>2.0</v>
      </c>
      <c r="H20" s="1">
        <v>5.0</v>
      </c>
      <c r="I20" s="1">
        <v>3.0</v>
      </c>
      <c r="J20" s="1">
        <v>5.0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0.0</v>
      </c>
      <c r="D21" s="1">
        <v>5.0</v>
      </c>
      <c r="E21" s="1">
        <v>12.0</v>
      </c>
      <c r="F21" s="1">
        <v>12.0</v>
      </c>
      <c r="G21" s="1">
        <v>5.0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62.0</v>
      </c>
      <c r="H22" s="1">
        <v>70.0</v>
      </c>
      <c r="I22" s="1">
        <v>79.0</v>
      </c>
      <c r="J22" s="1">
        <v>89.0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3.0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3.0</v>
      </c>
      <c r="C24" s="1">
        <v>4.0</v>
      </c>
      <c r="D24" s="1">
        <v>5.0</v>
      </c>
      <c r="E24" s="1">
        <v>1.0</v>
      </c>
      <c r="F24" s="1">
        <v>1.0</v>
      </c>
      <c r="G24" s="1">
        <v>0.0</v>
      </c>
      <c r="H24" s="1">
        <v>9.0</v>
      </c>
      <c r="I24" s="1">
        <v>8.0</v>
      </c>
      <c r="J24" s="1">
        <v>6.0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6.0</v>
      </c>
      <c r="C25" s="1">
        <v>13.0</v>
      </c>
      <c r="D25" s="1">
        <v>22.0</v>
      </c>
      <c r="E25" s="1">
        <v>18.0</v>
      </c>
      <c r="F25" s="1">
        <v>17.0</v>
      </c>
      <c r="G25" s="1">
        <v>9.0</v>
      </c>
      <c r="H25" s="1">
        <v>16.0</v>
      </c>
      <c r="I25" s="1">
        <v>9.0</v>
      </c>
      <c r="J25" s="1">
        <v>8.0</v>
      </c>
      <c r="K25" s="1">
        <v>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1.0</v>
      </c>
      <c r="C26" s="1">
        <v>18.0</v>
      </c>
      <c r="D26" s="1">
        <v>13.0</v>
      </c>
      <c r="E26" s="1">
        <v>15.0</v>
      </c>
      <c r="F26" s="1">
        <v>4.0</v>
      </c>
      <c r="G26" s="1">
        <v>0.0</v>
      </c>
      <c r="H26" s="1">
        <v>0.0</v>
      </c>
      <c r="I26" s="1">
        <v>0.0</v>
      </c>
      <c r="J26" s="1">
        <v>13.0</v>
      </c>
      <c r="K26" s="1">
        <v>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1.0</v>
      </c>
      <c r="C27" s="1">
        <v>0.0</v>
      </c>
      <c r="D27" s="1">
        <v>1.0</v>
      </c>
      <c r="E27" s="1">
        <v>3.0</v>
      </c>
      <c r="F27" s="1">
        <v>2.0</v>
      </c>
      <c r="G27" s="1">
        <v>7.0</v>
      </c>
      <c r="H27" s="1">
        <v>7.0</v>
      </c>
      <c r="I27" s="1">
        <v>6.0</v>
      </c>
      <c r="J27" s="1">
        <v>5.0</v>
      </c>
      <c r="K27" s="1">
        <v>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37.0</v>
      </c>
      <c r="C28" s="1">
        <v>45.0</v>
      </c>
      <c r="D28" s="1">
        <v>73.0</v>
      </c>
      <c r="E28" s="1">
        <v>4.0</v>
      </c>
      <c r="F28" s="1">
        <v>2.0</v>
      </c>
      <c r="G28" s="1">
        <v>0.0</v>
      </c>
      <c r="H28" s="1">
        <v>0.0</v>
      </c>
      <c r="I28" s="1">
        <v>0.0</v>
      </c>
      <c r="J28" s="1">
        <v>5.0</v>
      </c>
      <c r="K28" s="1">
        <v>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9.0</v>
      </c>
      <c r="C29" s="1">
        <v>32.0</v>
      </c>
      <c r="D29" s="1">
        <v>36.0</v>
      </c>
      <c r="E29" s="1">
        <v>38.0</v>
      </c>
      <c r="F29" s="1">
        <v>25.0</v>
      </c>
      <c r="G29" s="1">
        <v>16.0</v>
      </c>
      <c r="H29" s="1">
        <v>23.0</v>
      </c>
      <c r="I29" s="1">
        <v>15.0</v>
      </c>
      <c r="J29" s="1">
        <v>33.0</v>
      </c>
      <c r="K29" s="1">
        <v>48.0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3.0</v>
      </c>
      <c r="C30" s="1">
        <v>5.0</v>
      </c>
      <c r="D30" s="1">
        <v>5.0</v>
      </c>
      <c r="E30" s="1">
        <v>6.0</v>
      </c>
      <c r="F30" s="1">
        <v>8.0</v>
      </c>
      <c r="G30" s="1">
        <v>9.0</v>
      </c>
      <c r="H30" s="1">
        <v>16.0</v>
      </c>
      <c r="I30" s="1">
        <v>16.0</v>
      </c>
      <c r="J30" s="1">
        <v>0.0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231.0</v>
      </c>
      <c r="C31" s="1">
        <v>326.0</v>
      </c>
      <c r="D31" s="1">
        <v>364.0</v>
      </c>
      <c r="E31" s="1">
        <v>392.0</v>
      </c>
      <c r="F31" s="1">
        <v>430.0</v>
      </c>
      <c r="G31" s="1">
        <v>443.0</v>
      </c>
      <c r="H31" s="1">
        <v>546.0</v>
      </c>
      <c r="I31" s="1">
        <v>559.0</v>
      </c>
      <c r="J31" s="1">
        <v>563.0</v>
      </c>
      <c r="K31" s="1">
        <v>580.0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-132.0</v>
      </c>
      <c r="C32" s="1">
        <v>-182.0</v>
      </c>
      <c r="D32" s="1">
        <v>-286.0</v>
      </c>
      <c r="E32" s="1">
        <v>-357.0</v>
      </c>
      <c r="F32" s="1">
        <v>-388.0</v>
      </c>
      <c r="G32" s="1">
        <v>-413.0</v>
      </c>
      <c r="H32" s="1">
        <v>-443.0</v>
      </c>
      <c r="I32" s="1">
        <v>-494.0</v>
      </c>
      <c r="J32" s="1">
        <v>-548.0</v>
      </c>
      <c r="K32" s="1">
        <v>-588.0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-1.0</v>
      </c>
      <c r="C33" s="1">
        <v>-20.0</v>
      </c>
      <c r="D33" s="1">
        <v>0.0</v>
      </c>
      <c r="E33" s="1">
        <v>-4.0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99.0</v>
      </c>
      <c r="C34" s="1">
        <v>143.0</v>
      </c>
      <c r="D34" s="1">
        <v>78.0</v>
      </c>
      <c r="E34" s="1">
        <v>34.0</v>
      </c>
      <c r="F34" s="1">
        <v>41.0</v>
      </c>
      <c r="G34" s="1">
        <v>30.0</v>
      </c>
      <c r="H34" s="1">
        <v>104.0</v>
      </c>
      <c r="I34" s="1">
        <v>64.0</v>
      </c>
      <c r="J34" s="1">
        <v>15.0</v>
      </c>
      <c r="K34" s="1">
        <v>-7.0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99.0</v>
      </c>
      <c r="C35" s="1">
        <v>143.0</v>
      </c>
      <c r="D35" s="1">
        <v>78.0</v>
      </c>
      <c r="E35" s="1">
        <v>34.0</v>
      </c>
      <c r="F35" s="1">
        <v>41.0</v>
      </c>
      <c r="G35" s="1">
        <v>30.0</v>
      </c>
      <c r="H35" s="1">
        <v>104.0</v>
      </c>
      <c r="I35" s="1">
        <v>64.0</v>
      </c>
      <c r="J35" s="1">
        <v>15.0</v>
      </c>
      <c r="K35" s="1">
        <v>-7.0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108.0</v>
      </c>
      <c r="C36" s="1">
        <v>175.0</v>
      </c>
      <c r="D36" s="1">
        <v>115.0</v>
      </c>
      <c r="E36" s="1">
        <v>72.0</v>
      </c>
      <c r="F36" s="1">
        <v>66.0</v>
      </c>
      <c r="G36" s="1">
        <v>46.0</v>
      </c>
      <c r="H36" s="1">
        <v>128.0</v>
      </c>
      <c r="I36" s="1">
        <v>80.0</v>
      </c>
      <c r="J36" s="1">
        <v>48.0</v>
      </c>
      <c r="K36" s="1">
        <v>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6.0</v>
      </c>
      <c r="C38" s="1">
        <v>8.0</v>
      </c>
      <c r="D38" s="1">
        <v>9.0</v>
      </c>
      <c r="E38" s="1">
        <v>10.0</v>
      </c>
      <c r="F38" s="1">
        <v>14.0</v>
      </c>
      <c r="G38" s="1">
        <v>15.0</v>
      </c>
      <c r="H38" s="1">
        <v>25.0</v>
      </c>
      <c r="I38" s="1">
        <v>26.0</v>
      </c>
      <c r="J38" s="1">
        <v>35.0</v>
      </c>
      <c r="K38" s="1">
        <v>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6.0</v>
      </c>
      <c r="C39" s="1">
        <v>8.0</v>
      </c>
      <c r="D39" s="1">
        <v>8.0</v>
      </c>
      <c r="E39" s="1">
        <v>9.0</v>
      </c>
      <c r="F39" s="1">
        <v>13.0</v>
      </c>
      <c r="G39" s="1">
        <v>15.0</v>
      </c>
      <c r="H39" s="1">
        <v>25.0</v>
      </c>
      <c r="I39" s="1">
        <v>26.0</v>
      </c>
      <c r="J39" s="1">
        <v>31.0</v>
      </c>
      <c r="K39" s="1">
        <v>69.0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0.0</v>
      </c>
      <c r="C40" s="1">
        <v>0.0</v>
      </c>
      <c r="D40" s="1" t="s">
        <v>91</v>
      </c>
      <c r="E40" s="1" t="s">
        <v>92</v>
      </c>
      <c r="F40" s="1" t="s">
        <v>93</v>
      </c>
      <c r="G40" s="1" t="s">
        <v>94</v>
      </c>
      <c r="H40" s="1" t="s">
        <v>95</v>
      </c>
      <c r="I40" s="1" t="s">
        <v>96</v>
      </c>
      <c r="J40" s="1" t="s">
        <v>97</v>
      </c>
      <c r="K40" s="1" t="s">
        <v>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99.0</v>
      </c>
      <c r="C41" s="1">
        <v>143.0</v>
      </c>
      <c r="D41" s="1">
        <v>78.0</v>
      </c>
      <c r="E41" s="1">
        <v>34.0</v>
      </c>
      <c r="F41" s="1">
        <v>41.0</v>
      </c>
      <c r="G41" s="1">
        <v>30.0</v>
      </c>
      <c r="H41" s="1">
        <v>104.0</v>
      </c>
      <c r="I41" s="1">
        <v>64.0</v>
      </c>
      <c r="J41" s="1">
        <v>15.0</v>
      </c>
      <c r="K41" s="1">
        <v>-7.0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0.0</v>
      </c>
      <c r="C42" s="1">
        <v>0.0</v>
      </c>
      <c r="D42" s="1" t="s">
        <v>101</v>
      </c>
      <c r="E42" s="1" t="s">
        <v>102</v>
      </c>
      <c r="F42" s="1" t="s">
        <v>93</v>
      </c>
      <c r="G42" s="1" t="s">
        <v>94</v>
      </c>
      <c r="H42" s="1" t="s">
        <v>95</v>
      </c>
      <c r="I42" s="1" t="s">
        <v>96</v>
      </c>
      <c r="J42" s="1" t="s">
        <v>97</v>
      </c>
      <c r="K42" s="1" t="s">
        <v>98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1.0</v>
      </c>
      <c r="C43" s="1">
        <v>18.0</v>
      </c>
      <c r="D43" s="1">
        <v>18.0</v>
      </c>
      <c r="E43" s="1">
        <v>28.0</v>
      </c>
      <c r="F43" s="1">
        <v>17.0</v>
      </c>
      <c r="G43" s="1">
        <v>13.0</v>
      </c>
      <c r="H43" s="1">
        <v>7.0</v>
      </c>
      <c r="I43" s="1">
        <v>7.0</v>
      </c>
      <c r="J43" s="1">
        <v>19.0</v>
      </c>
      <c r="K43" s="1">
        <v>36.0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-105.0</v>
      </c>
      <c r="C44" s="1">
        <v>-154.0</v>
      </c>
      <c r="D44" s="1">
        <v>-92.0</v>
      </c>
      <c r="E44" s="1">
        <v>-37.0</v>
      </c>
      <c r="F44" s="1">
        <v>-44.0</v>
      </c>
      <c r="G44" s="1">
        <v>-22.0</v>
      </c>
      <c r="H44" s="1">
        <v>-102.0</v>
      </c>
      <c r="I44" s="1">
        <v>-59.0</v>
      </c>
      <c r="J44" s="1">
        <v>-18.0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3.0</v>
      </c>
      <c r="C45" s="1">
        <v>4.0</v>
      </c>
      <c r="D45" s="1">
        <v>4.0</v>
      </c>
      <c r="E45" s="1">
        <v>10.0</v>
      </c>
      <c r="F45" s="1">
        <v>12.0</v>
      </c>
      <c r="G45" s="1">
        <v>9.0</v>
      </c>
      <c r="H45" s="1">
        <v>10.0</v>
      </c>
      <c r="I45" s="1">
        <v>33.0</v>
      </c>
      <c r="J45" s="1">
        <v>-17.0</v>
      </c>
      <c r="K45" s="1">
        <v>52.0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3.0</v>
      </c>
      <c r="I46" s="1">
        <v>5.0</v>
      </c>
      <c r="J46" s="1">
        <v>5.0</v>
      </c>
      <c r="K46" s="1">
        <v>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3.0</v>
      </c>
      <c r="K47" s="1">
        <v>89.0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2.0</v>
      </c>
      <c r="C48" s="1">
        <v>2.0</v>
      </c>
      <c r="D48" s="1">
        <v>3.0</v>
      </c>
      <c r="E48" s="1">
        <v>1.0</v>
      </c>
      <c r="F48" s="1">
        <v>1.0</v>
      </c>
      <c r="G48" s="1">
        <v>1.0</v>
      </c>
      <c r="H48" s="1">
        <v>1.0</v>
      </c>
      <c r="I48" s="1">
        <v>1.0</v>
      </c>
      <c r="J48" s="1">
        <v>1.0</v>
      </c>
      <c r="K48" s="1">
        <v>68.0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42.0</v>
      </c>
      <c r="C49" s="1">
        <v>53.0</v>
      </c>
      <c r="D49" s="1">
        <v>72.0</v>
      </c>
      <c r="E49" s="1">
        <v>51.0</v>
      </c>
      <c r="F49" s="1">
        <v>29.0</v>
      </c>
      <c r="G49" s="1">
        <v>24.0</v>
      </c>
      <c r="H49" s="1">
        <v>25.0</v>
      </c>
      <c r="I49" s="1">
        <v>43.0</v>
      </c>
      <c r="J49" s="1">
        <v>35.0</v>
      </c>
      <c r="K49" s="1">
        <v>23.0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6.0</v>
      </c>
      <c r="D2" s="1">
        <v>3.0</v>
      </c>
      <c r="E2" s="1">
        <v>0.0</v>
      </c>
      <c r="F2" s="1">
        <v>5.0</v>
      </c>
      <c r="G2" s="1">
        <v>3.0</v>
      </c>
      <c r="H2" s="1">
        <v>3.0</v>
      </c>
      <c r="I2" s="1">
        <v>56.0</v>
      </c>
      <c r="J2" s="1">
        <v>-41.0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6.0</v>
      </c>
      <c r="D3" s="1">
        <v>3.0</v>
      </c>
      <c r="E3" s="1">
        <v>0.0</v>
      </c>
      <c r="F3" s="1">
        <v>5.0</v>
      </c>
      <c r="G3" s="1">
        <v>3.0</v>
      </c>
      <c r="H3" s="1">
        <v>3.0</v>
      </c>
      <c r="I3" s="1">
        <v>56.0</v>
      </c>
      <c r="J3" s="1">
        <v>-41.0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40.0</v>
      </c>
      <c r="C4" s="1">
        <v>44.0</v>
      </c>
      <c r="D4" s="1">
        <v>89.0</v>
      </c>
      <c r="E4" s="1">
        <v>48.0</v>
      </c>
      <c r="F4" s="1">
        <v>0.0</v>
      </c>
      <c r="G4" s="1">
        <v>0.0</v>
      </c>
      <c r="H4" s="1">
        <v>18.0</v>
      </c>
      <c r="I4" s="1">
        <v>95.0</v>
      </c>
      <c r="J4" s="1">
        <v>3.0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-40.0</v>
      </c>
      <c r="C5" s="1">
        <v>-37.0</v>
      </c>
      <c r="D5" s="1">
        <v>-86.0</v>
      </c>
      <c r="E5" s="1">
        <v>-48.0</v>
      </c>
      <c r="F5" s="1">
        <v>5.0</v>
      </c>
      <c r="G5" s="1">
        <v>3.0</v>
      </c>
      <c r="H5" s="1">
        <v>2.0</v>
      </c>
      <c r="I5" s="1">
        <v>-38.0</v>
      </c>
      <c r="J5" s="1">
        <v>-3.0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9.0</v>
      </c>
      <c r="C6" s="1">
        <v>12.0</v>
      </c>
      <c r="D6" s="1">
        <v>16.0</v>
      </c>
      <c r="E6" s="1">
        <v>19.0</v>
      </c>
      <c r="F6" s="1">
        <v>18.0</v>
      </c>
      <c r="G6" s="1">
        <v>13.0</v>
      </c>
      <c r="H6" s="1">
        <v>19.0</v>
      </c>
      <c r="I6" s="1">
        <v>38.0</v>
      </c>
      <c r="J6" s="1">
        <v>34.0</v>
      </c>
      <c r="K6" s="1">
        <v>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0.0</v>
      </c>
      <c r="C7" s="1">
        <v>0.0</v>
      </c>
      <c r="D7" s="1">
        <v>0.0</v>
      </c>
      <c r="E7" s="1">
        <v>0.0</v>
      </c>
      <c r="F7" s="1">
        <v>15.0</v>
      </c>
      <c r="G7" s="1">
        <v>13.0</v>
      </c>
      <c r="H7" s="1">
        <v>13.0</v>
      </c>
      <c r="I7" s="1">
        <v>13.0</v>
      </c>
      <c r="J7" s="1">
        <v>18.0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9.0</v>
      </c>
      <c r="C8" s="1">
        <v>12.0</v>
      </c>
      <c r="D8" s="1">
        <v>16.0</v>
      </c>
      <c r="E8" s="1">
        <v>19.0</v>
      </c>
      <c r="F8" s="1">
        <v>34.0</v>
      </c>
      <c r="G8" s="1">
        <v>26.0</v>
      </c>
      <c r="H8" s="1">
        <v>32.0</v>
      </c>
      <c r="I8" s="1">
        <v>51.0</v>
      </c>
      <c r="J8" s="1">
        <v>52.0</v>
      </c>
      <c r="K8" s="1">
        <v>36.0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-49.0</v>
      </c>
      <c r="C9" s="1">
        <v>-50.0</v>
      </c>
      <c r="D9" s="1">
        <v>-102.0</v>
      </c>
      <c r="E9" s="1">
        <v>-68.0</v>
      </c>
      <c r="F9" s="1">
        <v>-28.0</v>
      </c>
      <c r="G9" s="1">
        <v>-26.0</v>
      </c>
      <c r="H9" s="1">
        <v>-29.0</v>
      </c>
      <c r="I9" s="1">
        <v>-51.0</v>
      </c>
      <c r="J9" s="1">
        <v>-56.0</v>
      </c>
      <c r="K9" s="1">
        <v>-35.0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-7.0</v>
      </c>
      <c r="C10" s="1">
        <v>-33.0</v>
      </c>
      <c r="D10" s="1">
        <v>-1.0</v>
      </c>
      <c r="E10" s="1">
        <v>-2.0</v>
      </c>
      <c r="F10" s="1">
        <v>-2.0</v>
      </c>
      <c r="G10" s="1">
        <v>-93.0</v>
      </c>
      <c r="H10" s="1">
        <v>-2.0</v>
      </c>
      <c r="I10" s="1">
        <v>0.0</v>
      </c>
      <c r="J10" s="1">
        <v>-1.0</v>
      </c>
      <c r="K10" s="1">
        <v>-3.0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1.0</v>
      </c>
      <c r="C11" s="1">
        <v>33.0</v>
      </c>
      <c r="D11" s="1">
        <v>74.0</v>
      </c>
      <c r="E11" s="1">
        <v>67.0</v>
      </c>
      <c r="F11" s="1">
        <v>1.0</v>
      </c>
      <c r="G11" s="1">
        <v>41.0</v>
      </c>
      <c r="H11" s="1">
        <v>24.0</v>
      </c>
      <c r="I11" s="1">
        <v>16.0</v>
      </c>
      <c r="J11" s="1">
        <v>45.0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-5.0</v>
      </c>
      <c r="C12" s="1">
        <v>0.0</v>
      </c>
      <c r="D12" s="1">
        <v>-99.0</v>
      </c>
      <c r="E12" s="1">
        <v>-2.0</v>
      </c>
      <c r="F12" s="1">
        <v>-1.0</v>
      </c>
      <c r="G12" s="1">
        <v>-51.0</v>
      </c>
      <c r="H12" s="1">
        <v>21.0</v>
      </c>
      <c r="I12" s="1">
        <v>16.0</v>
      </c>
      <c r="J12" s="1">
        <v>-80.0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-1.0</v>
      </c>
      <c r="H13" s="1">
        <v>0.0</v>
      </c>
      <c r="I13" s="1">
        <v>0.0</v>
      </c>
      <c r="J13" s="1">
        <v>1.0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30.0</v>
      </c>
      <c r="C14" s="1">
        <v>10.0</v>
      </c>
      <c r="D14" s="1">
        <v>30.0</v>
      </c>
      <c r="E14" s="1">
        <v>67.0</v>
      </c>
      <c r="F14" s="1">
        <v>1.0</v>
      </c>
      <c r="G14" s="1">
        <v>2.0</v>
      </c>
      <c r="H14" s="1">
        <v>20.0</v>
      </c>
      <c r="I14" s="1">
        <v>22.0</v>
      </c>
      <c r="J14" s="1">
        <v>3.0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-49.0</v>
      </c>
      <c r="C15" s="1">
        <v>-50.0</v>
      </c>
      <c r="D15" s="1">
        <v>-103.0</v>
      </c>
      <c r="E15" s="1">
        <v>-70.0</v>
      </c>
      <c r="F15" s="1">
        <v>-28.0</v>
      </c>
      <c r="G15" s="1">
        <v>-24.0</v>
      </c>
      <c r="H15" s="1">
        <v>-29.0</v>
      </c>
      <c r="I15" s="1">
        <v>-51.0</v>
      </c>
      <c r="J15" s="1">
        <v>-53.0</v>
      </c>
      <c r="K15" s="1">
        <v>-39.0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0.0</v>
      </c>
      <c r="C16" s="1">
        <v>0.0</v>
      </c>
      <c r="D16" s="1">
        <v>0.0</v>
      </c>
      <c r="E16" s="1">
        <v>-1.0</v>
      </c>
      <c r="F16" s="1">
        <v>-1.0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>
        <v>0.0</v>
      </c>
      <c r="D17" s="1">
        <v>-1.0</v>
      </c>
      <c r="E17" s="1">
        <v>-5.0</v>
      </c>
      <c r="F17" s="1">
        <v>10.0</v>
      </c>
      <c r="G17" s="1">
        <v>-1.0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-49.0</v>
      </c>
      <c r="C19" s="1">
        <v>-50.0</v>
      </c>
      <c r="D19" s="1">
        <v>-103.0</v>
      </c>
      <c r="E19" s="1">
        <v>-71.0</v>
      </c>
      <c r="F19" s="1">
        <v>-30.0</v>
      </c>
      <c r="G19" s="1">
        <v>-24.0</v>
      </c>
      <c r="H19" s="1">
        <v>-29.0</v>
      </c>
      <c r="I19" s="1">
        <v>-51.0</v>
      </c>
      <c r="J19" s="1">
        <v>-53.0</v>
      </c>
      <c r="K19" s="1">
        <v>-39.0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0.0</v>
      </c>
      <c r="C20" s="1">
        <v>0.0</v>
      </c>
      <c r="D20" s="1">
        <v>0.0</v>
      </c>
      <c r="E20" s="1">
        <v>0.0</v>
      </c>
      <c r="F20" s="1">
        <v>74.0</v>
      </c>
      <c r="G20" s="1">
        <v>0.0</v>
      </c>
      <c r="H20" s="1">
        <v>30.0</v>
      </c>
      <c r="I20" s="1">
        <v>0.0</v>
      </c>
      <c r="J20" s="1">
        <v>0.0</v>
      </c>
      <c r="K20" s="1">
        <v>31.0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-49.0</v>
      </c>
      <c r="C21" s="1">
        <v>-50.0</v>
      </c>
      <c r="D21" s="1">
        <v>-103.0</v>
      </c>
      <c r="E21" s="1">
        <v>-71.0</v>
      </c>
      <c r="F21" s="1">
        <v>-30.0</v>
      </c>
      <c r="G21" s="1">
        <v>-24.0</v>
      </c>
      <c r="H21" s="1">
        <v>-29.0</v>
      </c>
      <c r="I21" s="1">
        <v>-51.0</v>
      </c>
      <c r="J21" s="1">
        <v>-53.0</v>
      </c>
      <c r="K21" s="1">
        <v>-40.0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-49.0</v>
      </c>
      <c r="C22" s="1">
        <v>-50.0</v>
      </c>
      <c r="D22" s="1">
        <v>-103.0</v>
      </c>
      <c r="E22" s="1">
        <v>-71.0</v>
      </c>
      <c r="F22" s="1">
        <v>-30.0</v>
      </c>
      <c r="G22" s="1">
        <v>-24.0</v>
      </c>
      <c r="H22" s="1">
        <v>-29.0</v>
      </c>
      <c r="I22" s="1">
        <v>-51.0</v>
      </c>
      <c r="J22" s="1">
        <v>-53.0</v>
      </c>
      <c r="K22" s="1">
        <v>-40.0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-49.0</v>
      </c>
      <c r="C23" s="1">
        <v>-50.0</v>
      </c>
      <c r="D23" s="1">
        <v>-103.0</v>
      </c>
      <c r="E23" s="1">
        <v>-71.0</v>
      </c>
      <c r="F23" s="1">
        <v>-30.0</v>
      </c>
      <c r="G23" s="1">
        <v>-24.0</v>
      </c>
      <c r="H23" s="1">
        <v>-29.0</v>
      </c>
      <c r="I23" s="1">
        <v>-51.0</v>
      </c>
      <c r="J23" s="1">
        <v>-53.0</v>
      </c>
      <c r="K23" s="1">
        <v>-40.0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2.0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-49.0</v>
      </c>
      <c r="C25" s="1">
        <v>-50.0</v>
      </c>
      <c r="D25" s="1">
        <v>-103.0</v>
      </c>
      <c r="E25" s="1">
        <v>-71.0</v>
      </c>
      <c r="F25" s="1">
        <v>-30.0</v>
      </c>
      <c r="G25" s="1">
        <v>-24.0</v>
      </c>
      <c r="H25" s="1">
        <v>-29.0</v>
      </c>
      <c r="I25" s="1">
        <v>-51.0</v>
      </c>
      <c r="J25" s="1">
        <v>-53.0</v>
      </c>
      <c r="K25" s="1">
        <v>-40.0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-49.0</v>
      </c>
      <c r="C26" s="1">
        <v>-50.0</v>
      </c>
      <c r="D26" s="1">
        <v>-103.0</v>
      </c>
      <c r="E26" s="1">
        <v>-71.0</v>
      </c>
      <c r="F26" s="1">
        <v>-30.0</v>
      </c>
      <c r="G26" s="1">
        <v>-24.0</v>
      </c>
      <c r="H26" s="1">
        <v>-29.0</v>
      </c>
      <c r="I26" s="1">
        <v>-51.0</v>
      </c>
      <c r="J26" s="1">
        <v>-53.0</v>
      </c>
      <c r="K26" s="1">
        <v>-40.0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0.0</v>
      </c>
      <c r="C28" s="1" t="s">
        <v>137</v>
      </c>
      <c r="D28" s="1">
        <v>0.0</v>
      </c>
      <c r="E28" s="1" t="s">
        <v>138</v>
      </c>
      <c r="F28" s="1" t="s">
        <v>139</v>
      </c>
      <c r="G28" s="1" t="s">
        <v>140</v>
      </c>
      <c r="H28" s="1" t="s">
        <v>141</v>
      </c>
      <c r="I28" s="1" t="s">
        <v>142</v>
      </c>
      <c r="J28" s="1" t="s">
        <v>143</v>
      </c>
      <c r="K28" s="1" t="s">
        <v>144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>
        <v>0.0</v>
      </c>
      <c r="C29" s="1" t="s">
        <v>137</v>
      </c>
      <c r="D29" s="1">
        <v>0.0</v>
      </c>
      <c r="E29" s="1" t="s">
        <v>138</v>
      </c>
      <c r="F29" s="1" t="s">
        <v>139</v>
      </c>
      <c r="G29" s="1" t="s">
        <v>140</v>
      </c>
      <c r="H29" s="1" t="s">
        <v>141</v>
      </c>
      <c r="I29" s="1" t="s">
        <v>142</v>
      </c>
      <c r="J29" s="1" t="s">
        <v>143</v>
      </c>
      <c r="K29" s="1" t="s">
        <v>144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3.0</v>
      </c>
      <c r="C30" s="1">
        <v>7.0</v>
      </c>
      <c r="D30" s="1">
        <v>8.0</v>
      </c>
      <c r="E30" s="1">
        <v>9.0</v>
      </c>
      <c r="F30" s="1">
        <v>11.0</v>
      </c>
      <c r="G30" s="1">
        <v>14.0</v>
      </c>
      <c r="H30" s="1">
        <v>20.0</v>
      </c>
      <c r="I30" s="1">
        <v>26.0</v>
      </c>
      <c r="J30" s="1">
        <v>28.0</v>
      </c>
      <c r="K30" s="1">
        <v>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0.0</v>
      </c>
      <c r="C31" s="1" t="s">
        <v>137</v>
      </c>
      <c r="D31" s="1">
        <v>0.0</v>
      </c>
      <c r="E31" s="1" t="s">
        <v>138</v>
      </c>
      <c r="F31" s="1" t="s">
        <v>139</v>
      </c>
      <c r="G31" s="1" t="s">
        <v>140</v>
      </c>
      <c r="H31" s="1" t="s">
        <v>141</v>
      </c>
      <c r="I31" s="1" t="s">
        <v>142</v>
      </c>
      <c r="J31" s="1" t="s">
        <v>148</v>
      </c>
      <c r="K31" s="1" t="s">
        <v>144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>
        <v>0.0</v>
      </c>
      <c r="C32" s="1" t="s">
        <v>137</v>
      </c>
      <c r="D32" s="1">
        <v>0.0</v>
      </c>
      <c r="E32" s="1" t="s">
        <v>138</v>
      </c>
      <c r="F32" s="1" t="s">
        <v>139</v>
      </c>
      <c r="G32" s="1" t="s">
        <v>140</v>
      </c>
      <c r="H32" s="1" t="s">
        <v>141</v>
      </c>
      <c r="I32" s="1" t="s">
        <v>142</v>
      </c>
      <c r="J32" s="1" t="s">
        <v>148</v>
      </c>
      <c r="K32" s="1" t="s">
        <v>144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>
        <v>3.0</v>
      </c>
      <c r="C33" s="1">
        <v>7.0</v>
      </c>
      <c r="D33" s="1">
        <v>8.0</v>
      </c>
      <c r="E33" s="1">
        <v>9.0</v>
      </c>
      <c r="F33" s="1">
        <v>11.0</v>
      </c>
      <c r="G33" s="1">
        <v>14.0</v>
      </c>
      <c r="H33" s="1">
        <v>20.0</v>
      </c>
      <c r="I33" s="1">
        <v>26.0</v>
      </c>
      <c r="J33" s="1">
        <v>28.0</v>
      </c>
      <c r="K33" s="1">
        <v>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 t="s">
        <v>152</v>
      </c>
      <c r="C34" s="1" t="s">
        <v>153</v>
      </c>
      <c r="D34" s="1" t="s">
        <v>154</v>
      </c>
      <c r="E34" s="1" t="s">
        <v>155</v>
      </c>
      <c r="F34" s="1" t="s">
        <v>156</v>
      </c>
      <c r="G34" s="1" t="s">
        <v>157</v>
      </c>
      <c r="H34" s="1" t="s">
        <v>158</v>
      </c>
      <c r="I34" s="1" t="s">
        <v>159</v>
      </c>
      <c r="J34" s="1" t="s">
        <v>160</v>
      </c>
      <c r="K34" s="1" t="s">
        <v>161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 t="s">
        <v>152</v>
      </c>
      <c r="C35" s="1" t="s">
        <v>153</v>
      </c>
      <c r="D35" s="1" t="s">
        <v>154</v>
      </c>
      <c r="E35" s="1" t="s">
        <v>155</v>
      </c>
      <c r="F35" s="1" t="s">
        <v>156</v>
      </c>
      <c r="G35" s="1" t="s">
        <v>157</v>
      </c>
      <c r="H35" s="1" t="s">
        <v>158</v>
      </c>
      <c r="I35" s="1" t="s">
        <v>159</v>
      </c>
      <c r="J35" s="1" t="s">
        <v>160</v>
      </c>
      <c r="K35" s="1" t="s">
        <v>161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>
        <v>-49.0</v>
      </c>
      <c r="C37" s="1">
        <v>-50.0</v>
      </c>
      <c r="D37" s="1">
        <v>-102.0</v>
      </c>
      <c r="E37" s="1">
        <v>-68.0</v>
      </c>
      <c r="F37" s="1">
        <v>-28.0</v>
      </c>
      <c r="G37" s="1">
        <v>-25.0</v>
      </c>
      <c r="H37" s="1">
        <v>-29.0</v>
      </c>
      <c r="I37" s="1">
        <v>-51.0</v>
      </c>
      <c r="J37" s="1">
        <v>-55.0</v>
      </c>
      <c r="K37" s="1">
        <v>-34.0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>
        <v>-49.0</v>
      </c>
      <c r="C38" s="1">
        <v>-50.0</v>
      </c>
      <c r="D38" s="1">
        <v>-102.0</v>
      </c>
      <c r="E38" s="1">
        <v>-68.0</v>
      </c>
      <c r="F38" s="1">
        <v>-28.0</v>
      </c>
      <c r="G38" s="1">
        <v>-26.0</v>
      </c>
      <c r="H38" s="1">
        <v>-29.0</v>
      </c>
      <c r="I38" s="1">
        <v>-51.0</v>
      </c>
      <c r="J38" s="1">
        <v>-56.0</v>
      </c>
      <c r="K38" s="1">
        <v>-35.0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-49.0</v>
      </c>
      <c r="C39" s="1">
        <v>-50.0</v>
      </c>
      <c r="D39" s="1">
        <v>-102.0</v>
      </c>
      <c r="E39" s="1">
        <v>-68.0</v>
      </c>
      <c r="F39" s="1">
        <v>-28.0</v>
      </c>
      <c r="G39" s="1">
        <v>-26.0</v>
      </c>
      <c r="H39" s="1">
        <v>-29.0</v>
      </c>
      <c r="I39" s="1">
        <v>-51.0</v>
      </c>
      <c r="J39" s="1">
        <v>-56.0</v>
      </c>
      <c r="K39" s="1">
        <v>-35.0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-49.0</v>
      </c>
      <c r="C40" s="1">
        <v>-49.0</v>
      </c>
      <c r="D40" s="1">
        <v>-101.0</v>
      </c>
      <c r="E40" s="1">
        <v>-66.0</v>
      </c>
      <c r="F40" s="1">
        <v>-26.0</v>
      </c>
      <c r="G40" s="1">
        <v>-24.0</v>
      </c>
      <c r="H40" s="1">
        <v>-27.0</v>
      </c>
      <c r="I40" s="1">
        <v>-51.0</v>
      </c>
      <c r="J40" s="1">
        <v>-56.0</v>
      </c>
      <c r="K40" s="1">
        <v>-34.0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0.0</v>
      </c>
      <c r="C41" s="1">
        <v>6.0</v>
      </c>
      <c r="D41" s="1">
        <v>3.0</v>
      </c>
      <c r="E41" s="1">
        <v>0.0</v>
      </c>
      <c r="F41" s="1">
        <v>5.0</v>
      </c>
      <c r="G41" s="1">
        <v>0.0</v>
      </c>
      <c r="H41" s="1">
        <v>3.0</v>
      </c>
      <c r="I41" s="1">
        <v>56.0</v>
      </c>
      <c r="J41" s="1">
        <v>-41.0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0.0</v>
      </c>
      <c r="C42" s="1">
        <v>0.0</v>
      </c>
      <c r="D42" s="1">
        <v>0.0</v>
      </c>
      <c r="E42" s="1">
        <v>0.0</v>
      </c>
      <c r="F42" s="1" t="s">
        <v>169</v>
      </c>
      <c r="G42" s="1">
        <v>0.0</v>
      </c>
      <c r="H42" s="1" t="s">
        <v>170</v>
      </c>
      <c r="I42" s="1">
        <v>0.0</v>
      </c>
      <c r="J42" s="1">
        <v>0.0</v>
      </c>
      <c r="K42" s="1" t="s">
        <v>171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0.0</v>
      </c>
      <c r="C43" s="1">
        <v>0.0</v>
      </c>
      <c r="D43" s="1">
        <v>0.0</v>
      </c>
      <c r="E43" s="1">
        <v>0.0</v>
      </c>
      <c r="F43" s="1">
        <v>74.0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30.0</v>
      </c>
      <c r="I44" s="1">
        <v>0.0</v>
      </c>
      <c r="J44" s="1">
        <v>0.0</v>
      </c>
      <c r="K44" s="1">
        <v>31.0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0.0</v>
      </c>
      <c r="C45" s="1">
        <v>0.0</v>
      </c>
      <c r="D45" s="1">
        <v>0.0</v>
      </c>
      <c r="E45" s="1">
        <v>0.0</v>
      </c>
      <c r="F45" s="1">
        <v>74.0</v>
      </c>
      <c r="G45" s="1">
        <v>0.0</v>
      </c>
      <c r="H45" s="1">
        <v>30.0</v>
      </c>
      <c r="I45" s="1">
        <v>0.0</v>
      </c>
      <c r="J45" s="1">
        <v>0.0</v>
      </c>
      <c r="K45" s="1">
        <v>31.0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-31.0</v>
      </c>
      <c r="C46" s="1">
        <v>-31.0</v>
      </c>
      <c r="D46" s="1">
        <v>-64.0</v>
      </c>
      <c r="E46" s="1">
        <v>-43.0</v>
      </c>
      <c r="F46" s="1">
        <v>-17.0</v>
      </c>
      <c r="G46" s="1">
        <v>-15.0</v>
      </c>
      <c r="H46" s="1">
        <v>-18.0</v>
      </c>
      <c r="I46" s="1">
        <v>-32.0</v>
      </c>
      <c r="J46" s="1">
        <v>-33.0</v>
      </c>
      <c r="K46" s="1">
        <v>-24.0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3.0</v>
      </c>
      <c r="C47" s="1">
        <v>28.0</v>
      </c>
      <c r="D47" s="1">
        <v>1.0</v>
      </c>
      <c r="E47" s="1">
        <v>2.0</v>
      </c>
      <c r="F47" s="1">
        <v>1.0</v>
      </c>
      <c r="G47" s="1">
        <v>70.0</v>
      </c>
      <c r="H47" s="1">
        <v>12.0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9.0</v>
      </c>
      <c r="C49" s="1">
        <v>12.0</v>
      </c>
      <c r="D49" s="1">
        <v>16.0</v>
      </c>
      <c r="E49" s="1">
        <v>19.0</v>
      </c>
      <c r="F49" s="1">
        <v>18.0</v>
      </c>
      <c r="G49" s="1">
        <v>13.0</v>
      </c>
      <c r="H49" s="1">
        <v>19.0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179</v>
      </c>
      <c r="B50" s="1">
        <v>40.0</v>
      </c>
      <c r="C50" s="1">
        <v>44.0</v>
      </c>
      <c r="D50" s="1">
        <v>89.0</v>
      </c>
      <c r="E50" s="1">
        <v>48.0</v>
      </c>
      <c r="F50" s="1">
        <v>15.0</v>
      </c>
      <c r="G50" s="1">
        <v>13.0</v>
      </c>
      <c r="H50" s="1">
        <v>13.0</v>
      </c>
      <c r="I50" s="1">
        <v>13.0</v>
      </c>
      <c r="J50" s="1">
        <v>18.0</v>
      </c>
      <c r="K50" s="1">
        <v>16.0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180</v>
      </c>
      <c r="B51" s="1">
        <v>49.0</v>
      </c>
      <c r="C51" s="1">
        <v>59.0</v>
      </c>
      <c r="D51" s="1">
        <v>60.0</v>
      </c>
      <c r="E51" s="1">
        <v>1.0</v>
      </c>
      <c r="F51" s="1">
        <v>1.0</v>
      </c>
      <c r="G51" s="1">
        <v>1.0</v>
      </c>
      <c r="H51" s="1">
        <v>1.0</v>
      </c>
      <c r="I51" s="1">
        <v>4.0</v>
      </c>
      <c r="J51" s="1">
        <v>-2.0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181</v>
      </c>
      <c r="B52" s="1">
        <v>0.0</v>
      </c>
      <c r="C52" s="1">
        <v>15.0</v>
      </c>
      <c r="D52" s="1">
        <v>45.0</v>
      </c>
      <c r="E52" s="1">
        <v>1.0</v>
      </c>
      <c r="F52" s="1">
        <v>1.0</v>
      </c>
      <c r="G52" s="1">
        <v>57.0</v>
      </c>
      <c r="H52" s="1">
        <v>2.0</v>
      </c>
      <c r="I52" s="1">
        <v>45.0</v>
      </c>
      <c r="J52" s="1">
        <v>-1.0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182</v>
      </c>
      <c r="B53" s="1">
        <v>0.0</v>
      </c>
      <c r="C53" s="1">
        <v>43.0</v>
      </c>
      <c r="D53" s="1">
        <v>14.0</v>
      </c>
      <c r="E53" s="1">
        <v>5.0</v>
      </c>
      <c r="F53" s="1">
        <v>32.0</v>
      </c>
      <c r="G53" s="1">
        <v>61.0</v>
      </c>
      <c r="H53" s="1">
        <v>1.0</v>
      </c>
      <c r="I53" s="1">
        <v>4.0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183</v>
      </c>
      <c r="B54" s="1">
        <v>1.0</v>
      </c>
      <c r="C54" s="1">
        <v>1.0</v>
      </c>
      <c r="D54" s="1">
        <v>3.0</v>
      </c>
      <c r="E54" s="1">
        <v>1.0</v>
      </c>
      <c r="F54" s="1">
        <v>0.0</v>
      </c>
      <c r="G54" s="1">
        <v>0.0</v>
      </c>
      <c r="H54" s="1">
        <v>0.0</v>
      </c>
      <c r="I54" s="1">
        <v>3.0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184</v>
      </c>
      <c r="B55" s="1">
        <v>0.0</v>
      </c>
      <c r="C55" s="1">
        <v>0.0</v>
      </c>
      <c r="D55" s="1">
        <v>0.0</v>
      </c>
      <c r="E55" s="1">
        <v>0.0</v>
      </c>
      <c r="F55" s="1">
        <v>1.0</v>
      </c>
      <c r="G55" s="1">
        <v>82.0</v>
      </c>
      <c r="H55" s="1">
        <v>78.0</v>
      </c>
      <c r="I55" s="1">
        <v>1.0</v>
      </c>
      <c r="J55" s="1">
        <v>80.0</v>
      </c>
      <c r="K55" s="1">
        <v>60.0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185</v>
      </c>
      <c r="B56" s="1">
        <v>1.0</v>
      </c>
      <c r="C56" s="1">
        <v>1.0</v>
      </c>
      <c r="D56" s="1">
        <v>2.0</v>
      </c>
      <c r="E56" s="1">
        <v>4.0</v>
      </c>
      <c r="F56" s="1">
        <v>3.0</v>
      </c>
      <c r="G56" s="1">
        <v>2.0</v>
      </c>
      <c r="H56" s="1">
        <v>2.0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3.0</v>
      </c>
      <c r="J57" s="1">
        <v>2.0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187</v>
      </c>
      <c r="B58" s="1">
        <v>2.0</v>
      </c>
      <c r="C58" s="1">
        <v>3.0</v>
      </c>
      <c r="D58" s="1">
        <v>5.0</v>
      </c>
      <c r="E58" s="1">
        <v>6.0</v>
      </c>
      <c r="F58" s="1">
        <v>4.0</v>
      </c>
      <c r="G58" s="1">
        <v>3.0</v>
      </c>
      <c r="H58" s="1">
        <v>3.0</v>
      </c>
      <c r="I58" s="1">
        <v>4.0</v>
      </c>
      <c r="J58" s="1">
        <v>3.0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 t="s">
        <v>190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1" t="s">
        <v>198</v>
      </c>
      <c r="K3" s="1" t="s">
        <v>199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 t="s">
        <v>201</v>
      </c>
      <c r="C4" s="1" t="s">
        <v>202</v>
      </c>
      <c r="D4" s="1" t="s">
        <v>203</v>
      </c>
      <c r="E4" s="1" t="s">
        <v>204</v>
      </c>
      <c r="F4" s="1" t="s">
        <v>205</v>
      </c>
      <c r="G4" s="1" t="s">
        <v>206</v>
      </c>
      <c r="H4" s="1" t="s">
        <v>207</v>
      </c>
      <c r="I4" s="1" t="s">
        <v>208</v>
      </c>
      <c r="J4" s="1" t="s">
        <v>209</v>
      </c>
      <c r="K4" s="1" t="s">
        <v>210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 t="s">
        <v>212</v>
      </c>
      <c r="C5" s="1" t="s">
        <v>213</v>
      </c>
      <c r="D5" s="1" t="s">
        <v>214</v>
      </c>
      <c r="E5" s="1" t="s">
        <v>215</v>
      </c>
      <c r="F5" s="1" t="s">
        <v>216</v>
      </c>
      <c r="G5" s="1" t="s">
        <v>217</v>
      </c>
      <c r="H5" s="1" t="s">
        <v>218</v>
      </c>
      <c r="I5" s="1" t="s">
        <v>219</v>
      </c>
      <c r="J5" s="1" t="s">
        <v>220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 t="s">
        <v>222</v>
      </c>
      <c r="C6" s="1" t="s">
        <v>213</v>
      </c>
      <c r="D6" s="1" t="s">
        <v>214</v>
      </c>
      <c r="E6" s="1" t="s">
        <v>215</v>
      </c>
      <c r="F6" s="1" t="s">
        <v>216</v>
      </c>
      <c r="G6" s="1" t="s">
        <v>217</v>
      </c>
      <c r="H6" s="1" t="s">
        <v>218</v>
      </c>
      <c r="I6" s="1" t="s">
        <v>219</v>
      </c>
      <c r="J6" s="1" t="s">
        <v>220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>
        <v>0.0</v>
      </c>
      <c r="C8" s="1" t="s">
        <v>225</v>
      </c>
      <c r="D8" s="1">
        <v>0.0</v>
      </c>
      <c r="E8" s="1">
        <v>0.0</v>
      </c>
      <c r="F8" s="1">
        <v>100.0</v>
      </c>
      <c r="G8" s="1">
        <v>100.0</v>
      </c>
      <c r="H8" s="1" t="s">
        <v>226</v>
      </c>
      <c r="I8" s="1" t="s">
        <v>227</v>
      </c>
      <c r="J8" s="1" t="s">
        <v>228</v>
      </c>
      <c r="K8" s="1" t="s">
        <v>229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230</v>
      </c>
      <c r="B9" s="1">
        <v>0.0</v>
      </c>
      <c r="C9" s="1" t="s">
        <v>231</v>
      </c>
      <c r="D9" s="1" t="s">
        <v>232</v>
      </c>
      <c r="E9" s="1">
        <v>0.0</v>
      </c>
      <c r="F9" s="1" t="s">
        <v>233</v>
      </c>
      <c r="G9" s="1">
        <v>4.0</v>
      </c>
      <c r="H9" s="1" t="s">
        <v>234</v>
      </c>
      <c r="I9" s="1">
        <v>0.0</v>
      </c>
      <c r="J9" s="1">
        <v>0.0</v>
      </c>
      <c r="K9" s="1" t="s">
        <v>235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236</v>
      </c>
      <c r="B10" s="1">
        <v>0.0</v>
      </c>
      <c r="C10" s="1" t="s">
        <v>237</v>
      </c>
      <c r="D10" s="1">
        <v>0.0</v>
      </c>
      <c r="E10" s="1">
        <v>0.0</v>
      </c>
      <c r="F10" s="1" t="s">
        <v>238</v>
      </c>
      <c r="G10" s="1">
        <v>-8.0</v>
      </c>
      <c r="H10" s="1" t="s">
        <v>239</v>
      </c>
      <c r="I10" s="1">
        <v>0.0</v>
      </c>
      <c r="J10" s="1">
        <v>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240</v>
      </c>
      <c r="B11" s="1">
        <v>0.0</v>
      </c>
      <c r="C11" s="1" t="s">
        <v>241</v>
      </c>
      <c r="D11" s="1">
        <v>0.0</v>
      </c>
      <c r="E11" s="1">
        <v>0.0</v>
      </c>
      <c r="F11" s="1" t="s">
        <v>242</v>
      </c>
      <c r="G11" s="1">
        <v>-8.0</v>
      </c>
      <c r="H11" s="1" t="s">
        <v>243</v>
      </c>
      <c r="I11" s="1">
        <v>0.0</v>
      </c>
      <c r="J11" s="1">
        <v>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244</v>
      </c>
      <c r="B12" s="1">
        <v>0.0</v>
      </c>
      <c r="C12" s="1" t="s">
        <v>241</v>
      </c>
      <c r="D12" s="1">
        <v>0.0</v>
      </c>
      <c r="E12" s="1">
        <v>0.0</v>
      </c>
      <c r="F12" s="1" t="s">
        <v>242</v>
      </c>
      <c r="G12" s="1">
        <v>-8.0</v>
      </c>
      <c r="H12" s="1" t="s">
        <v>243</v>
      </c>
      <c r="I12" s="1">
        <v>0.0</v>
      </c>
      <c r="J12" s="1">
        <v>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>
        <v>0.0</v>
      </c>
      <c r="C13" s="1" t="s">
        <v>246</v>
      </c>
      <c r="D13" s="1">
        <v>0.0</v>
      </c>
      <c r="E13" s="1">
        <v>0.0</v>
      </c>
      <c r="F13" s="1" t="s">
        <v>247</v>
      </c>
      <c r="G13" s="1">
        <v>-8.0</v>
      </c>
      <c r="H13" s="1" t="s">
        <v>248</v>
      </c>
      <c r="I13" s="1">
        <v>0.0</v>
      </c>
      <c r="J13" s="1">
        <v>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249</v>
      </c>
      <c r="B14" s="1">
        <v>0.0</v>
      </c>
      <c r="C14" s="1" t="s">
        <v>246</v>
      </c>
      <c r="D14" s="1">
        <v>0.0</v>
      </c>
      <c r="E14" s="1">
        <v>0.0</v>
      </c>
      <c r="F14" s="1" t="s">
        <v>247</v>
      </c>
      <c r="G14" s="1">
        <v>-8.0</v>
      </c>
      <c r="H14" s="1" t="s">
        <v>248</v>
      </c>
      <c r="I14" s="1">
        <v>0.0</v>
      </c>
      <c r="J14" s="1">
        <v>1.0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250</v>
      </c>
      <c r="B15" s="1">
        <v>0.0</v>
      </c>
      <c r="C15" s="1" t="s">
        <v>246</v>
      </c>
      <c r="D15" s="1">
        <v>0.0</v>
      </c>
      <c r="E15" s="1">
        <v>0.0</v>
      </c>
      <c r="F15" s="1" t="s">
        <v>247</v>
      </c>
      <c r="G15" s="1">
        <v>-8.0</v>
      </c>
      <c r="H15" s="1" t="s">
        <v>248</v>
      </c>
      <c r="I15" s="1">
        <v>0.0</v>
      </c>
      <c r="J15" s="1">
        <v>1.0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251</v>
      </c>
      <c r="B16" s="1">
        <v>0.0</v>
      </c>
      <c r="C16" s="1" t="s">
        <v>252</v>
      </c>
      <c r="D16" s="1">
        <v>0.0</v>
      </c>
      <c r="E16" s="1">
        <v>0.0</v>
      </c>
      <c r="F16" s="1" t="s">
        <v>253</v>
      </c>
      <c r="G16" s="1">
        <v>-4.0</v>
      </c>
      <c r="H16" s="1" t="s">
        <v>254</v>
      </c>
      <c r="I16" s="1">
        <v>0.0</v>
      </c>
      <c r="J16" s="1">
        <v>0.0</v>
      </c>
      <c r="K16" s="1" t="s">
        <v>255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256</v>
      </c>
      <c r="B17" s="1">
        <v>0.0</v>
      </c>
      <c r="C17" s="1" t="s">
        <v>257</v>
      </c>
      <c r="D17" s="1">
        <v>0.0</v>
      </c>
      <c r="E17" s="1">
        <v>0.0</v>
      </c>
      <c r="F17" s="1" t="s">
        <v>258</v>
      </c>
      <c r="G17" s="1">
        <v>-5.0</v>
      </c>
      <c r="H17" s="1" t="s">
        <v>259</v>
      </c>
      <c r="I17" s="1">
        <v>0.0</v>
      </c>
      <c r="J17" s="1">
        <v>0.0</v>
      </c>
      <c r="K17" s="1" t="s">
        <v>260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261</v>
      </c>
      <c r="B18" s="1">
        <v>0.0</v>
      </c>
      <c r="C18" s="1" t="s">
        <v>262</v>
      </c>
      <c r="D18" s="1">
        <v>0.0</v>
      </c>
      <c r="E18" s="1">
        <v>0.0</v>
      </c>
      <c r="F18" s="1" t="s">
        <v>263</v>
      </c>
      <c r="G18" s="1">
        <v>-4.0</v>
      </c>
      <c r="H18" s="1" t="s">
        <v>264</v>
      </c>
      <c r="I18" s="1">
        <v>0.0</v>
      </c>
      <c r="J18" s="1">
        <v>0.0</v>
      </c>
      <c r="K18" s="1" t="s">
        <v>265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266</v>
      </c>
      <c r="B20" s="1">
        <v>0.0</v>
      </c>
      <c r="C20" s="1" t="s">
        <v>267</v>
      </c>
      <c r="D20" s="1" t="s">
        <v>268</v>
      </c>
      <c r="E20" s="1">
        <v>0.0</v>
      </c>
      <c r="F20" s="1" t="s">
        <v>269</v>
      </c>
      <c r="G20" s="1" t="s">
        <v>59</v>
      </c>
      <c r="H20" s="1" t="s">
        <v>267</v>
      </c>
      <c r="I20" s="1" t="s">
        <v>270</v>
      </c>
      <c r="J20" s="1" t="s">
        <v>271</v>
      </c>
      <c r="K20" s="1" t="s">
        <v>272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273</v>
      </c>
      <c r="B21" s="1">
        <v>0.0</v>
      </c>
      <c r="C21" s="1">
        <v>10.0</v>
      </c>
      <c r="D21" s="1" t="s">
        <v>274</v>
      </c>
      <c r="E21" s="1">
        <v>0.0</v>
      </c>
      <c r="F21" s="1" t="s">
        <v>275</v>
      </c>
      <c r="G21" s="1" t="s">
        <v>270</v>
      </c>
      <c r="H21" s="1" t="s">
        <v>276</v>
      </c>
      <c r="I21" s="1" t="s">
        <v>269</v>
      </c>
      <c r="J21" s="1" t="s">
        <v>277</v>
      </c>
      <c r="K21" s="1" t="s">
        <v>278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 t="s">
        <v>280</v>
      </c>
      <c r="K22" s="1" t="s">
        <v>281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283</v>
      </c>
      <c r="B24" s="1" t="s">
        <v>284</v>
      </c>
      <c r="C24" s="1" t="s">
        <v>285</v>
      </c>
      <c r="D24" s="1" t="s">
        <v>286</v>
      </c>
      <c r="E24" s="1" t="s">
        <v>287</v>
      </c>
      <c r="F24" s="1" t="s">
        <v>288</v>
      </c>
      <c r="G24" s="1" t="s">
        <v>289</v>
      </c>
      <c r="H24" s="1" t="s">
        <v>290</v>
      </c>
      <c r="I24" s="1" t="s">
        <v>291</v>
      </c>
      <c r="J24" s="1" t="s">
        <v>292</v>
      </c>
      <c r="K24" s="1" t="s">
        <v>293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294</v>
      </c>
      <c r="B25" s="1" t="s">
        <v>295</v>
      </c>
      <c r="C25" s="1" t="s">
        <v>296</v>
      </c>
      <c r="D25" s="1" t="s">
        <v>297</v>
      </c>
      <c r="E25" s="1" t="s">
        <v>298</v>
      </c>
      <c r="F25" s="1" t="s">
        <v>299</v>
      </c>
      <c r="G25" s="1" t="s">
        <v>300</v>
      </c>
      <c r="H25" s="1" t="s">
        <v>301</v>
      </c>
      <c r="I25" s="1" t="s">
        <v>302</v>
      </c>
      <c r="J25" s="1" t="s">
        <v>303</v>
      </c>
      <c r="K25" s="1" t="s">
        <v>304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305</v>
      </c>
      <c r="B26" s="1" t="s">
        <v>306</v>
      </c>
      <c r="C26" s="1" t="s">
        <v>307</v>
      </c>
      <c r="D26" s="1" t="s">
        <v>308</v>
      </c>
      <c r="E26" s="1" t="s">
        <v>309</v>
      </c>
      <c r="F26" s="1" t="s">
        <v>310</v>
      </c>
      <c r="G26" s="1" t="s">
        <v>311</v>
      </c>
      <c r="H26" s="1" t="s">
        <v>312</v>
      </c>
      <c r="I26" s="1" t="s">
        <v>313</v>
      </c>
      <c r="J26" s="1" t="s">
        <v>314</v>
      </c>
      <c r="K26" s="1" t="s">
        <v>315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 t="s">
        <v>317</v>
      </c>
      <c r="K27" s="1" t="s">
        <v>318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319</v>
      </c>
      <c r="B28" s="1">
        <v>22.0</v>
      </c>
      <c r="C28" s="1" t="s">
        <v>320</v>
      </c>
      <c r="D28" s="1" t="s">
        <v>321</v>
      </c>
      <c r="E28" s="1" t="s">
        <v>322</v>
      </c>
      <c r="F28" s="1">
        <v>0.0</v>
      </c>
      <c r="G28" s="1">
        <v>0.0</v>
      </c>
      <c r="H28" s="1">
        <v>0.0</v>
      </c>
      <c r="I28" s="1">
        <v>0.0</v>
      </c>
      <c r="J28" s="1" t="s">
        <v>323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325</v>
      </c>
      <c r="B30" s="1" t="s">
        <v>326</v>
      </c>
      <c r="C30" s="1" t="s">
        <v>327</v>
      </c>
      <c r="D30" s="1" t="s">
        <v>328</v>
      </c>
      <c r="E30" s="1" t="s">
        <v>329</v>
      </c>
      <c r="F30" s="1" t="s">
        <v>330</v>
      </c>
      <c r="G30" s="1" t="s">
        <v>331</v>
      </c>
      <c r="H30" s="1" t="s">
        <v>332</v>
      </c>
      <c r="I30" s="1" t="s">
        <v>333</v>
      </c>
      <c r="J30" s="1" t="s">
        <v>334</v>
      </c>
      <c r="K30" s="1" t="s">
        <v>335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336</v>
      </c>
      <c r="B31" s="1" t="s">
        <v>337</v>
      </c>
      <c r="C31" s="1" t="s">
        <v>338</v>
      </c>
      <c r="D31" s="1" t="s">
        <v>339</v>
      </c>
      <c r="E31" s="1" t="s">
        <v>340</v>
      </c>
      <c r="F31" s="1" t="s">
        <v>341</v>
      </c>
      <c r="G31" s="1" t="s">
        <v>342</v>
      </c>
      <c r="H31" s="1" t="s">
        <v>343</v>
      </c>
      <c r="I31" s="1" t="s">
        <v>344</v>
      </c>
      <c r="J31" s="1" t="s">
        <v>345</v>
      </c>
      <c r="K31" s="1" t="s">
        <v>346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347</v>
      </c>
      <c r="B32" s="1" t="s">
        <v>326</v>
      </c>
      <c r="C32" s="1" t="s">
        <v>327</v>
      </c>
      <c r="D32" s="1" t="s">
        <v>348</v>
      </c>
      <c r="E32" s="1" t="s">
        <v>349</v>
      </c>
      <c r="F32" s="1" t="s">
        <v>350</v>
      </c>
      <c r="G32" s="1" t="s">
        <v>351</v>
      </c>
      <c r="H32" s="1" t="s">
        <v>352</v>
      </c>
      <c r="I32" s="1" t="s">
        <v>353</v>
      </c>
      <c r="J32" s="1" t="s">
        <v>354</v>
      </c>
      <c r="K32" s="1" t="s">
        <v>355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356</v>
      </c>
      <c r="B33" s="1" t="s">
        <v>337</v>
      </c>
      <c r="C33" s="1" t="s">
        <v>338</v>
      </c>
      <c r="D33" s="1" t="s">
        <v>357</v>
      </c>
      <c r="E33" s="1" t="s">
        <v>358</v>
      </c>
      <c r="F33" s="1" t="s">
        <v>359</v>
      </c>
      <c r="G33" s="1" t="s">
        <v>360</v>
      </c>
      <c r="H33" s="1" t="s">
        <v>361</v>
      </c>
      <c r="I33" s="1" t="s">
        <v>362</v>
      </c>
      <c r="J33" s="1" t="s">
        <v>363</v>
      </c>
      <c r="K33" s="1" t="s">
        <v>364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365</v>
      </c>
      <c r="B34" s="1" t="s">
        <v>366</v>
      </c>
      <c r="C34" s="1" t="s">
        <v>367</v>
      </c>
      <c r="D34" s="1" t="s">
        <v>368</v>
      </c>
      <c r="E34" s="1" t="s">
        <v>369</v>
      </c>
      <c r="F34" s="1" t="s">
        <v>370</v>
      </c>
      <c r="G34" s="1">
        <v>36.0</v>
      </c>
      <c r="H34" s="1" t="s">
        <v>371</v>
      </c>
      <c r="I34" s="1" t="s">
        <v>372</v>
      </c>
      <c r="J34" s="1" t="s">
        <v>373</v>
      </c>
      <c r="K34" s="1" t="s">
        <v>374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375</v>
      </c>
      <c r="B35" s="1" t="s">
        <v>376</v>
      </c>
      <c r="C35" s="1" t="s">
        <v>377</v>
      </c>
      <c r="D35" s="1" t="s">
        <v>378</v>
      </c>
      <c r="E35" s="1" t="s">
        <v>379</v>
      </c>
      <c r="F35" s="1" t="s">
        <v>380</v>
      </c>
      <c r="G35" s="1" t="s">
        <v>381</v>
      </c>
      <c r="H35" s="1">
        <v>0.0</v>
      </c>
      <c r="I35" s="1">
        <v>-5.0</v>
      </c>
      <c r="J35" s="1" t="s">
        <v>382</v>
      </c>
      <c r="K35" s="1" t="s">
        <v>383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384</v>
      </c>
      <c r="B36" s="1" t="s">
        <v>385</v>
      </c>
      <c r="C36" s="1" t="s">
        <v>386</v>
      </c>
      <c r="D36" s="1" t="s">
        <v>387</v>
      </c>
      <c r="E36" s="1" t="s">
        <v>388</v>
      </c>
      <c r="F36" s="1" t="s">
        <v>389</v>
      </c>
      <c r="G36" s="1" t="s">
        <v>390</v>
      </c>
      <c r="H36" s="1" t="s">
        <v>391</v>
      </c>
      <c r="I36" s="1">
        <v>-5.0</v>
      </c>
      <c r="J36" s="1" t="s">
        <v>392</v>
      </c>
      <c r="K36" s="1" t="s">
        <v>393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394</v>
      </c>
      <c r="B37" s="1" t="s">
        <v>395</v>
      </c>
      <c r="C37" s="1" t="s">
        <v>396</v>
      </c>
      <c r="D37" s="1" t="s">
        <v>397</v>
      </c>
      <c r="E37" s="1" t="s">
        <v>398</v>
      </c>
      <c r="F37" s="1" t="s">
        <v>399</v>
      </c>
      <c r="G37" s="1" t="s">
        <v>390</v>
      </c>
      <c r="H37" s="1" t="s">
        <v>400</v>
      </c>
      <c r="I37" s="1">
        <v>-5.0</v>
      </c>
      <c r="J37" s="1" t="s">
        <v>401</v>
      </c>
      <c r="K37" s="1" t="s">
        <v>402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403</v>
      </c>
      <c r="B38" s="1" t="s">
        <v>404</v>
      </c>
      <c r="C38" s="1" t="s">
        <v>405</v>
      </c>
      <c r="D38" s="1" t="s">
        <v>406</v>
      </c>
      <c r="E38" s="1" t="s">
        <v>407</v>
      </c>
      <c r="F38" s="1" t="s">
        <v>408</v>
      </c>
      <c r="G38" s="1" t="s">
        <v>409</v>
      </c>
      <c r="H38" s="1" t="s">
        <v>410</v>
      </c>
      <c r="I38" s="1" t="s">
        <v>411</v>
      </c>
      <c r="J38" s="1" t="s">
        <v>412</v>
      </c>
      <c r="K38" s="1" t="s">
        <v>413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414</v>
      </c>
      <c r="B39" s="1" t="s">
        <v>415</v>
      </c>
      <c r="C39" s="1" t="s">
        <v>416</v>
      </c>
      <c r="D39" s="1" t="s">
        <v>417</v>
      </c>
      <c r="E39" s="1" t="s">
        <v>418</v>
      </c>
      <c r="F39" s="1" t="s">
        <v>419</v>
      </c>
      <c r="G39" s="1" t="s">
        <v>417</v>
      </c>
      <c r="H39" s="1" t="s">
        <v>420</v>
      </c>
      <c r="I39" s="1" t="s">
        <v>421</v>
      </c>
      <c r="J39" s="1" t="s">
        <v>422</v>
      </c>
      <c r="K39" s="1" t="s">
        <v>423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424</v>
      </c>
      <c r="B40" s="1" t="s">
        <v>404</v>
      </c>
      <c r="C40" s="1" t="s">
        <v>405</v>
      </c>
      <c r="D40" s="1" t="s">
        <v>406</v>
      </c>
      <c r="E40" s="1" t="s">
        <v>425</v>
      </c>
      <c r="F40" s="1" t="s">
        <v>408</v>
      </c>
      <c r="G40" s="1" t="s">
        <v>409</v>
      </c>
      <c r="H40" s="1" t="s">
        <v>410</v>
      </c>
      <c r="I40" s="1" t="s">
        <v>411</v>
      </c>
      <c r="J40" s="1" t="s">
        <v>412</v>
      </c>
      <c r="K40" s="1" t="s">
        <v>413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426</v>
      </c>
      <c r="B41" s="1" t="s">
        <v>427</v>
      </c>
      <c r="C41" s="1" t="s">
        <v>428</v>
      </c>
      <c r="D41" s="1" t="s">
        <v>417</v>
      </c>
      <c r="E41" s="1" t="s">
        <v>429</v>
      </c>
      <c r="F41" s="1" t="s">
        <v>430</v>
      </c>
      <c r="G41" s="1" t="s">
        <v>417</v>
      </c>
      <c r="H41" s="1" t="s">
        <v>420</v>
      </c>
      <c r="I41" s="1" t="s">
        <v>421</v>
      </c>
      <c r="J41" s="1" t="s">
        <v>422</v>
      </c>
      <c r="K41" s="1" t="s">
        <v>423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432</v>
      </c>
      <c r="B43" s="1">
        <v>0.0</v>
      </c>
      <c r="C43" s="1">
        <v>0.0</v>
      </c>
      <c r="D43" s="1">
        <v>-40.0</v>
      </c>
      <c r="E43" s="1">
        <v>0.0</v>
      </c>
      <c r="F43" s="1">
        <v>0.0</v>
      </c>
      <c r="G43" s="1" t="s">
        <v>433</v>
      </c>
      <c r="H43" s="1">
        <v>0.0</v>
      </c>
      <c r="I43" s="1" t="s">
        <v>434</v>
      </c>
      <c r="J43" s="1" t="s">
        <v>435</v>
      </c>
      <c r="K43" s="1" t="s">
        <v>436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437</v>
      </c>
      <c r="B44" s="1" t="s">
        <v>438</v>
      </c>
      <c r="C44" s="1" t="s">
        <v>439</v>
      </c>
      <c r="D44" s="1" t="s">
        <v>440</v>
      </c>
      <c r="E44" s="1" t="s">
        <v>441</v>
      </c>
      <c r="F44" s="1">
        <v>0.0</v>
      </c>
      <c r="G44" s="1" t="s">
        <v>433</v>
      </c>
      <c r="H44" s="1">
        <v>0.0</v>
      </c>
      <c r="I44" s="1" t="s">
        <v>442</v>
      </c>
      <c r="J44" s="1" t="s">
        <v>443</v>
      </c>
      <c r="K44" s="1" t="s">
        <v>444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445</v>
      </c>
      <c r="B45" s="1" t="s">
        <v>446</v>
      </c>
      <c r="C45" s="1" t="s">
        <v>447</v>
      </c>
      <c r="D45" s="1" t="s">
        <v>448</v>
      </c>
      <c r="E45" s="1" t="s">
        <v>449</v>
      </c>
      <c r="F45" s="1" t="s">
        <v>450</v>
      </c>
      <c r="G45" s="1" t="s">
        <v>451</v>
      </c>
      <c r="H45" s="1" t="s">
        <v>452</v>
      </c>
      <c r="I45" s="1" t="s">
        <v>453</v>
      </c>
      <c r="J45" s="1" t="s">
        <v>454</v>
      </c>
      <c r="K45" s="1" t="s">
        <v>455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456</v>
      </c>
      <c r="B46" s="1" t="s">
        <v>457</v>
      </c>
      <c r="C46" s="1" t="s">
        <v>458</v>
      </c>
      <c r="D46" s="1" t="s">
        <v>459</v>
      </c>
      <c r="E46" s="1" t="s">
        <v>460</v>
      </c>
      <c r="F46" s="1" t="s">
        <v>461</v>
      </c>
      <c r="G46" s="1" t="s">
        <v>462</v>
      </c>
      <c r="H46" s="1" t="s">
        <v>463</v>
      </c>
      <c r="I46" s="1" t="s">
        <v>464</v>
      </c>
      <c r="J46" s="1" t="s">
        <v>465</v>
      </c>
      <c r="K46" s="1" t="s">
        <v>466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467</v>
      </c>
      <c r="B47" s="1" t="s">
        <v>457</v>
      </c>
      <c r="C47" s="1" t="s">
        <v>458</v>
      </c>
      <c r="D47" s="1" t="s">
        <v>459</v>
      </c>
      <c r="E47" s="1" t="s">
        <v>460</v>
      </c>
      <c r="F47" s="1" t="s">
        <v>461</v>
      </c>
      <c r="G47" s="1" t="s">
        <v>462</v>
      </c>
      <c r="H47" s="1" t="s">
        <v>463</v>
      </c>
      <c r="I47" s="1" t="s">
        <v>464</v>
      </c>
      <c r="J47" s="1" t="s">
        <v>465</v>
      </c>
      <c r="K47" s="1" t="s">
        <v>466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468</v>
      </c>
      <c r="B48" s="1" t="s">
        <v>469</v>
      </c>
      <c r="C48" s="1" t="s">
        <v>470</v>
      </c>
      <c r="D48" s="1" t="s">
        <v>471</v>
      </c>
      <c r="E48" s="1" t="s">
        <v>472</v>
      </c>
      <c r="F48" s="1" t="s">
        <v>473</v>
      </c>
      <c r="G48" s="1" t="s">
        <v>474</v>
      </c>
      <c r="H48" s="1" t="s">
        <v>475</v>
      </c>
      <c r="I48" s="1" t="s">
        <v>476</v>
      </c>
      <c r="J48" s="1" t="s">
        <v>477</v>
      </c>
      <c r="K48" s="1" t="s">
        <v>478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479</v>
      </c>
      <c r="B49" s="1" t="s">
        <v>469</v>
      </c>
      <c r="C49" s="1" t="s">
        <v>470</v>
      </c>
      <c r="D49" s="1" t="s">
        <v>471</v>
      </c>
      <c r="E49" s="1" t="s">
        <v>472</v>
      </c>
      <c r="F49" s="1" t="s">
        <v>473</v>
      </c>
      <c r="G49" s="1" t="s">
        <v>474</v>
      </c>
      <c r="H49" s="1" t="s">
        <v>475</v>
      </c>
      <c r="I49" s="1" t="s">
        <v>476</v>
      </c>
      <c r="J49" s="1" t="s">
        <v>477</v>
      </c>
      <c r="K49" s="1" t="s">
        <v>478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480</v>
      </c>
      <c r="B50" s="1" t="s">
        <v>481</v>
      </c>
      <c r="C50" s="1" t="s">
        <v>470</v>
      </c>
      <c r="D50" s="1" t="s">
        <v>471</v>
      </c>
      <c r="E50" s="1" t="s">
        <v>482</v>
      </c>
      <c r="F50" s="1" t="s">
        <v>483</v>
      </c>
      <c r="G50" s="1" t="s">
        <v>484</v>
      </c>
      <c r="H50" s="1" t="s">
        <v>485</v>
      </c>
      <c r="I50" s="1" t="s">
        <v>486</v>
      </c>
      <c r="J50" s="1" t="s">
        <v>477</v>
      </c>
      <c r="K50" s="1" t="s">
        <v>487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488</v>
      </c>
      <c r="B51" s="1">
        <v>0.0</v>
      </c>
      <c r="C51" s="1" t="s">
        <v>489</v>
      </c>
      <c r="D51" s="1" t="s">
        <v>490</v>
      </c>
      <c r="E51" s="1" t="s">
        <v>491</v>
      </c>
      <c r="F51" s="1" t="s">
        <v>492</v>
      </c>
      <c r="G51" s="1" t="s">
        <v>493</v>
      </c>
      <c r="H51" s="1" t="s">
        <v>494</v>
      </c>
      <c r="I51" s="1" t="s">
        <v>495</v>
      </c>
      <c r="J51" s="1" t="s">
        <v>496</v>
      </c>
      <c r="K51" s="1" t="s">
        <v>497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498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 t="s">
        <v>499</v>
      </c>
      <c r="K52" s="1">
        <v>-100.0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500</v>
      </c>
      <c r="B53" s="1" t="s">
        <v>501</v>
      </c>
      <c r="C53" s="1" t="s">
        <v>502</v>
      </c>
      <c r="D53" s="1" t="s">
        <v>503</v>
      </c>
      <c r="E53" s="1" t="s">
        <v>504</v>
      </c>
      <c r="F53" s="1" t="s">
        <v>505</v>
      </c>
      <c r="G53" s="1" t="s">
        <v>506</v>
      </c>
      <c r="H53" s="1" t="s">
        <v>507</v>
      </c>
      <c r="I53" s="1" t="s">
        <v>508</v>
      </c>
      <c r="J53" s="1" t="s">
        <v>399</v>
      </c>
      <c r="K53" s="1" t="s">
        <v>509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510</v>
      </c>
      <c r="B54" s="1" t="s">
        <v>511</v>
      </c>
      <c r="C54" s="1" t="s">
        <v>512</v>
      </c>
      <c r="D54" s="1" t="s">
        <v>513</v>
      </c>
      <c r="E54" s="1" t="s">
        <v>514</v>
      </c>
      <c r="F54" s="1" t="s">
        <v>515</v>
      </c>
      <c r="G54" s="1" t="s">
        <v>516</v>
      </c>
      <c r="H54" s="1" t="s">
        <v>517</v>
      </c>
      <c r="I54" s="1" t="s">
        <v>518</v>
      </c>
      <c r="J54" s="1" t="s">
        <v>519</v>
      </c>
      <c r="K54" s="1" t="s">
        <v>520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521</v>
      </c>
      <c r="B55" s="1" t="s">
        <v>522</v>
      </c>
      <c r="C55" s="1" t="s">
        <v>523</v>
      </c>
      <c r="D55" s="1" t="s">
        <v>524</v>
      </c>
      <c r="E55" s="1" t="s">
        <v>525</v>
      </c>
      <c r="F55" s="1" t="s">
        <v>526</v>
      </c>
      <c r="G55" s="1" t="s">
        <v>527</v>
      </c>
      <c r="H55" s="1" t="s">
        <v>528</v>
      </c>
      <c r="I55" s="1" t="s">
        <v>529</v>
      </c>
      <c r="J55" s="1" t="s">
        <v>530</v>
      </c>
      <c r="K55" s="1" t="s">
        <v>531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532</v>
      </c>
      <c r="B56" s="1" t="s">
        <v>522</v>
      </c>
      <c r="C56" s="1" t="s">
        <v>533</v>
      </c>
      <c r="D56" s="1" t="s">
        <v>524</v>
      </c>
      <c r="E56" s="1" t="s">
        <v>525</v>
      </c>
      <c r="F56" s="1" t="s">
        <v>534</v>
      </c>
      <c r="G56" s="1" t="s">
        <v>527</v>
      </c>
      <c r="H56" s="1" t="s">
        <v>528</v>
      </c>
      <c r="I56" s="1" t="s">
        <v>529</v>
      </c>
      <c r="J56" s="1" t="s">
        <v>530</v>
      </c>
      <c r="K56" s="1" t="s">
        <v>531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535</v>
      </c>
      <c r="B57" s="1" t="s">
        <v>536</v>
      </c>
      <c r="C57" s="1" t="s">
        <v>537</v>
      </c>
      <c r="D57" s="1" t="s">
        <v>538</v>
      </c>
      <c r="E57" s="1" t="s">
        <v>539</v>
      </c>
      <c r="F57" s="1" t="s">
        <v>540</v>
      </c>
      <c r="G57" s="1" t="s">
        <v>541</v>
      </c>
      <c r="H57" s="1" t="s">
        <v>542</v>
      </c>
      <c r="I57" s="1" t="s">
        <v>543</v>
      </c>
      <c r="J57" s="1" t="s">
        <v>544</v>
      </c>
      <c r="K57" s="1" t="s">
        <v>545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546</v>
      </c>
      <c r="B58" s="1" t="s">
        <v>547</v>
      </c>
      <c r="C58" s="1" t="s">
        <v>548</v>
      </c>
      <c r="D58" s="1" t="s">
        <v>549</v>
      </c>
      <c r="E58" s="1" t="s">
        <v>550</v>
      </c>
      <c r="F58" s="1" t="s">
        <v>551</v>
      </c>
      <c r="G58" s="1">
        <v>0.0</v>
      </c>
      <c r="H58" s="1">
        <v>0.0</v>
      </c>
      <c r="I58" s="1" t="s">
        <v>552</v>
      </c>
      <c r="J58" s="1">
        <v>75.0</v>
      </c>
      <c r="K58" s="1" t="s">
        <v>553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554</v>
      </c>
      <c r="B59" s="1" t="s">
        <v>555</v>
      </c>
      <c r="C59" s="1" t="s">
        <v>556</v>
      </c>
      <c r="D59" s="1" t="s">
        <v>557</v>
      </c>
      <c r="E59" s="1" t="s">
        <v>558</v>
      </c>
      <c r="F59" s="1" t="s">
        <v>212</v>
      </c>
      <c r="G59" s="1" t="s">
        <v>559</v>
      </c>
      <c r="H59" s="1" t="s">
        <v>208</v>
      </c>
      <c r="I59" s="1" t="s">
        <v>560</v>
      </c>
      <c r="J59" s="1" t="s">
        <v>561</v>
      </c>
      <c r="K59" s="1" t="s">
        <v>562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563</v>
      </c>
      <c r="B60" s="1" t="s">
        <v>564</v>
      </c>
      <c r="C60" s="1" t="s">
        <v>565</v>
      </c>
      <c r="D60" s="1" t="s">
        <v>566</v>
      </c>
      <c r="E60" s="1" t="s">
        <v>567</v>
      </c>
      <c r="F60" s="1" t="s">
        <v>568</v>
      </c>
      <c r="G60" s="1" t="s">
        <v>569</v>
      </c>
      <c r="H60" s="1" t="s">
        <v>570</v>
      </c>
      <c r="I60" s="1" t="s">
        <v>571</v>
      </c>
      <c r="J60" s="1" t="s">
        <v>572</v>
      </c>
      <c r="K60" s="1" t="s">
        <v>573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575</v>
      </c>
      <c r="B62" s="1">
        <v>0.0</v>
      </c>
      <c r="C62" s="1" t="s">
        <v>576</v>
      </c>
      <c r="D62" s="1">
        <v>0.0</v>
      </c>
      <c r="E62" s="1">
        <v>0.0</v>
      </c>
      <c r="F62" s="1" t="s">
        <v>577</v>
      </c>
      <c r="G62" s="1">
        <v>0.0</v>
      </c>
      <c r="H62" s="1" t="s">
        <v>578</v>
      </c>
      <c r="I62" s="1" t="s">
        <v>579</v>
      </c>
      <c r="J62" s="1" t="s">
        <v>580</v>
      </c>
      <c r="K62" s="1" t="s">
        <v>581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582</v>
      </c>
      <c r="B63" s="1" t="s">
        <v>583</v>
      </c>
      <c r="C63" s="1" t="s">
        <v>584</v>
      </c>
      <c r="D63" s="1" t="s">
        <v>585</v>
      </c>
      <c r="E63" s="1" t="s">
        <v>586</v>
      </c>
      <c r="F63" s="1" t="s">
        <v>577</v>
      </c>
      <c r="G63" s="1">
        <v>0.0</v>
      </c>
      <c r="H63" s="1" t="s">
        <v>587</v>
      </c>
      <c r="I63" s="1" t="s">
        <v>588</v>
      </c>
      <c r="J63" s="1" t="s">
        <v>589</v>
      </c>
      <c r="K63" s="1" t="s">
        <v>590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591</v>
      </c>
      <c r="B64" s="1" t="s">
        <v>592</v>
      </c>
      <c r="C64" s="1" t="s">
        <v>593</v>
      </c>
      <c r="D64" s="1" t="s">
        <v>594</v>
      </c>
      <c r="E64" s="1" t="s">
        <v>595</v>
      </c>
      <c r="F64" s="1" t="s">
        <v>596</v>
      </c>
      <c r="G64" s="1" t="s">
        <v>597</v>
      </c>
      <c r="H64" s="1" t="s">
        <v>598</v>
      </c>
      <c r="I64" s="1" t="s">
        <v>599</v>
      </c>
      <c r="J64" s="1" t="s">
        <v>600</v>
      </c>
      <c r="K64" s="1" t="s">
        <v>601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602</v>
      </c>
      <c r="B65" s="1" t="s">
        <v>603</v>
      </c>
      <c r="C65" s="1" t="s">
        <v>604</v>
      </c>
      <c r="D65" s="1" t="s">
        <v>605</v>
      </c>
      <c r="E65" s="1" t="s">
        <v>606</v>
      </c>
      <c r="F65" s="1" t="s">
        <v>607</v>
      </c>
      <c r="G65" s="1" t="s">
        <v>608</v>
      </c>
      <c r="H65" s="1" t="s">
        <v>609</v>
      </c>
      <c r="I65" s="1" t="s">
        <v>610</v>
      </c>
      <c r="J65" s="1" t="s">
        <v>611</v>
      </c>
      <c r="K65" s="1" t="s">
        <v>612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613</v>
      </c>
      <c r="B66" s="1" t="s">
        <v>603</v>
      </c>
      <c r="C66" s="1" t="s">
        <v>604</v>
      </c>
      <c r="D66" s="1" t="s">
        <v>605</v>
      </c>
      <c r="E66" s="1" t="s">
        <v>606</v>
      </c>
      <c r="F66" s="1" t="s">
        <v>607</v>
      </c>
      <c r="G66" s="1" t="s">
        <v>608</v>
      </c>
      <c r="H66" s="1" t="s">
        <v>609</v>
      </c>
      <c r="I66" s="1" t="s">
        <v>610</v>
      </c>
      <c r="J66" s="1" t="s">
        <v>611</v>
      </c>
      <c r="K66" s="1" t="s">
        <v>612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614</v>
      </c>
      <c r="B67" s="1" t="s">
        <v>615</v>
      </c>
      <c r="C67" s="1" t="s">
        <v>616</v>
      </c>
      <c r="D67" s="1" t="s">
        <v>617</v>
      </c>
      <c r="E67" s="1" t="s">
        <v>618</v>
      </c>
      <c r="F67" s="1" t="s">
        <v>619</v>
      </c>
      <c r="G67" s="1" t="s">
        <v>620</v>
      </c>
      <c r="H67" s="1" t="s">
        <v>621</v>
      </c>
      <c r="I67" s="1" t="s">
        <v>622</v>
      </c>
      <c r="J67" s="1" t="s">
        <v>623</v>
      </c>
      <c r="K67" s="1" t="s">
        <v>624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625</v>
      </c>
      <c r="B68" s="1" t="s">
        <v>615</v>
      </c>
      <c r="C68" s="1" t="s">
        <v>616</v>
      </c>
      <c r="D68" s="1" t="s">
        <v>617</v>
      </c>
      <c r="E68" s="1" t="s">
        <v>618</v>
      </c>
      <c r="F68" s="1" t="s">
        <v>619</v>
      </c>
      <c r="G68" s="1" t="s">
        <v>620</v>
      </c>
      <c r="H68" s="1" t="s">
        <v>621</v>
      </c>
      <c r="I68" s="1" t="s">
        <v>622</v>
      </c>
      <c r="J68" s="1" t="s">
        <v>623</v>
      </c>
      <c r="K68" s="1" t="s">
        <v>624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626</v>
      </c>
      <c r="B69" s="1" t="s">
        <v>627</v>
      </c>
      <c r="C69" s="1" t="s">
        <v>628</v>
      </c>
      <c r="D69" s="1" t="s">
        <v>617</v>
      </c>
      <c r="E69" s="1" t="s">
        <v>629</v>
      </c>
      <c r="F69" s="1" t="s">
        <v>630</v>
      </c>
      <c r="G69" s="1" t="s">
        <v>631</v>
      </c>
      <c r="H69" s="1" t="s">
        <v>632</v>
      </c>
      <c r="I69" s="1" t="s">
        <v>633</v>
      </c>
      <c r="J69" s="1" t="s">
        <v>634</v>
      </c>
      <c r="K69" s="1" t="s">
        <v>635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636</v>
      </c>
      <c r="B70" s="1">
        <v>0.0</v>
      </c>
      <c r="C70" s="1">
        <v>0.0</v>
      </c>
      <c r="D70" s="1" t="s">
        <v>637</v>
      </c>
      <c r="E70" s="1" t="s">
        <v>638</v>
      </c>
      <c r="F70" s="1" t="s">
        <v>639</v>
      </c>
      <c r="G70" s="1" t="s">
        <v>640</v>
      </c>
      <c r="H70" s="1" t="s">
        <v>641</v>
      </c>
      <c r="I70" s="1" t="s">
        <v>642</v>
      </c>
      <c r="J70" s="1" t="s">
        <v>643</v>
      </c>
      <c r="K70" s="1" t="s">
        <v>644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645</v>
      </c>
      <c r="B71" s="1" t="s">
        <v>646</v>
      </c>
      <c r="C71" s="1" t="s">
        <v>647</v>
      </c>
      <c r="D71" s="1" t="s">
        <v>648</v>
      </c>
      <c r="E71" s="1" t="s">
        <v>649</v>
      </c>
      <c r="F71" s="1" t="s">
        <v>650</v>
      </c>
      <c r="G71" s="1" t="s">
        <v>651</v>
      </c>
      <c r="H71" s="1" t="s">
        <v>652</v>
      </c>
      <c r="I71" s="1" t="s">
        <v>653</v>
      </c>
      <c r="J71" s="1" t="s">
        <v>635</v>
      </c>
      <c r="K71" s="1" t="s">
        <v>654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655</v>
      </c>
      <c r="B72" s="1">
        <v>266.0</v>
      </c>
      <c r="C72" s="1" t="s">
        <v>656</v>
      </c>
      <c r="D72" s="1" t="s">
        <v>657</v>
      </c>
      <c r="E72" s="1" t="s">
        <v>658</v>
      </c>
      <c r="F72" s="1" t="s">
        <v>659</v>
      </c>
      <c r="G72" s="1" t="s">
        <v>660</v>
      </c>
      <c r="H72" s="1" t="s">
        <v>661</v>
      </c>
      <c r="I72" s="1" t="s">
        <v>662</v>
      </c>
      <c r="J72" s="1" t="s">
        <v>663</v>
      </c>
      <c r="K72" s="1" t="s">
        <v>664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665</v>
      </c>
      <c r="B73" s="1" t="s">
        <v>666</v>
      </c>
      <c r="C73" s="1" t="s">
        <v>667</v>
      </c>
      <c r="D73" s="1" t="s">
        <v>668</v>
      </c>
      <c r="E73" s="1" t="s">
        <v>669</v>
      </c>
      <c r="F73" s="1" t="s">
        <v>670</v>
      </c>
      <c r="G73" s="1" t="s">
        <v>671</v>
      </c>
      <c r="H73" s="1" t="s">
        <v>672</v>
      </c>
      <c r="I73" s="1" t="s">
        <v>673</v>
      </c>
      <c r="J73" s="1" t="s">
        <v>674</v>
      </c>
      <c r="K73" s="1" t="s">
        <v>675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676</v>
      </c>
      <c r="B74" s="1" t="s">
        <v>666</v>
      </c>
      <c r="C74" s="1" t="s">
        <v>667</v>
      </c>
      <c r="D74" s="1">
        <v>-11.0</v>
      </c>
      <c r="E74" s="1" t="s">
        <v>677</v>
      </c>
      <c r="F74" s="1" t="s">
        <v>678</v>
      </c>
      <c r="G74" s="1" t="s">
        <v>679</v>
      </c>
      <c r="H74" s="1" t="s">
        <v>672</v>
      </c>
      <c r="I74" s="1" t="s">
        <v>673</v>
      </c>
      <c r="J74" s="1" t="s">
        <v>674</v>
      </c>
      <c r="K74" s="1" t="s">
        <v>675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680</v>
      </c>
      <c r="B75" s="1" t="s">
        <v>681</v>
      </c>
      <c r="C75" s="1" t="s">
        <v>682</v>
      </c>
      <c r="D75" s="1" t="s">
        <v>683</v>
      </c>
      <c r="E75" s="1" t="s">
        <v>684</v>
      </c>
      <c r="F75" s="1" t="s">
        <v>596</v>
      </c>
      <c r="G75" s="1" t="s">
        <v>685</v>
      </c>
      <c r="H75" s="1" t="s">
        <v>686</v>
      </c>
      <c r="I75" s="1" t="s">
        <v>687</v>
      </c>
      <c r="J75" s="1" t="s">
        <v>688</v>
      </c>
      <c r="K75" s="1" t="s">
        <v>689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690</v>
      </c>
      <c r="B76" s="1" t="s">
        <v>691</v>
      </c>
      <c r="C76" s="1" t="s">
        <v>692</v>
      </c>
      <c r="D76" s="1" t="s">
        <v>693</v>
      </c>
      <c r="E76" s="1" t="s">
        <v>694</v>
      </c>
      <c r="F76" s="1" t="s">
        <v>695</v>
      </c>
      <c r="G76" s="1">
        <v>0.0</v>
      </c>
      <c r="H76" s="1" t="s">
        <v>696</v>
      </c>
      <c r="I76" s="1">
        <v>0.0</v>
      </c>
      <c r="J76" s="1" t="s">
        <v>697</v>
      </c>
      <c r="K76" s="1" t="s">
        <v>698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699</v>
      </c>
      <c r="B77" s="1" t="s">
        <v>700</v>
      </c>
      <c r="C77" s="1" t="s">
        <v>701</v>
      </c>
      <c r="D77" s="1" t="s">
        <v>702</v>
      </c>
      <c r="E77" s="1" t="s">
        <v>703</v>
      </c>
      <c r="F77" s="1" t="s">
        <v>704</v>
      </c>
      <c r="G77" s="1" t="s">
        <v>705</v>
      </c>
      <c r="H77" s="1" t="s">
        <v>706</v>
      </c>
      <c r="I77" s="1" t="s">
        <v>707</v>
      </c>
      <c r="J77" s="1" t="s">
        <v>708</v>
      </c>
      <c r="K77" s="1" t="s">
        <v>709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710</v>
      </c>
      <c r="B78" s="1" t="s">
        <v>688</v>
      </c>
      <c r="C78" s="1" t="s">
        <v>711</v>
      </c>
      <c r="D78" s="1" t="s">
        <v>712</v>
      </c>
      <c r="E78" s="1" t="s">
        <v>713</v>
      </c>
      <c r="F78" s="1" t="s">
        <v>714</v>
      </c>
      <c r="G78" s="1" t="s">
        <v>715</v>
      </c>
      <c r="H78" s="1" t="s">
        <v>716</v>
      </c>
      <c r="I78" s="1" t="s">
        <v>717</v>
      </c>
      <c r="J78" s="1" t="s">
        <v>718</v>
      </c>
      <c r="K78" s="1" t="s">
        <v>719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720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721</v>
      </c>
      <c r="B80" s="1">
        <v>0.0</v>
      </c>
      <c r="C80" s="1" t="s">
        <v>722</v>
      </c>
      <c r="D80" s="1" t="s">
        <v>723</v>
      </c>
      <c r="E80" s="1">
        <v>0.0</v>
      </c>
      <c r="F80" s="1" t="s">
        <v>724</v>
      </c>
      <c r="G80" s="1" t="s">
        <v>725</v>
      </c>
      <c r="H80" s="1">
        <v>0.0</v>
      </c>
      <c r="I80" s="1" t="s">
        <v>726</v>
      </c>
      <c r="J80" s="1" t="s">
        <v>727</v>
      </c>
      <c r="K80" s="1" t="s">
        <v>728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729</v>
      </c>
      <c r="B81" s="1" t="s">
        <v>730</v>
      </c>
      <c r="C81" s="1" t="s">
        <v>731</v>
      </c>
      <c r="D81" s="1" t="s">
        <v>732</v>
      </c>
      <c r="E81" s="1" t="s">
        <v>733</v>
      </c>
      <c r="F81" s="1" t="s">
        <v>734</v>
      </c>
      <c r="G81" s="1" t="s">
        <v>725</v>
      </c>
      <c r="H81" s="1">
        <v>0.0</v>
      </c>
      <c r="I81" s="1" t="s">
        <v>735</v>
      </c>
      <c r="J81" s="1" t="s">
        <v>736</v>
      </c>
      <c r="K81" s="1" t="s">
        <v>737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738</v>
      </c>
      <c r="B82" s="1" t="s">
        <v>739</v>
      </c>
      <c r="C82" s="1" t="s">
        <v>740</v>
      </c>
      <c r="D82" s="1" t="s">
        <v>741</v>
      </c>
      <c r="E82" s="1" t="s">
        <v>742</v>
      </c>
      <c r="F82" s="1" t="s">
        <v>743</v>
      </c>
      <c r="G82" s="1" t="s">
        <v>744</v>
      </c>
      <c r="H82" s="1" t="s">
        <v>745</v>
      </c>
      <c r="I82" s="1" t="s">
        <v>746</v>
      </c>
      <c r="J82" s="1" t="s">
        <v>747</v>
      </c>
      <c r="K82" s="1" t="s">
        <v>748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749</v>
      </c>
      <c r="B83" s="1" t="s">
        <v>750</v>
      </c>
      <c r="C83" s="1" t="s">
        <v>751</v>
      </c>
      <c r="D83" s="1" t="s">
        <v>752</v>
      </c>
      <c r="E83" s="1" t="s">
        <v>753</v>
      </c>
      <c r="F83" s="1" t="s">
        <v>754</v>
      </c>
      <c r="G83" s="1" t="s">
        <v>755</v>
      </c>
      <c r="H83" s="1" t="s">
        <v>756</v>
      </c>
      <c r="I83" s="1" t="s">
        <v>757</v>
      </c>
      <c r="J83" s="1" t="s">
        <v>758</v>
      </c>
      <c r="K83" s="1" t="s">
        <v>759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760</v>
      </c>
      <c r="B84" s="1" t="s">
        <v>750</v>
      </c>
      <c r="C84" s="1" t="s">
        <v>751</v>
      </c>
      <c r="D84" s="1" t="s">
        <v>752</v>
      </c>
      <c r="E84" s="1" t="s">
        <v>753</v>
      </c>
      <c r="F84" s="1" t="s">
        <v>754</v>
      </c>
      <c r="G84" s="1" t="s">
        <v>755</v>
      </c>
      <c r="H84" s="1" t="s">
        <v>756</v>
      </c>
      <c r="I84" s="1" t="s">
        <v>757</v>
      </c>
      <c r="J84" s="1" t="s">
        <v>758</v>
      </c>
      <c r="K84" s="1" t="s">
        <v>759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761</v>
      </c>
      <c r="B85" s="1" t="s">
        <v>762</v>
      </c>
      <c r="C85" s="1" t="s">
        <v>763</v>
      </c>
      <c r="D85" s="1" t="s">
        <v>764</v>
      </c>
      <c r="E85" s="1" t="s">
        <v>765</v>
      </c>
      <c r="F85" s="1" t="s">
        <v>766</v>
      </c>
      <c r="G85" s="1" t="s">
        <v>767</v>
      </c>
      <c r="H85" s="1" t="s">
        <v>768</v>
      </c>
      <c r="I85" s="1" t="s">
        <v>769</v>
      </c>
      <c r="J85" s="1" t="s">
        <v>770</v>
      </c>
      <c r="K85" s="1" t="s">
        <v>771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772</v>
      </c>
      <c r="B86" s="1" t="s">
        <v>762</v>
      </c>
      <c r="C86" s="1" t="s">
        <v>763</v>
      </c>
      <c r="D86" s="1" t="s">
        <v>764</v>
      </c>
      <c r="E86" s="1" t="s">
        <v>765</v>
      </c>
      <c r="F86" s="1" t="s">
        <v>766</v>
      </c>
      <c r="G86" s="1" t="s">
        <v>767</v>
      </c>
      <c r="H86" s="1" t="s">
        <v>768</v>
      </c>
      <c r="I86" s="1" t="s">
        <v>769</v>
      </c>
      <c r="J86" s="1" t="s">
        <v>770</v>
      </c>
      <c r="K86" s="1" t="s">
        <v>771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773</v>
      </c>
      <c r="B87" s="1" t="s">
        <v>762</v>
      </c>
      <c r="C87" s="1" t="s">
        <v>763</v>
      </c>
      <c r="D87" s="1" t="s">
        <v>774</v>
      </c>
      <c r="E87" s="1" t="s">
        <v>775</v>
      </c>
      <c r="F87" s="1" t="s">
        <v>776</v>
      </c>
      <c r="G87" s="1" t="s">
        <v>777</v>
      </c>
      <c r="H87" s="1" t="s">
        <v>778</v>
      </c>
      <c r="I87" s="1" t="s">
        <v>779</v>
      </c>
      <c r="J87" s="1" t="s">
        <v>682</v>
      </c>
      <c r="K87" s="1" t="s">
        <v>780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781</v>
      </c>
      <c r="B88" s="1">
        <v>0.0</v>
      </c>
      <c r="C88" s="1">
        <v>0.0</v>
      </c>
      <c r="D88" s="1">
        <v>0.0</v>
      </c>
      <c r="E88" s="1" t="s">
        <v>782</v>
      </c>
      <c r="F88" s="1" t="s">
        <v>783</v>
      </c>
      <c r="G88" s="1" t="s">
        <v>784</v>
      </c>
      <c r="H88" s="1" t="s">
        <v>785</v>
      </c>
      <c r="I88" s="1" t="s">
        <v>786</v>
      </c>
      <c r="J88" s="1" t="s">
        <v>787</v>
      </c>
      <c r="K88" s="1" t="s">
        <v>788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789</v>
      </c>
      <c r="B89" s="1" t="s">
        <v>790</v>
      </c>
      <c r="C89" s="1" t="s">
        <v>791</v>
      </c>
      <c r="D89" s="1" t="s">
        <v>792</v>
      </c>
      <c r="E89" s="1" t="s">
        <v>793</v>
      </c>
      <c r="F89" s="1" t="s">
        <v>794</v>
      </c>
      <c r="G89" s="1" t="s">
        <v>795</v>
      </c>
      <c r="H89" s="1" t="s">
        <v>796</v>
      </c>
      <c r="I89" s="1" t="s">
        <v>797</v>
      </c>
      <c r="J89" s="1" t="s">
        <v>798</v>
      </c>
      <c r="K89" s="1" t="s">
        <v>380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799</v>
      </c>
      <c r="B90" s="1" t="s">
        <v>800</v>
      </c>
      <c r="C90" s="1" t="s">
        <v>801</v>
      </c>
      <c r="D90" s="1" t="s">
        <v>802</v>
      </c>
      <c r="E90" s="1" t="s">
        <v>803</v>
      </c>
      <c r="F90" s="1" t="s">
        <v>804</v>
      </c>
      <c r="G90" s="1" t="s">
        <v>805</v>
      </c>
      <c r="H90" s="1" t="s">
        <v>806</v>
      </c>
      <c r="I90" s="1" t="s">
        <v>807</v>
      </c>
      <c r="J90" s="1" t="s">
        <v>808</v>
      </c>
      <c r="K90" s="1" t="s">
        <v>809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810</v>
      </c>
      <c r="B91" s="1" t="s">
        <v>811</v>
      </c>
      <c r="C91" s="1" t="s">
        <v>812</v>
      </c>
      <c r="D91" s="1" t="s">
        <v>813</v>
      </c>
      <c r="E91" s="1" t="s">
        <v>814</v>
      </c>
      <c r="F91" s="1" t="s">
        <v>815</v>
      </c>
      <c r="G91" s="1" t="s">
        <v>816</v>
      </c>
      <c r="H91" s="1" t="s">
        <v>817</v>
      </c>
      <c r="I91" s="1" t="s">
        <v>818</v>
      </c>
      <c r="J91" s="1" t="s">
        <v>819</v>
      </c>
      <c r="K91" s="1" t="s">
        <v>820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821</v>
      </c>
      <c r="B92" s="1" t="s">
        <v>811</v>
      </c>
      <c r="C92" s="1" t="s">
        <v>812</v>
      </c>
      <c r="D92" s="1" t="s">
        <v>813</v>
      </c>
      <c r="E92" s="1" t="s">
        <v>814</v>
      </c>
      <c r="F92" s="1" t="s">
        <v>815</v>
      </c>
      <c r="G92" s="1" t="s">
        <v>816</v>
      </c>
      <c r="H92" s="1" t="s">
        <v>822</v>
      </c>
      <c r="I92" s="1" t="s">
        <v>818</v>
      </c>
      <c r="J92" s="1" t="s">
        <v>819</v>
      </c>
      <c r="K92" s="1" t="s">
        <v>820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823</v>
      </c>
      <c r="B93" s="1" t="s">
        <v>824</v>
      </c>
      <c r="C93" s="1" t="s">
        <v>825</v>
      </c>
      <c r="D93" s="1" t="s">
        <v>826</v>
      </c>
      <c r="E93" s="1" t="s">
        <v>827</v>
      </c>
      <c r="F93" s="1" t="s">
        <v>828</v>
      </c>
      <c r="G93" s="1" t="s">
        <v>829</v>
      </c>
      <c r="H93" s="1" t="s">
        <v>570</v>
      </c>
      <c r="I93" s="1" t="s">
        <v>830</v>
      </c>
      <c r="J93" s="1" t="s">
        <v>831</v>
      </c>
      <c r="K93" s="1" t="s">
        <v>832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833</v>
      </c>
      <c r="B94" s="1" t="s">
        <v>834</v>
      </c>
      <c r="C94" s="1" t="s">
        <v>835</v>
      </c>
      <c r="D94" s="1" t="s">
        <v>836</v>
      </c>
      <c r="E94" s="1" t="s">
        <v>837</v>
      </c>
      <c r="F94" s="1" t="s">
        <v>838</v>
      </c>
      <c r="G94" s="1">
        <v>0.0</v>
      </c>
      <c r="H94" s="1" t="s">
        <v>839</v>
      </c>
      <c r="I94" s="1" t="s">
        <v>840</v>
      </c>
      <c r="J94" s="1">
        <v>0.0</v>
      </c>
      <c r="K94" s="1" t="s">
        <v>841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842</v>
      </c>
      <c r="B95" s="1">
        <v>0.0</v>
      </c>
      <c r="C95" s="1" t="s">
        <v>843</v>
      </c>
      <c r="D95" s="1" t="s">
        <v>844</v>
      </c>
      <c r="E95" s="1" t="s">
        <v>845</v>
      </c>
      <c r="F95" s="1" t="s">
        <v>846</v>
      </c>
      <c r="G95" s="1" t="s">
        <v>847</v>
      </c>
      <c r="H95" s="1" t="s">
        <v>848</v>
      </c>
      <c r="I95" s="1" t="s">
        <v>830</v>
      </c>
      <c r="J95" s="1" t="s">
        <v>849</v>
      </c>
      <c r="K95" s="1" t="s">
        <v>850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851</v>
      </c>
      <c r="B96" s="1">
        <v>0.0</v>
      </c>
      <c r="C96" s="1" t="s">
        <v>852</v>
      </c>
      <c r="D96" s="1" t="s">
        <v>853</v>
      </c>
      <c r="E96" s="1" t="s">
        <v>854</v>
      </c>
      <c r="F96" s="1" t="s">
        <v>855</v>
      </c>
      <c r="G96" s="1" t="s">
        <v>856</v>
      </c>
      <c r="H96" s="1" t="s">
        <v>857</v>
      </c>
      <c r="I96" s="1" t="s">
        <v>858</v>
      </c>
      <c r="J96" s="1" t="s">
        <v>859</v>
      </c>
      <c r="K96" s="1" t="s">
        <v>860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861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862</v>
      </c>
      <c r="B98" s="1">
        <v>0.0</v>
      </c>
      <c r="C98" s="1">
        <v>0.0</v>
      </c>
      <c r="D98" s="1" t="s">
        <v>863</v>
      </c>
      <c r="E98" s="1">
        <v>0.0</v>
      </c>
      <c r="F98" s="1" t="s">
        <v>864</v>
      </c>
      <c r="G98" s="1">
        <v>0.0</v>
      </c>
      <c r="H98" s="1" t="s">
        <v>865</v>
      </c>
      <c r="I98" s="1" t="s">
        <v>866</v>
      </c>
      <c r="J98" s="1">
        <v>0.0</v>
      </c>
      <c r="K98" s="1" t="s">
        <v>867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868</v>
      </c>
      <c r="B99" s="1">
        <v>0.0</v>
      </c>
      <c r="C99" s="1">
        <v>0.0</v>
      </c>
      <c r="D99" s="1" t="s">
        <v>869</v>
      </c>
      <c r="E99" s="1" t="s">
        <v>870</v>
      </c>
      <c r="F99" s="1">
        <v>-21.0</v>
      </c>
      <c r="G99" s="1" t="s">
        <v>871</v>
      </c>
      <c r="H99" s="1" t="s">
        <v>872</v>
      </c>
      <c r="I99" s="1" t="s">
        <v>873</v>
      </c>
      <c r="J99" s="1">
        <v>0.0</v>
      </c>
      <c r="K99" s="1" t="s">
        <v>874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875</v>
      </c>
      <c r="B100" s="1">
        <v>0.0</v>
      </c>
      <c r="C100" s="1">
        <v>0.0</v>
      </c>
      <c r="D100" s="1" t="s">
        <v>876</v>
      </c>
      <c r="E100" s="1" t="s">
        <v>877</v>
      </c>
      <c r="F100" s="1" t="s">
        <v>878</v>
      </c>
      <c r="G100" s="1" t="s">
        <v>879</v>
      </c>
      <c r="H100" s="1" t="s">
        <v>880</v>
      </c>
      <c r="I100" s="1" t="s">
        <v>881</v>
      </c>
      <c r="J100" s="1" t="s">
        <v>882</v>
      </c>
      <c r="K100" s="1" t="s">
        <v>883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884</v>
      </c>
      <c r="B101" s="1">
        <v>0.0</v>
      </c>
      <c r="C101" s="1">
        <v>0.0</v>
      </c>
      <c r="D101" s="1" t="s">
        <v>885</v>
      </c>
      <c r="E101" s="1" t="s">
        <v>886</v>
      </c>
      <c r="F101" s="1" t="s">
        <v>887</v>
      </c>
      <c r="G101" s="1" t="s">
        <v>888</v>
      </c>
      <c r="H101" s="1" t="s">
        <v>889</v>
      </c>
      <c r="I101" s="1" t="s">
        <v>890</v>
      </c>
      <c r="J101" s="1" t="s">
        <v>882</v>
      </c>
      <c r="K101" s="1" t="s">
        <v>891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892</v>
      </c>
      <c r="B102" s="1">
        <v>0.0</v>
      </c>
      <c r="C102" s="1">
        <v>0.0</v>
      </c>
      <c r="D102" s="1" t="s">
        <v>885</v>
      </c>
      <c r="E102" s="1" t="s">
        <v>886</v>
      </c>
      <c r="F102" s="1" t="s">
        <v>887</v>
      </c>
      <c r="G102" s="1" t="s">
        <v>888</v>
      </c>
      <c r="H102" s="1" t="s">
        <v>889</v>
      </c>
      <c r="I102" s="1" t="s">
        <v>890</v>
      </c>
      <c r="J102" s="1" t="s">
        <v>882</v>
      </c>
      <c r="K102" s="1" t="s">
        <v>891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893</v>
      </c>
      <c r="B103" s="1">
        <v>0.0</v>
      </c>
      <c r="C103" s="1">
        <v>0.0</v>
      </c>
      <c r="D103" s="1" t="s">
        <v>894</v>
      </c>
      <c r="E103" s="1" t="s">
        <v>877</v>
      </c>
      <c r="F103" s="1" t="s">
        <v>895</v>
      </c>
      <c r="G103" s="1" t="s">
        <v>896</v>
      </c>
      <c r="H103" s="1" t="s">
        <v>897</v>
      </c>
      <c r="I103" s="1" t="s">
        <v>898</v>
      </c>
      <c r="J103" s="1" t="s">
        <v>899</v>
      </c>
      <c r="K103" s="1" t="s">
        <v>900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901</v>
      </c>
      <c r="B104" s="1">
        <v>0.0</v>
      </c>
      <c r="C104" s="1">
        <v>0.0</v>
      </c>
      <c r="D104" s="1" t="s">
        <v>894</v>
      </c>
      <c r="E104" s="1" t="s">
        <v>877</v>
      </c>
      <c r="F104" s="1" t="s">
        <v>895</v>
      </c>
      <c r="G104" s="1" t="s">
        <v>896</v>
      </c>
      <c r="H104" s="1" t="s">
        <v>897</v>
      </c>
      <c r="I104" s="1" t="s">
        <v>898</v>
      </c>
      <c r="J104" s="1" t="s">
        <v>899</v>
      </c>
      <c r="K104" s="1" t="s">
        <v>900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902</v>
      </c>
      <c r="B105" s="1">
        <v>0.0</v>
      </c>
      <c r="C105" s="1">
        <v>0.0</v>
      </c>
      <c r="D105" s="1" t="s">
        <v>894</v>
      </c>
      <c r="E105" s="1" t="s">
        <v>903</v>
      </c>
      <c r="F105" s="1" t="s">
        <v>904</v>
      </c>
      <c r="G105" s="1" t="s">
        <v>905</v>
      </c>
      <c r="H105" s="1" t="s">
        <v>880</v>
      </c>
      <c r="I105" s="1" t="s">
        <v>898</v>
      </c>
      <c r="J105" s="1" t="s">
        <v>906</v>
      </c>
      <c r="K105" s="1" t="s">
        <v>907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908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909</v>
      </c>
      <c r="H106" s="1" t="s">
        <v>910</v>
      </c>
      <c r="I106" s="1" t="s">
        <v>911</v>
      </c>
      <c r="J106" s="1" t="s">
        <v>912</v>
      </c>
      <c r="K106" s="1" t="s">
        <v>913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914</v>
      </c>
      <c r="B107" s="1">
        <v>0.0</v>
      </c>
      <c r="C107" s="1">
        <v>0.0</v>
      </c>
      <c r="D107" s="1" t="s">
        <v>915</v>
      </c>
      <c r="E107" s="1" t="s">
        <v>916</v>
      </c>
      <c r="F107" s="1" t="s">
        <v>917</v>
      </c>
      <c r="G107" s="1" t="s">
        <v>918</v>
      </c>
      <c r="H107" s="1" t="s">
        <v>919</v>
      </c>
      <c r="I107" s="1" t="s">
        <v>920</v>
      </c>
      <c r="J107" s="1" t="s">
        <v>921</v>
      </c>
      <c r="K107" s="1" t="s">
        <v>922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923</v>
      </c>
      <c r="B108" s="1">
        <v>0.0</v>
      </c>
      <c r="C108" s="1">
        <v>0.0</v>
      </c>
      <c r="D108" s="1" t="s">
        <v>924</v>
      </c>
      <c r="E108" s="1" t="s">
        <v>925</v>
      </c>
      <c r="F108" s="1" t="s">
        <v>926</v>
      </c>
      <c r="G108" s="1" t="s">
        <v>927</v>
      </c>
      <c r="H108" s="1" t="s">
        <v>928</v>
      </c>
      <c r="I108" s="1" t="s">
        <v>929</v>
      </c>
      <c r="J108" s="1" t="s">
        <v>930</v>
      </c>
      <c r="K108" s="1" t="s">
        <v>931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932</v>
      </c>
      <c r="B109" s="1">
        <v>0.0</v>
      </c>
      <c r="C109" s="1">
        <v>0.0</v>
      </c>
      <c r="D109" s="1" t="s">
        <v>933</v>
      </c>
      <c r="E109" s="1" t="s">
        <v>934</v>
      </c>
      <c r="F109" s="1" t="s">
        <v>935</v>
      </c>
      <c r="G109" s="1" t="s">
        <v>936</v>
      </c>
      <c r="H109" s="1" t="s">
        <v>937</v>
      </c>
      <c r="I109" s="1" t="s">
        <v>938</v>
      </c>
      <c r="J109" s="1" t="s">
        <v>939</v>
      </c>
      <c r="K109" s="1" t="s">
        <v>940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941</v>
      </c>
      <c r="B110" s="1">
        <v>0.0</v>
      </c>
      <c r="C110" s="1">
        <v>0.0</v>
      </c>
      <c r="D110" s="1" t="s">
        <v>942</v>
      </c>
      <c r="E110" s="1" t="s">
        <v>934</v>
      </c>
      <c r="F110" s="1" t="s">
        <v>935</v>
      </c>
      <c r="G110" s="1" t="s">
        <v>936</v>
      </c>
      <c r="H110" s="1" t="s">
        <v>943</v>
      </c>
      <c r="I110" s="1" t="s">
        <v>938</v>
      </c>
      <c r="J110" s="1" t="s">
        <v>939</v>
      </c>
      <c r="K110" s="1" t="s">
        <v>940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944</v>
      </c>
      <c r="B111" s="1">
        <v>0.0</v>
      </c>
      <c r="C111" s="1">
        <v>0.0</v>
      </c>
      <c r="D111" s="1" t="s">
        <v>945</v>
      </c>
      <c r="E111" s="1" t="s">
        <v>946</v>
      </c>
      <c r="F111" s="1" t="s">
        <v>947</v>
      </c>
      <c r="G111" s="1" t="s">
        <v>948</v>
      </c>
      <c r="H111" s="1" t="s">
        <v>949</v>
      </c>
      <c r="I111" s="1" t="s">
        <v>950</v>
      </c>
      <c r="J111" s="1" t="s">
        <v>951</v>
      </c>
      <c r="K111" s="1" t="s">
        <v>952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953</v>
      </c>
      <c r="B112" s="1">
        <v>0.0</v>
      </c>
      <c r="C112" s="1">
        <v>0.0</v>
      </c>
      <c r="D112" s="1" t="s">
        <v>954</v>
      </c>
      <c r="E112" s="1" t="s">
        <v>955</v>
      </c>
      <c r="F112" s="1" t="s">
        <v>956</v>
      </c>
      <c r="G112" s="1">
        <v>0.0</v>
      </c>
      <c r="H112" s="1" t="s">
        <v>957</v>
      </c>
      <c r="I112" s="1" t="s">
        <v>958</v>
      </c>
      <c r="J112" s="1" t="s">
        <v>959</v>
      </c>
      <c r="K112" s="1" t="s">
        <v>960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961</v>
      </c>
      <c r="B113" s="1">
        <v>0.0</v>
      </c>
      <c r="C113" s="1">
        <v>0.0</v>
      </c>
      <c r="D113" s="1">
        <v>0.0</v>
      </c>
      <c r="E113" s="1">
        <v>42.0</v>
      </c>
      <c r="F113" s="1" t="s">
        <v>962</v>
      </c>
      <c r="G113" s="1" t="s">
        <v>963</v>
      </c>
      <c r="H113" s="1" t="s">
        <v>964</v>
      </c>
      <c r="I113" s="1" t="s">
        <v>965</v>
      </c>
      <c r="J113" s="1" t="s">
        <v>542</v>
      </c>
      <c r="K113" s="1" t="s">
        <v>966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967</v>
      </c>
      <c r="B114" s="1">
        <v>0.0</v>
      </c>
      <c r="C114" s="1">
        <v>0.0</v>
      </c>
      <c r="D114" s="1">
        <v>0.0</v>
      </c>
      <c r="E114" s="1" t="s">
        <v>968</v>
      </c>
      <c r="F114" s="1" t="s">
        <v>969</v>
      </c>
      <c r="G114" s="1" t="s">
        <v>970</v>
      </c>
      <c r="H114" s="1" t="s">
        <v>971</v>
      </c>
      <c r="I114" s="1" t="s">
        <v>972</v>
      </c>
      <c r="J114" s="1" t="s">
        <v>973</v>
      </c>
      <c r="K114" s="1" t="s">
        <v>974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975</v>
      </c>
      <c r="C1" s="1" t="s">
        <v>976</v>
      </c>
      <c r="D1" s="1" t="s">
        <v>977</v>
      </c>
      <c r="E1" s="1" t="s">
        <v>978</v>
      </c>
      <c r="F1" s="1" t="s">
        <v>979</v>
      </c>
      <c r="G1" s="1" t="s">
        <v>980</v>
      </c>
      <c r="H1" s="1" t="s">
        <v>981</v>
      </c>
      <c r="I1" s="1" t="s">
        <v>982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983</v>
      </c>
      <c r="B2" s="1" t="s">
        <v>984</v>
      </c>
      <c r="C2" s="1" t="s">
        <v>985</v>
      </c>
      <c r="D2" s="1" t="s">
        <v>986</v>
      </c>
      <c r="E2" s="1" t="s">
        <v>987</v>
      </c>
      <c r="F2" s="1" t="s">
        <v>988</v>
      </c>
      <c r="G2" s="1" t="s">
        <v>989</v>
      </c>
      <c r="H2" s="1" t="s">
        <v>989</v>
      </c>
      <c r="I2" s="1" t="s">
        <v>990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991</v>
      </c>
      <c r="B3" s="1" t="s">
        <v>990</v>
      </c>
      <c r="C3" s="1" t="s">
        <v>992</v>
      </c>
      <c r="D3" s="1" t="s">
        <v>993</v>
      </c>
      <c r="E3" s="1" t="s">
        <v>994</v>
      </c>
      <c r="F3" s="1" t="s">
        <v>995</v>
      </c>
      <c r="G3" s="1" t="s">
        <v>996</v>
      </c>
      <c r="H3" s="1" t="s">
        <v>997</v>
      </c>
      <c r="I3" s="1" t="s">
        <v>990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998</v>
      </c>
      <c r="B4" s="1" t="s">
        <v>984</v>
      </c>
      <c r="C4" s="1" t="s">
        <v>985</v>
      </c>
      <c r="D4" s="1" t="s">
        <v>986</v>
      </c>
      <c r="E4" s="1" t="s">
        <v>987</v>
      </c>
      <c r="F4" s="1" t="s">
        <v>988</v>
      </c>
      <c r="G4" s="1" t="s">
        <v>989</v>
      </c>
      <c r="H4" s="1" t="s">
        <v>989</v>
      </c>
      <c r="I4" s="1" t="s">
        <v>989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991</v>
      </c>
      <c r="B5" s="1" t="s">
        <v>990</v>
      </c>
      <c r="C5" s="1" t="s">
        <v>992</v>
      </c>
      <c r="D5" s="1" t="s">
        <v>993</v>
      </c>
      <c r="E5" s="1" t="s">
        <v>994</v>
      </c>
      <c r="F5" s="1" t="s">
        <v>995</v>
      </c>
      <c r="G5" s="1" t="s">
        <v>996</v>
      </c>
      <c r="H5" s="1" t="s">
        <v>997</v>
      </c>
      <c r="I5" s="1" t="s">
        <v>997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999</v>
      </c>
      <c r="B6" s="1" t="s">
        <v>1000</v>
      </c>
      <c r="C6" s="1" t="s">
        <v>1001</v>
      </c>
      <c r="D6" s="1" t="s">
        <v>1002</v>
      </c>
      <c r="E6" s="1" t="s">
        <v>1003</v>
      </c>
      <c r="F6" s="1" t="s">
        <v>1004</v>
      </c>
      <c r="G6" s="1" t="s">
        <v>1005</v>
      </c>
      <c r="H6" s="1" t="s">
        <v>1006</v>
      </c>
      <c r="I6" s="1" t="s">
        <v>1007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1008</v>
      </c>
      <c r="B7" s="1" t="s">
        <v>990</v>
      </c>
      <c r="C7" s="1" t="s">
        <v>990</v>
      </c>
      <c r="D7" s="1" t="s">
        <v>990</v>
      </c>
      <c r="E7" s="1" t="s">
        <v>990</v>
      </c>
      <c r="F7" s="1" t="s">
        <v>990</v>
      </c>
      <c r="G7" s="1" t="s">
        <v>990</v>
      </c>
      <c r="H7" s="1" t="s">
        <v>990</v>
      </c>
      <c r="I7" s="1" t="s">
        <v>990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1009</v>
      </c>
      <c r="B8" s="1" t="s">
        <v>990</v>
      </c>
      <c r="C8" s="1" t="s">
        <v>1010</v>
      </c>
      <c r="D8" s="1" t="s">
        <v>1011</v>
      </c>
      <c r="E8" s="1" t="s">
        <v>1012</v>
      </c>
      <c r="F8" s="1" t="s">
        <v>1013</v>
      </c>
      <c r="G8" s="1" t="s">
        <v>1013</v>
      </c>
      <c r="H8" s="1" t="s">
        <v>1013</v>
      </c>
      <c r="I8" s="1" t="s">
        <v>1014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1015</v>
      </c>
      <c r="B9" s="1" t="s">
        <v>1016</v>
      </c>
      <c r="C9" s="1" t="s">
        <v>1017</v>
      </c>
      <c r="D9" s="1" t="s">
        <v>1018</v>
      </c>
      <c r="E9" s="1" t="s">
        <v>1019</v>
      </c>
      <c r="F9" s="1" t="s">
        <v>1020</v>
      </c>
      <c r="G9" s="1" t="s">
        <v>1021</v>
      </c>
      <c r="H9" s="1" t="s">
        <v>1022</v>
      </c>
      <c r="I9" s="1" t="s">
        <v>1022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1023</v>
      </c>
      <c r="B10" s="1" t="s">
        <v>1013</v>
      </c>
      <c r="C10" s="1" t="s">
        <v>1013</v>
      </c>
      <c r="D10" s="1" t="s">
        <v>1013</v>
      </c>
      <c r="E10" s="1" t="s">
        <v>1011</v>
      </c>
      <c r="F10" s="1" t="s">
        <v>1013</v>
      </c>
      <c r="G10" s="1" t="s">
        <v>1021</v>
      </c>
      <c r="H10" s="1" t="s">
        <v>1022</v>
      </c>
      <c r="I10" s="1" t="s">
        <v>1022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1024</v>
      </c>
      <c r="B11" s="1" t="s">
        <v>990</v>
      </c>
      <c r="C11" s="1" t="s">
        <v>1025</v>
      </c>
      <c r="D11" s="1" t="s">
        <v>990</v>
      </c>
      <c r="E11" s="1" t="s">
        <v>990</v>
      </c>
      <c r="F11" s="1" t="s">
        <v>990</v>
      </c>
      <c r="G11" s="1" t="s">
        <v>990</v>
      </c>
      <c r="H11" s="1" t="s">
        <v>990</v>
      </c>
      <c r="I11" s="1" t="s">
        <v>990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1026</v>
      </c>
      <c r="B12" s="1" t="s">
        <v>1011</v>
      </c>
      <c r="C12" s="1" t="s">
        <v>1011</v>
      </c>
      <c r="D12" s="1" t="s">
        <v>1011</v>
      </c>
      <c r="E12" s="1" t="s">
        <v>1011</v>
      </c>
      <c r="F12" s="1" t="s">
        <v>1011</v>
      </c>
      <c r="G12" s="1" t="s">
        <v>1027</v>
      </c>
      <c r="H12" s="1" t="s">
        <v>1003</v>
      </c>
      <c r="I12" s="1" t="s">
        <v>1028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1029</v>
      </c>
      <c r="B13" s="1" t="s">
        <v>990</v>
      </c>
      <c r="C13" s="1" t="s">
        <v>990</v>
      </c>
      <c r="D13" s="1" t="s">
        <v>990</v>
      </c>
      <c r="E13" s="1" t="s">
        <v>990</v>
      </c>
      <c r="F13" s="1" t="s">
        <v>990</v>
      </c>
      <c r="G13" s="1" t="s">
        <v>990</v>
      </c>
      <c r="H13" s="1" t="s">
        <v>990</v>
      </c>
      <c r="I13" s="1" t="s">
        <v>990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1030</v>
      </c>
      <c r="B14" s="1" t="s">
        <v>990</v>
      </c>
      <c r="C14" s="1" t="s">
        <v>990</v>
      </c>
      <c r="D14" s="1" t="s">
        <v>990</v>
      </c>
      <c r="E14" s="1" t="s">
        <v>990</v>
      </c>
      <c r="F14" s="1" t="s">
        <v>990</v>
      </c>
      <c r="G14" s="1" t="s">
        <v>990</v>
      </c>
      <c r="H14" s="1" t="s">
        <v>990</v>
      </c>
      <c r="I14" s="1" t="s">
        <v>990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1031</v>
      </c>
      <c r="B15" s="1" t="s">
        <v>990</v>
      </c>
      <c r="C15" s="1" t="s">
        <v>990</v>
      </c>
      <c r="D15" s="1" t="s">
        <v>990</v>
      </c>
      <c r="E15" s="1" t="s">
        <v>990</v>
      </c>
      <c r="F15" s="1" t="s">
        <v>990</v>
      </c>
      <c r="G15" s="1" t="s">
        <v>990</v>
      </c>
      <c r="H15" s="1" t="s">
        <v>990</v>
      </c>
      <c r="I15" s="1" t="s">
        <v>990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1032</v>
      </c>
      <c r="B16" s="1" t="s">
        <v>990</v>
      </c>
      <c r="C16" s="1" t="s">
        <v>990</v>
      </c>
      <c r="D16" s="1" t="s">
        <v>990</v>
      </c>
      <c r="E16" s="1" t="s">
        <v>990</v>
      </c>
      <c r="F16" s="1" t="s">
        <v>990</v>
      </c>
      <c r="G16" s="1" t="s">
        <v>990</v>
      </c>
      <c r="H16" s="1" t="s">
        <v>990</v>
      </c>
      <c r="I16" s="1" t="s">
        <v>990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1033</v>
      </c>
      <c r="B17" s="1" t="s">
        <v>1034</v>
      </c>
      <c r="C17" s="1" t="s">
        <v>1035</v>
      </c>
      <c r="D17" s="1" t="s">
        <v>1036</v>
      </c>
      <c r="E17" s="1" t="s">
        <v>1037</v>
      </c>
      <c r="F17" s="1" t="s">
        <v>1038</v>
      </c>
      <c r="G17" s="1" t="s">
        <v>1039</v>
      </c>
      <c r="H17" s="1" t="s">
        <v>1040</v>
      </c>
      <c r="I17" s="1" t="s">
        <v>1041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1042</v>
      </c>
      <c r="B18" s="1" t="s">
        <v>990</v>
      </c>
      <c r="C18" s="1" t="s">
        <v>990</v>
      </c>
      <c r="D18" s="1" t="s">
        <v>990</v>
      </c>
      <c r="E18" s="1" t="s">
        <v>990</v>
      </c>
      <c r="F18" s="1" t="s">
        <v>990</v>
      </c>
      <c r="G18" s="1" t="s">
        <v>990</v>
      </c>
      <c r="H18" s="1" t="s">
        <v>990</v>
      </c>
      <c r="I18" s="1" t="s">
        <v>990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1043</v>
      </c>
      <c r="B19" s="1" t="s">
        <v>1044</v>
      </c>
      <c r="C19" s="1" t="s">
        <v>1045</v>
      </c>
      <c r="D19" s="1" t="s">
        <v>1046</v>
      </c>
      <c r="E19" s="1" t="s">
        <v>1047</v>
      </c>
      <c r="F19" s="1" t="s">
        <v>1048</v>
      </c>
      <c r="G19" s="1" t="s">
        <v>1049</v>
      </c>
      <c r="H19" s="1" t="s">
        <v>1050</v>
      </c>
      <c r="I19" s="1" t="s">
        <v>1050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 t="s">
        <v>990</v>
      </c>
      <c r="C20" s="1" t="s">
        <v>1051</v>
      </c>
      <c r="D20" s="1" t="s">
        <v>990</v>
      </c>
      <c r="E20" s="1" t="s">
        <v>990</v>
      </c>
      <c r="F20" s="1" t="s">
        <v>990</v>
      </c>
      <c r="G20" s="1" t="s">
        <v>990</v>
      </c>
      <c r="H20" s="1" t="s">
        <v>990</v>
      </c>
      <c r="I20" s="1" t="s">
        <v>990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1052</v>
      </c>
      <c r="B21" s="1" t="s">
        <v>1053</v>
      </c>
      <c r="C21" s="1" t="s">
        <v>1054</v>
      </c>
      <c r="D21" s="1" t="s">
        <v>1055</v>
      </c>
      <c r="E21" s="1" t="s">
        <v>1056</v>
      </c>
      <c r="F21" s="1" t="s">
        <v>1057</v>
      </c>
      <c r="G21" s="1" t="s">
        <v>1058</v>
      </c>
      <c r="H21" s="1" t="s">
        <v>1059</v>
      </c>
      <c r="I21" s="1" t="s">
        <v>1060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1061</v>
      </c>
      <c r="B22" s="1" t="s">
        <v>1062</v>
      </c>
      <c r="C22" s="1" t="s">
        <v>1063</v>
      </c>
      <c r="D22" s="1" t="s">
        <v>1064</v>
      </c>
      <c r="E22" s="1" t="s">
        <v>1065</v>
      </c>
      <c r="F22" s="1" t="s">
        <v>1066</v>
      </c>
      <c r="G22" s="1" t="s">
        <v>1067</v>
      </c>
      <c r="H22" s="1" t="s">
        <v>1068</v>
      </c>
      <c r="I22" s="1" t="s">
        <v>1069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990</v>
      </c>
      <c r="C23" s="1" t="s">
        <v>990</v>
      </c>
      <c r="D23" s="1" t="s">
        <v>990</v>
      </c>
      <c r="E23" s="1" t="s">
        <v>990</v>
      </c>
      <c r="F23" s="1" t="s">
        <v>990</v>
      </c>
      <c r="G23" s="1" t="s">
        <v>990</v>
      </c>
      <c r="H23" s="1" t="s">
        <v>990</v>
      </c>
      <c r="I23" s="1" t="s">
        <v>990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1070</v>
      </c>
      <c r="B24" s="1" t="s">
        <v>1071</v>
      </c>
      <c r="C24" s="1" t="s">
        <v>1072</v>
      </c>
      <c r="D24" s="1" t="s">
        <v>1073</v>
      </c>
      <c r="E24" s="1" t="s">
        <v>1074</v>
      </c>
      <c r="F24" s="1" t="s">
        <v>1075</v>
      </c>
      <c r="G24" s="1" t="s">
        <v>1076</v>
      </c>
      <c r="H24" s="1" t="s">
        <v>1076</v>
      </c>
      <c r="I24" s="1" t="s">
        <v>1076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1077</v>
      </c>
      <c r="B25" s="1" t="s">
        <v>1078</v>
      </c>
      <c r="C25" s="1" t="s">
        <v>1079</v>
      </c>
      <c r="D25" s="1" t="s">
        <v>1080</v>
      </c>
      <c r="E25" s="1" t="s">
        <v>1081</v>
      </c>
      <c r="F25" s="1" t="s">
        <v>1082</v>
      </c>
      <c r="G25" s="1" t="s">
        <v>1083</v>
      </c>
      <c r="H25" s="1" t="s">
        <v>1083</v>
      </c>
      <c r="I25" s="1" t="s">
        <v>990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1084</v>
      </c>
      <c r="B26" s="1" t="s">
        <v>1085</v>
      </c>
      <c r="C26" s="1" t="s">
        <v>1086</v>
      </c>
      <c r="D26" s="1" t="s">
        <v>1087</v>
      </c>
      <c r="E26" s="1" t="s">
        <v>1088</v>
      </c>
      <c r="F26" s="1" t="s">
        <v>1089</v>
      </c>
      <c r="G26" s="1" t="s">
        <v>990</v>
      </c>
      <c r="H26" s="1" t="s">
        <v>990</v>
      </c>
      <c r="I26" s="1" t="s">
        <v>990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1090</v>
      </c>
      <c r="B2" s="1" t="s">
        <v>1091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1092</v>
      </c>
      <c r="B3" s="1" t="s">
        <v>1093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1094</v>
      </c>
      <c r="B4" s="1" t="s">
        <v>1095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1096</v>
      </c>
      <c r="B5" s="1" t="s">
        <v>1097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1098</v>
      </c>
      <c r="B6" s="1" t="s">
        <v>1099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1100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1101</v>
      </c>
      <c r="B8" s="1" t="s">
        <v>1102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1103</v>
      </c>
      <c r="B9" s="4" t="s">
        <v>1104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1105</v>
      </c>
      <c r="B10" s="1" t="s">
        <v>1106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1107</v>
      </c>
      <c r="B11" s="1" t="s">
        <v>1108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1109</v>
      </c>
      <c r="B12" s="1" t="s">
        <v>1106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1110</v>
      </c>
      <c r="B13" s="1" t="s">
        <v>1111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1112</v>
      </c>
      <c r="B14" s="1" t="s">
        <v>1113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1114</v>
      </c>
      <c r="B15" s="1" t="s">
        <v>1111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1115</v>
      </c>
      <c r="B16" s="1" t="s">
        <v>1116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1117</v>
      </c>
      <c r="B17" s="1">
        <v>23.0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1118</v>
      </c>
      <c r="B18" s="1" t="s">
        <v>1119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1120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1121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1122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1123</v>
      </c>
      <c r="B22" s="1">
        <v>1.5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1124</v>
      </c>
      <c r="B23" s="1">
        <v>1.84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1125</v>
      </c>
      <c r="B24" s="1">
        <v>1.72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1126</v>
      </c>
      <c r="B25" s="1">
        <v>1.84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1127</v>
      </c>
      <c r="B26" s="1">
        <v>1.5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1128</v>
      </c>
      <c r="B27" s="1">
        <v>1.84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1129</v>
      </c>
      <c r="B28" s="1">
        <v>1.72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1130</v>
      </c>
      <c r="B29" s="1">
        <v>1.84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1131</v>
      </c>
      <c r="B30" s="1">
        <v>-1.9111112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1132</v>
      </c>
      <c r="B31" s="1">
        <v>1586.0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1133</v>
      </c>
      <c r="B32" s="1">
        <v>1586.0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1134</v>
      </c>
      <c r="B33" s="1">
        <v>6085.0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1135</v>
      </c>
      <c r="B34" s="1">
        <v>6080.0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1136</v>
      </c>
      <c r="B35" s="1">
        <v>6080.0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1137</v>
      </c>
      <c r="B36" s="1">
        <v>1.74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1138</v>
      </c>
      <c r="B37" s="1">
        <v>1.87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1139</v>
      </c>
      <c r="B38" s="1">
        <v>40000.0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1140</v>
      </c>
      <c r="B39" s="1">
        <v>40000.0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1141</v>
      </c>
      <c r="B40" s="1">
        <v>1485715.0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1142</v>
      </c>
      <c r="B41" s="1">
        <v>1.13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1143</v>
      </c>
      <c r="B42" s="1">
        <v>19.225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1144</v>
      </c>
      <c r="B43" s="1">
        <v>1.72556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1145</v>
      </c>
      <c r="B44" s="1">
        <v>5.484235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1146</v>
      </c>
      <c r="B45" s="1" t="s">
        <v>1147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1148</v>
      </c>
      <c r="B46" s="1">
        <v>863788.0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1149</v>
      </c>
      <c r="B47" s="1">
        <v>59358.0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1150</v>
      </c>
      <c r="B48" s="1">
        <v>16173.0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1151</v>
      </c>
      <c r="B49" s="1">
        <v>1.72368E9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1152</v>
      </c>
      <c r="B50" s="1">
        <v>1.7261856E9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1153</v>
      </c>
      <c r="B51" s="1">
        <v>0.0696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1154</v>
      </c>
      <c r="B52" s="1">
        <v>0.00485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1155</v>
      </c>
      <c r="B53" s="1">
        <v>0.14341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1156</v>
      </c>
      <c r="B54" s="1">
        <v>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1157</v>
      </c>
      <c r="B55" s="1">
        <v>0.070300005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1158</v>
      </c>
      <c r="B56" s="1">
        <v>863788.0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1159</v>
      </c>
      <c r="B57" s="1">
        <v>-11.072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1160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1161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1162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1163</v>
      </c>
      <c r="B61" s="1">
        <v>-48.89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1164</v>
      </c>
      <c r="B62" s="1">
        <v>-19.85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1165</v>
      </c>
      <c r="B63" s="1" t="s">
        <v>1166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1167</v>
      </c>
      <c r="B64" s="1">
        <v>1.7235072E9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1168</v>
      </c>
      <c r="B65" s="1">
        <v>-0.906087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1169</v>
      </c>
      <c r="B66" s="1">
        <v>0.23713636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1170</v>
      </c>
      <c r="B67" s="1" t="s">
        <v>1171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1172</v>
      </c>
      <c r="B68" s="1" t="s">
        <v>1173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1174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1175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1176</v>
      </c>
      <c r="B71" s="1" t="s">
        <v>1177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1178</v>
      </c>
      <c r="B72" s="1" t="s">
        <v>1177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1179</v>
      </c>
      <c r="B73" s="1">
        <v>1.3911786E9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1180</v>
      </c>
      <c r="B74" s="1" t="s">
        <v>1181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1182</v>
      </c>
      <c r="B75" s="1" t="s">
        <v>1183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1184</v>
      </c>
      <c r="B76" s="1" t="s">
        <v>1185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1186</v>
      </c>
      <c r="B77" s="1" t="s">
        <v>1187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1188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1189</v>
      </c>
      <c r="B79" s="1">
        <v>1.72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1190</v>
      </c>
      <c r="B80" s="1">
        <v>5.0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1191</v>
      </c>
      <c r="B81" s="1">
        <v>5.0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1192</v>
      </c>
      <c r="B82" s="1">
        <v>5.0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1193</v>
      </c>
      <c r="B83" s="1">
        <v>5.0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1194</v>
      </c>
      <c r="B84" s="1">
        <v>3.0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1195</v>
      </c>
      <c r="B85" s="1" t="s">
        <v>1196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1197</v>
      </c>
      <c r="B86" s="1">
        <v>1.0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1198</v>
      </c>
      <c r="B87" s="1">
        <v>6.135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1199</v>
      </c>
      <c r="B88" s="1" t="s">
        <v>1147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1200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49</v>
      </c>
      <c r="B3" s="1">
        <v>-21.0</v>
      </c>
      <c r="C3" s="1">
        <v>-22.0</v>
      </c>
      <c r="D3" s="1">
        <v>-54.0</v>
      </c>
      <c r="E3" s="1">
        <v>-50.0</v>
      </c>
      <c r="F3" s="1">
        <v>-13.0</v>
      </c>
      <c r="G3" s="1">
        <v>-15.0</v>
      </c>
      <c r="H3" s="1">
        <v>-10.0</v>
      </c>
      <c r="I3" s="1">
        <v>-29.0</v>
      </c>
      <c r="J3" s="1">
        <v>-30.0</v>
      </c>
      <c r="K3" s="1">
        <v>-19.0</v>
      </c>
      <c r="L3" s="1">
        <f>IF(K3*FORECAST(L2,B3:K3,B2:K2)&gt;0,FORECAST(L2,B3:K3,B2:K2),K3)*$X$1</f>
        <v>-19.46666667</v>
      </c>
      <c r="M3" s="1">
        <f>IF(L3*FORECAST(M2,B3:L3,B2:L2)&gt;0,FORECAST(M2,B3:L3,B2:L2),L3)*$X$1</f>
        <v>-18.22424242</v>
      </c>
      <c r="N3" s="1">
        <f>IF(M3*FORECAST(N2,B3:M3,B2:M2)&gt;0,FORECAST(N2,B3:M3,B2:M2),M3)*$X$1</f>
        <v>-16.98181818</v>
      </c>
      <c r="O3" s="1">
        <f>IF(N3*FORECAST(O2,B3:N3,B2:N2)&gt;0,FORECAST(O2,B3:N3,B2:N2),N3)*$X$1</f>
        <v>-15.73939394</v>
      </c>
      <c r="P3" s="1">
        <f>IF(O3*FORECAST(P2,B3:O3,B2:O2)&gt;0,FORECAST(P2,B3:O3,B2:O2),O3)*$X$1</f>
        <v>-14.4969697</v>
      </c>
      <c r="Q3" s="1">
        <f>IF(P3*FORECAST(Q2,B3:P3,B2:P2)&gt;0,FORECAST(Q2,B3:P3,B2:P2),P3)*$X$1</f>
        <v>-13.25454545</v>
      </c>
      <c r="R3" s="1">
        <f>IF(Q3*FORECAST(R2,B3:Q3,B2:Q2)&gt;0,FORECAST(R2,B3:Q3,B2:Q2),Q3)*$X$1</f>
        <v>-12.01212121</v>
      </c>
      <c r="S3" s="5">
        <f>IF(R3*FORECAST(S2,B3:R3,B2:R2)&gt;0,FORECAST(S2,B3:R3,B2:R2),R3)*$X$1</f>
        <v>-10.76969697</v>
      </c>
      <c r="T3" s="5">
        <f>IF(S3*FORECAST(T2,B3:S3,B2:S2)&gt;0,FORECAST(T2,B3:S3,B2:S2),S3)*$X$1</f>
        <v>-9.527272727</v>
      </c>
      <c r="U3" s="5">
        <f>IF(T3*FORECAST(U2,B3:T3,B2:T2)&gt;0,FORECAST(U2,B3:T3,B2:T2),T3)*$X$1</f>
        <v>-8.284848485</v>
      </c>
      <c r="V3" s="5">
        <f>IF(U3*FORECAST(V2,B3:U3,B2:U2)&gt;0,FORECAST(V2,B3:U3,B2:U2),U3)*$X$1</f>
        <v>-7.042424242</v>
      </c>
      <c r="W3" s="5">
        <f>IF(V3*FORECAST(W2,B3:V3,B2:V2)&gt;0,FORECAST(W2,B3:V3,B2:V2),V3)*$X$1</f>
        <v>-5.8</v>
      </c>
      <c r="X3" s="2"/>
      <c r="Y3" s="2"/>
      <c r="Z3" s="2"/>
    </row>
    <row r="4">
      <c r="A4" s="3" t="s">
        <v>103</v>
      </c>
      <c r="B4" s="1">
        <v>-105.0</v>
      </c>
      <c r="C4" s="1">
        <v>-154.0</v>
      </c>
      <c r="D4" s="1">
        <v>-92.0</v>
      </c>
      <c r="E4" s="1">
        <v>-37.0</v>
      </c>
      <c r="F4" s="1">
        <v>-44.0</v>
      </c>
      <c r="G4" s="1">
        <v>-22.0</v>
      </c>
      <c r="H4" s="1">
        <v>-102.0</v>
      </c>
      <c r="I4" s="1">
        <v>-59.0</v>
      </c>
      <c r="J4" s="1">
        <v>-18.0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1201</v>
      </c>
      <c r="B5" s="1">
        <v>3.0</v>
      </c>
      <c r="C5" s="1">
        <v>7.0</v>
      </c>
      <c r="D5" s="1">
        <v>8.0</v>
      </c>
      <c r="E5" s="1">
        <v>9.0</v>
      </c>
      <c r="F5" s="1">
        <v>11.0</v>
      </c>
      <c r="G5" s="1">
        <v>14.0</v>
      </c>
      <c r="H5" s="1">
        <v>20.0</v>
      </c>
      <c r="I5" s="1">
        <v>26.0</v>
      </c>
      <c r="J5" s="1">
        <v>28.0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1202</v>
      </c>
      <c r="L7" s="1">
        <f>IF(W3*FORECAST(W2,B3:W3,B2:W2)&gt;0,FORECAST(W2,B3:W3,B2:W2),V3)*$X$1 * (1+0.02)/(0.0874-0.02)</f>
        <v>-87.77448071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1203</v>
      </c>
      <c r="L8" s="6">
        <f t="array" ref="L8">NPV(0.0874,M3:W3)</f>
        <v>-89.83068804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1204</v>
      </c>
      <c r="L9" s="6">
        <f t="array" ref="L9">NPV(0.0874,M16:W16)</f>
        <v>-34.92091813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1205</v>
      </c>
      <c r="L10" s="6">
        <f>L8 + L9</f>
        <v>-124.7516062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1206</v>
      </c>
      <c r="L12" s="6">
        <f>L10 - L11</f>
        <v>-127.7516062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1207</v>
      </c>
      <c r="L13" s="1">
        <v>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-2.555032123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-87.77448071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-49.0</v>
      </c>
      <c r="C3" s="1">
        <v>-50.0</v>
      </c>
      <c r="D3" s="1">
        <v>-103.0</v>
      </c>
      <c r="E3" s="1">
        <v>-71.0</v>
      </c>
      <c r="F3" s="1">
        <v>-30.0</v>
      </c>
      <c r="G3" s="1">
        <v>-24.0</v>
      </c>
      <c r="H3" s="1">
        <v>-29.0</v>
      </c>
      <c r="I3" s="1">
        <v>-51.0</v>
      </c>
      <c r="J3" s="1">
        <v>-53.0</v>
      </c>
      <c r="K3" s="1">
        <v>-40.0</v>
      </c>
      <c r="L3" s="1">
        <f>IF(K3*FORECAST(L2,B3:K3,B2:K2)&gt;0,FORECAST(L2,B3:K3,B2:K2),K3)*$X$1</f>
        <v>-34.93333333</v>
      </c>
      <c r="M3" s="1">
        <f>IF(L3*FORECAST(M2,B3:L3,B2:L2)&gt;0,FORECAST(M2,B3:L3,B2:L2),L3)*$X$1</f>
        <v>-32.19393939</v>
      </c>
      <c r="N3" s="1">
        <f>IF(M3*FORECAST(N2,B3:M3,B2:M2)&gt;0,FORECAST(N2,B3:M3,B2:M2),M3)*$X$1</f>
        <v>-29.45454545</v>
      </c>
      <c r="O3" s="1">
        <f>IF(N3*FORECAST(O2,B3:N3,B2:N2)&gt;0,FORECAST(O2,B3:N3,B2:N2),N3)*$X$1</f>
        <v>-26.71515152</v>
      </c>
      <c r="P3" s="1">
        <f>IF(O3*FORECAST(P2,B3:O3,B2:O2)&gt;0,FORECAST(P2,B3:O3,B2:O2),O3)*$X$1</f>
        <v>-23.97575758</v>
      </c>
      <c r="Q3" s="1">
        <f>IF(P3*FORECAST(Q2,B3:P3,B2:P2)&gt;0,FORECAST(Q2,B3:P3,B2:P2),P3)*$X$1</f>
        <v>-21.23636364</v>
      </c>
      <c r="R3" s="1">
        <f>IF(Q3*FORECAST(R2,B3:Q3,B2:Q2)&gt;0,FORECAST(R2,B3:Q3,B2:Q2),Q3)*$X$1</f>
        <v>-18.4969697</v>
      </c>
      <c r="S3" s="5">
        <f>IF(R3*FORECAST(S2,B3:R3,B2:R2)&gt;0,FORECAST(S2,B3:R3,B2:R2),R3)*$X$1</f>
        <v>-15.75757576</v>
      </c>
      <c r="T3" s="5">
        <f>IF(S3*FORECAST(T2,B3:S3,B2:S2)&gt;0,FORECAST(T2,B3:S3,B2:S2),S3)*$X$1</f>
        <v>-13.01818182</v>
      </c>
      <c r="U3" s="5">
        <f>IF(T3*FORECAST(U2,B3:T3,B2:T2)&gt;0,FORECAST(U2,B3:T3,B2:T2),T3)*$X$1</f>
        <v>-10.27878788</v>
      </c>
      <c r="V3" s="5">
        <f>IF(U3*FORECAST(V2,B3:U3,B2:U2)&gt;0,FORECAST(V2,B3:U3,B2:U2),U3)*$X$1</f>
        <v>-7.539393939</v>
      </c>
      <c r="W3" s="5">
        <f>IF(V3*FORECAST(W2,B3:V3,B2:V2)&gt;0,FORECAST(W2,B3:V3,B2:V2),V3)*$X$1</f>
        <v>-4.8</v>
      </c>
      <c r="X3" s="2"/>
      <c r="Y3" s="2"/>
      <c r="Z3" s="2"/>
    </row>
    <row r="4">
      <c r="A4" s="3" t="s">
        <v>103</v>
      </c>
      <c r="B4" s="1">
        <v>-105.0</v>
      </c>
      <c r="C4" s="1">
        <v>-154.0</v>
      </c>
      <c r="D4" s="1">
        <v>-92.0</v>
      </c>
      <c r="E4" s="1">
        <v>-37.0</v>
      </c>
      <c r="F4" s="1">
        <v>-44.0</v>
      </c>
      <c r="G4" s="1">
        <v>-22.0</v>
      </c>
      <c r="H4" s="1">
        <v>-102.0</v>
      </c>
      <c r="I4" s="1">
        <v>-59.0</v>
      </c>
      <c r="J4" s="1">
        <v>-18.0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1201</v>
      </c>
      <c r="B5" s="1">
        <v>3.0</v>
      </c>
      <c r="C5" s="1">
        <v>7.0</v>
      </c>
      <c r="D5" s="1">
        <v>8.0</v>
      </c>
      <c r="E5" s="1">
        <v>9.0</v>
      </c>
      <c r="F5" s="1">
        <v>11.0</v>
      </c>
      <c r="G5" s="1">
        <v>14.0</v>
      </c>
      <c r="H5" s="1">
        <v>20.0</v>
      </c>
      <c r="I5" s="1">
        <v>26.0</v>
      </c>
      <c r="J5" s="1">
        <v>28.0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1202</v>
      </c>
      <c r="L7" s="1">
        <f>IF(W3*FORECAST(W2,B3:W3,B2:W2)&gt;0,FORECAST(W2,B3:W3,B2:W2),V3)*$X$1 * (1+0.02)/(0.0874-0.02)</f>
        <v>-72.64094955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1203</v>
      </c>
      <c r="L8" s="6">
        <f t="array" ref="L8">NPV(0.0874,M3:W3)</f>
        <v>-143.0295004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1204</v>
      </c>
      <c r="L9" s="6">
        <f t="array" ref="L9">NPV(0.0874,M16:W16)</f>
        <v>-28.90007017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1205</v>
      </c>
      <c r="L10" s="6">
        <f>L8 + L9</f>
        <v>-171.9295705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1206</v>
      </c>
      <c r="L12" s="6">
        <f>L10 - L11</f>
        <v>-174.9295705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1207</v>
      </c>
      <c r="L13" s="1">
        <v>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-3.498591411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-72.64094955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