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<sst xmlns="http://schemas.openxmlformats.org/spreadsheetml/2006/main" count="492" uniqueCount="445">
  <si>
    <t>ticker</t>
  </si>
  <si>
    <t>TRNR</t>
  </si>
  <si>
    <t>nombre</t>
  </si>
  <si>
    <t>INTERACTIVE STRENGTH INC</t>
  </si>
  <si>
    <t>empresa</t>
  </si>
  <si>
    <t>Leisure &amp; Recreation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</si>
  <si>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</si>
  <si>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</si>
  <si>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</si>
  <si>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</si>
  <si>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</si>
  <si>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</si>
  <si>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</si>
  <si>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</si>
  <si>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</si>
  <si>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</si>
  <si>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</si>
  <si>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</si>
  <si>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</si>
  <si>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</si>
  <si>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</si>
  <si>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</si>
  <si>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</si>
  <si>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</si>
  <si>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</si>
  <si>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</si>
  <si>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</si>
  <si>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</si>
  <si>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</si>
  <si>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</si>
  <si>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</si>
  <si>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</si>
  <si>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</si>
  <si>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</si>
  <si>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</si>
  <si>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</si>
  <si>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</si>
  <si>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</si>
  <si>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</si>
  <si>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</si>
  <si>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</si>
  <si>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</si>
  <si>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</si>
  <si>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</si>
  <si>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</si>
  <si>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</si>
  <si>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</si>
  <si>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</si>
  <si>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</si>
  <si>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</si>
  <si>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</si>
  <si>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</si>
  <si>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</si>
  <si>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</si>
  <si>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</si>
  <si>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</si>
  <si>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</si>
  <si>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</si>
  <si>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</si>
  <si>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</si>
  <si>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</si>
  <si>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</si>
  <si>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</si>
  <si>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</si>
  <si>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</si>
  <si>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</si>
  <si>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</si>
  <si>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</si>
  <si>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</si>
  <si>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</si>
  <si>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</si>
  <si>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</si>
  <si>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</si>
  <si>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</si>
  <si>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</si>
  <si>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</si>
  <si>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</si>
  <si>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</si>
  <si>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</si>
  <si>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</si>
  <si>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</si>
  <si>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</si>
  <si>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</si>
  <si>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</si>
  <si>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-92.29</t>
  </si>
  <si>
    <t>-1.12</t>
  </si>
  <si>
    <t>-15.65</t>
  </si>
  <si>
    <t>Tangible Book Value</t>
  </si>
  <si>
    <t>Tangible Book Value Per Share</t>
  </si>
  <si>
    <t>-115.35</t>
  </si>
  <si>
    <t>-3.74</t>
  </si>
  <si>
    <t>-30.16</t>
  </si>
  <si>
    <t>Total Debt</t>
  </si>
  <si>
    <t>Net Debt</t>
  </si>
  <si>
    <t>Account Code - Inventory Valuation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</si>
  <si>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</si>
  <si>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</si>
  <si>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</si>
  <si>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</si>
  <si>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</si>
  <si>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</si>
  <si>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</si>
  <si>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</si>
  <si>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</si>
  <si>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</si>
  <si>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</si>
  <si>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</si>
  <si>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</si>
  <si>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</si>
  <si>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</si>
  <si>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</si>
  <si>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</si>
  <si>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</si>
  <si>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</si>
  <si>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</si>
  <si>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</si>
  <si>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</si>
  <si>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</si>
  <si>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</si>
  <si>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</si>
  <si>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-166.15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</si>
  <si>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</si>
  <si>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</si>
  <si>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</si>
  <si>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</si>
  <si>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</si>
  <si>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</si>
  <si>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-108.47</t>
  </si>
  <si>
    <t>Normalized Diluted EPS</t>
  </si>
  <si>
    <t>EBITDA</t>
  </si>
  <si>
    <t>EBITA</t>
  </si>
  <si>
    <t>EBIT</t>
  </si>
  <si>
    <t>Total Revenues (As Reported)</t>
  </si>
  <si>
    <t>Effective Tax Rate - (Ratio)</t>
  </si>
  <si>
    <t>12.01</t>
  </si>
  <si>
    <t>-0.01</t>
  </si>
  <si>
    <t>Current Domestic Taxes</t>
  </si>
  <si>
    <t>Current Foreign Taxes</t>
  </si>
  <si>
    <t>Total Current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</si>
  <si>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</si>
  <si>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</si>
  <si>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</si>
  <si>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</si>
  <si>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</si>
  <si>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</si>
  <si>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</si>
  <si>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</si>
  <si>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</si>
  <si>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</si>
  <si>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</si>
  <si>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</si>
  <si>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-166.3</t>
  </si>
  <si>
    <t>-146.05</t>
  </si>
  <si>
    <t>-165.09</t>
  </si>
  <si>
    <t>Return on Total Capital</t>
  </si>
  <si>
    <t>-346.67</t>
  </si>
  <si>
    <t>-262.52</t>
  </si>
  <si>
    <t>-528.03</t>
  </si>
  <si>
    <t>Return On Equity %</t>
  </si>
  <si>
    <t>Return on Common Equity</t>
  </si>
  <si>
    <t>182.07</t>
  </si>
  <si>
    <t>519.96</t>
  </si>
  <si>
    <t>Margin Analysis</t>
  </si>
  <si>
    <t>Gross Profit Margin %</t>
  </si>
  <si>
    <t>-574.64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</si>
  <si>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</si>
  <si>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</si>
  <si>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</si>
  <si>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</si>
  <si>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</si>
  <si>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</si>
  <si>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</si>
  <si>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</si>
  <si>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</si>
  <si>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294.96</t>
  </si>
  <si>
    <t>Unlevered Free Cash Flow Margin</t>
  </si>
  <si>
    <t>398.13</t>
  </si>
  <si>
    <t>Asset Turnover</t>
  </si>
  <si>
    <t>0.02</t>
  </si>
  <si>
    <t>0.03</t>
  </si>
  <si>
    <t>0.05</t>
  </si>
  <si>
    <t>Fixed Assets Turnover</t>
  </si>
  <si>
    <t>0.23</t>
  </si>
  <si>
    <t>0.38</t>
  </si>
  <si>
    <t>0.89</t>
  </si>
  <si>
    <t>Inventory Turnover (Average Inventory)</t>
  </si>
  <si>
    <t>4.92</t>
  </si>
  <si>
    <t>1.35</t>
  </si>
  <si>
    <t>1.03</t>
  </si>
  <si>
    <t>Short Term Liquidity</t>
  </si>
  <si>
    <t>Current Ratio</t>
  </si>
  <si>
    <t>0.14</t>
  </si>
  <si>
    <t>0.77</t>
  </si>
  <si>
    <t>0.41</t>
  </si>
  <si>
    <t>0.25</t>
  </si>
  <si>
    <t>Quick Ratio</t>
  </si>
  <si>
    <t>0.06</t>
  </si>
  <si>
    <t>0.15</t>
  </si>
  <si>
    <t>0.04</t>
  </si>
  <si>
    <t>Operating Cash Flow to Current Liabilities</t>
  </si>
  <si>
    <t>-0.92</t>
  </si>
  <si>
    <t>-3.33</t>
  </si>
  <si>
    <t>-1.47</t>
  </si>
  <si>
    <t>-0.72</t>
  </si>
  <si>
    <t>Days Outstanding Inventory (Average Inventory)</t>
  </si>
  <si>
    <t>74.2</t>
  </si>
  <si>
    <t>270.82</t>
  </si>
  <si>
    <t>354.09</t>
  </si>
  <si>
    <t>Average Days Payable Outstanding</t>
  </si>
  <si>
    <t>159.08</t>
  </si>
  <si>
    <t>153.5</t>
  </si>
  <si>
    <t>Long Term Solvency</t>
  </si>
  <si>
    <t>Total Debt/Equity</t>
  </si>
  <si>
    <t>-69.29</t>
  </si>
  <si>
    <t>73.95</t>
  </si>
  <si>
    <t>-405.89</t>
  </si>
  <si>
    <t>-181.72</t>
  </si>
  <si>
    <t>Total Debt / Total Capital</t>
  </si>
  <si>
    <t>-225.61</t>
  </si>
  <si>
    <t>42.51</t>
  </si>
  <si>
    <t>132.69</t>
  </si>
  <si>
    <t>222.37</t>
  </si>
  <si>
    <t>LT Debt/Equity</t>
  </si>
  <si>
    <t>5.16</t>
  </si>
  <si>
    <t>-0.33</t>
  </si>
  <si>
    <t>-4.12</t>
  </si>
  <si>
    <t>Long-Term Debt / Total Capital</t>
  </si>
  <si>
    <t>2.97</t>
  </si>
  <si>
    <t>0.11</t>
  </si>
  <si>
    <t>5.05</t>
  </si>
  <si>
    <t>Total Liabilities / Total Assets</t>
  </si>
  <si>
    <t>329.29</t>
  </si>
  <si>
    <t>54.36</t>
  </si>
  <si>
    <t>111.18</t>
  </si>
  <si>
    <t>133.04</t>
  </si>
  <si>
    <t>EBIT / Interest Expense</t>
  </si>
  <si>
    <t>-64.35</t>
  </si>
  <si>
    <t>-39.73</t>
  </si>
  <si>
    <t>-57.09</t>
  </si>
  <si>
    <t>-34.31</t>
  </si>
  <si>
    <t>EBITDA / Interest Expense</t>
  </si>
  <si>
    <t>-63.81</t>
  </si>
  <si>
    <t>-37.84</t>
  </si>
  <si>
    <t>-50.01</t>
  </si>
  <si>
    <t>-31.46</t>
  </si>
  <si>
    <t>(EBITDA - Capex) / Interest Expense</t>
  </si>
  <si>
    <t>-64.93</t>
  </si>
  <si>
    <t>-40.65</t>
  </si>
  <si>
    <t>-50.62</t>
  </si>
  <si>
    <t>Total Debt / EBITDA</t>
  </si>
  <si>
    <t>-0.57</t>
  </si>
  <si>
    <t>-0.21</t>
  </si>
  <si>
    <t>-0.23</t>
  </si>
  <si>
    <t>-0.2</t>
  </si>
  <si>
    <t>Net Debt / EBITDA</t>
  </si>
  <si>
    <t>-0.16</t>
  </si>
  <si>
    <t>Total Debt / (EBITDA - Capex)</t>
  </si>
  <si>
    <t>-0.56</t>
  </si>
  <si>
    <t>Net Debt / (EBITDA - Capex)</t>
  </si>
  <si>
    <t>-0.15</t>
  </si>
  <si>
    <t>Growth Over Prior Year</t>
  </si>
  <si>
    <t>Total Revenues, 1 Yr. Growth %</t>
  </si>
  <si>
    <t>110.84</t>
  </si>
  <si>
    <t>41.26</t>
  </si>
  <si>
    <t>Gross Profit, 1 Yr. Growth %</t>
  </si>
  <si>
    <t>83.15</t>
  </si>
  <si>
    <t>-37.66</t>
  </si>
  <si>
    <t>EBITDA, 1 Yr. Growth %</t>
  </si>
  <si>
    <t>115.75</t>
  </si>
  <si>
    <t>36.21</t>
  </si>
  <si>
    <t>5.1</t>
  </si>
  <si>
    <t>EBITA, 1 Yr. Growth %</t>
  </si>
  <si>
    <t>118.48</t>
  </si>
  <si>
    <t>38.22</t>
  </si>
  <si>
    <t>4.45</t>
  </si>
  <si>
    <t>EBIT, 1 Yr. Growth %</t>
  </si>
  <si>
    <t>124.62</t>
  </si>
  <si>
    <t>46.3</t>
  </si>
  <si>
    <t>4.63</t>
  </si>
  <si>
    <t>Earnings From Cont. Operations, 1 Yr. Growth %</t>
  </si>
  <si>
    <t>193.66</t>
  </si>
  <si>
    <t>77.3</t>
  </si>
  <si>
    <t>-11.77</t>
  </si>
  <si>
    <t>Net Income, 1 Yr. Growth %</t>
  </si>
  <si>
    <t>Normalized Net Income, 1 Yr. Growth %</t>
  </si>
  <si>
    <t>132.41</t>
  </si>
  <si>
    <t>54.76</t>
  </si>
  <si>
    <t>-4.85</t>
  </si>
  <si>
    <t>Diluted EPS Before Extra, 1 Yr. Growth %</t>
  </si>
  <si>
    <t>-96.52</t>
  </si>
  <si>
    <t>Inventory, 1 Yr. Growth %</t>
  </si>
  <si>
    <t>36.17</t>
  </si>
  <si>
    <t>-45.88</t>
  </si>
  <si>
    <t>Net Property, Plant and Equip., 1 Yr. Growth %</t>
  </si>
  <si>
    <t>224.93</t>
  </si>
  <si>
    <t>-34.43</t>
  </si>
  <si>
    <t>-49.37</t>
  </si>
  <si>
    <t>Total Assets, 1 Yr. Growth %</t>
  </si>
  <si>
    <t>276.87</t>
  </si>
  <si>
    <t>10.79</t>
  </si>
  <si>
    <t>-31.27</t>
  </si>
  <si>
    <t>Tangible Book Value, 1 Yr. Growth %</t>
  </si>
  <si>
    <t>26.47</t>
  </si>
  <si>
    <t>-62.68</t>
  </si>
  <si>
    <t>16.68</t>
  </si>
  <si>
    <t>Common Equity, 1 Yr. Growth %</t>
  </si>
  <si>
    <t>19.82</t>
  </si>
  <si>
    <t>-86.1</t>
  </si>
  <si>
    <t>103.15</t>
  </si>
  <si>
    <t>Cash From Operations, 1 Yr. Growth %</t>
  </si>
  <si>
    <t>-7.09</t>
  </si>
  <si>
    <t>-56.6</t>
  </si>
  <si>
    <t>Capital Expenditures, 1 Yr. Growth %</t>
  </si>
  <si>
    <t>817.13</t>
  </si>
  <si>
    <t>Levered Free Cash Flow, 1 Yr. Growth %</t>
  </si>
  <si>
    <t>-40.51</t>
  </si>
  <si>
    <t>-112.8</t>
  </si>
  <si>
    <t>Unlevered Free Cash Flow, 1 Yr. Growth %</t>
  </si>
  <si>
    <t>-41.16</t>
  </si>
  <si>
    <t>-117.76</t>
  </si>
  <si>
    <t>Compound Annual Growth Rate Over Two Years</t>
  </si>
  <si>
    <t>Total Revenues, 2 Yr. CAGR %</t>
  </si>
  <si>
    <t>72.58</t>
  </si>
  <si>
    <t>Gross Profit, 2 Yr. CAGR %</t>
  </si>
  <si>
    <t>397.7</t>
  </si>
  <si>
    <t>6.85</t>
  </si>
  <si>
    <t>EBITDA, 2 Yr. CAGR %</t>
  </si>
  <si>
    <t>70.39</t>
  </si>
  <si>
    <t>19.54</t>
  </si>
  <si>
    <t>EBITA, 2 Yr. CAGR %</t>
  </si>
  <si>
    <t>72.74</t>
  </si>
  <si>
    <t>19.33</t>
  </si>
  <si>
    <t>EBIT, 2 Yr. CAGR %</t>
  </si>
  <si>
    <t>81.28</t>
  </si>
  <si>
    <t>21.11</t>
  </si>
  <si>
    <t>Earnings From Cont. Operations, 2 Yr. CAGR %</t>
  </si>
  <si>
    <t>128.18</t>
  </si>
  <si>
    <t>25.07</t>
  </si>
  <si>
    <t>Net Income, 2 Yr. CAGR %</t>
  </si>
  <si>
    <t>Normalized Net Income, 2 Yr. CAGR %</t>
  </si>
  <si>
    <t>89.65</t>
  </si>
  <si>
    <t>18.79</t>
  </si>
  <si>
    <t>Inventory, 2 Yr. CAGR %</t>
  </si>
  <si>
    <t>-14.15</t>
  </si>
  <si>
    <t>Net Property, Plant and Equip., 2 Yr. CAGR %</t>
  </si>
  <si>
    <t>45.96</t>
  </si>
  <si>
    <t>-42.38</t>
  </si>
  <si>
    <t>Total Assets, 2 Yr. CAGR %</t>
  </si>
  <si>
    <t>104.34</t>
  </si>
  <si>
    <t>-12.74</t>
  </si>
  <si>
    <t>Tangible Book Value, 2 Yr. CAGR %</t>
  </si>
  <si>
    <t>-31.3</t>
  </si>
  <si>
    <t>-34.01</t>
  </si>
  <si>
    <t>Common Equity, 2 Yr. CAGR %</t>
  </si>
  <si>
    <t>-59.19</t>
  </si>
  <si>
    <t>-46.86</t>
  </si>
  <si>
    <t>Cash From Operations, 2 Yr. CAGR %</t>
  </si>
  <si>
    <t>62.73</t>
  </si>
  <si>
    <t>-36.5</t>
  </si>
  <si>
    <t>Capital Expenditures, 2 Yr. CAGR %</t>
  </si>
  <si>
    <t>42.04</t>
  </si>
  <si>
    <t>Levered Free Cash Flow, 2 Yr. CAGR %</t>
  </si>
  <si>
    <t>-72.9</t>
  </si>
  <si>
    <t>Unlevered Free Cash Flow, 2 Yr. CAGR %</t>
  </si>
  <si>
    <t>-68.28</t>
  </si>
  <si>
    <t>Compound Annual Growth Rate Over Three Years</t>
  </si>
  <si>
    <t>Gross Profit, 3 Yr. CAGR %</t>
  </si>
  <si>
    <t>149.02</t>
  </si>
  <si>
    <t>EBITDA, 3 Yr. CAGR %</t>
  </si>
  <si>
    <t>44.96</t>
  </si>
  <si>
    <t>EBITA, 3 Yr. CAGR %</t>
  </si>
  <si>
    <t>45.4</t>
  </si>
  <si>
    <t>EBIT, 3 Yr. CAGR %</t>
  </si>
  <si>
    <t>48.8</t>
  </si>
  <si>
    <t>Earnings From Cont. Operations, 3 Yr. CAGR %</t>
  </si>
  <si>
    <t>66.24</t>
  </si>
  <si>
    <t>Net Income, 3 Yr. CAGR %</t>
  </si>
  <si>
    <t>Normalized Net Income, 3 Yr. CAGR %</t>
  </si>
  <si>
    <t>48.57</t>
  </si>
  <si>
    <t>Inventory, 3 Yr. CAGR %</t>
  </si>
  <si>
    <t>364.93</t>
  </si>
  <si>
    <t>Net Property, Plant and Equip., 3 Yr. CAGR %</t>
  </si>
  <si>
    <t>2.56</t>
  </si>
  <si>
    <t>Total Assets, 3 Yr. CAGR %</t>
  </si>
  <si>
    <t>42.11</t>
  </si>
  <si>
    <t>Tangible Book Value, 3 Yr. CAGR %</t>
  </si>
  <si>
    <t>-18.03</t>
  </si>
  <si>
    <t>Common Equity, 3 Yr. CAGR %</t>
  </si>
  <si>
    <t>-30.32</t>
  </si>
  <si>
    <t>Cash From Operations, 3 Yr. CAGR %</t>
  </si>
  <si>
    <t>4.75</t>
  </si>
  <si>
    <t>2023</t>
  </si>
  <si>
    <t>Capitalization
                                    1</t>
  </si>
  <si>
    <t>12.31</t>
  </si>
  <si>
    <t>Change</t>
  </si>
  <si>
    <t>-</t>
  </si>
  <si>
    <t>Enterprise Value (EV)
                                    1</t>
  </si>
  <si>
    <t>22.4</t>
  </si>
  <si>
    <t>P/E ratio</t>
  </si>
  <si>
    <t>-0.21x</t>
  </si>
  <si>
    <t>PBR</t>
  </si>
  <si>
    <t>-2.2x</t>
  </si>
  <si>
    <t>PEG</t>
  </si>
  <si>
    <t>0x</t>
  </si>
  <si>
    <t>Capitalization / Revenue</t>
  </si>
  <si>
    <t>12,795,548x</t>
  </si>
  <si>
    <t>EV / Revenue</t>
  </si>
  <si>
    <t>23,283,074x</t>
  </si>
  <si>
    <t>EV / EBITDA</t>
  </si>
  <si>
    <t>-0.45x</t>
  </si>
  <si>
    <t>EV / EBIT</t>
  </si>
  <si>
    <t>-0.41x</t>
  </si>
  <si>
    <t>EV / FCF</t>
  </si>
  <si>
    <t>7,893,680x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</si>
  <si>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</si>
  <si>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</si>
  <si>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</si>
  <si>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</si>
  <si>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</si>
  <si>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-166.1</t>
  </si>
  <si>
    <t>Distribution rate</t>
  </si>
  <si>
    <t>Net sales</t>
  </si>
  <si>
    <t>0.962</t>
  </si>
  <si>
    <t>EBITDA
                                    1</t>
  </si>
  <si>
    <t>-49.95</t>
  </si>
  <si>
    <t>EBIT
                                    1</t>
  </si>
  <si>
    <t>-54.48</t>
  </si>
  <si>
    <t>Net income
                                    1</t>
  </si>
  <si>
    <t>-51.37</t>
  </si>
  <si>
    <t>Net Debt
                                    1</t>
  </si>
  <si>
    <t>10.09</t>
  </si>
  <si>
    <t>Reference price
                                    2</t>
  </si>
  <si>
    <t>34.4000</t>
  </si>
  <si>
    <t>Nbr of stocks (in thousands)</t>
  </si>
  <si>
    <t>358</t>
  </si>
  <si>
    <t>Announcement Date</t>
  </si>
  <si>
    <t>4/1/24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</si>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</sst>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-11.0</v>
      </c>
      <c r="C2" s="1">
        <v>-32.0</v>
      </c>
      <c r="D2" s="1">
        <v>-58.0</v>
      </c>
      <c r="E2" s="1">
        <v>-51.0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13.0</v>
      </c>
      <c r="C3" s="1">
        <v>74.0</v>
      </c>
      <c r="D3" s="1">
        <v>1.0</v>
      </c>
      <c r="E3" s="1">
        <v>88.0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0.0</v>
      </c>
      <c r="C4" s="1">
        <v>1.0</v>
      </c>
      <c r="D4" s="1">
        <v>5.0</v>
      </c>
      <c r="E4" s="1">
        <v>3.0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13.0</v>
      </c>
      <c r="C5" s="1">
        <v>1.0</v>
      </c>
      <c r="D5" s="1">
        <v>6.0</v>
      </c>
      <c r="E5" s="1">
        <v>4.0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0.0</v>
      </c>
      <c r="C6" s="1">
        <v>42.0</v>
      </c>
      <c r="D6" s="1">
        <v>0.0</v>
      </c>
      <c r="E6" s="1">
        <v>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0.0</v>
      </c>
      <c r="C7" s="1">
        <v>0.0</v>
      </c>
      <c r="D7" s="1">
        <v>18.0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0.0</v>
      </c>
      <c r="C8" s="1">
        <v>0.0</v>
      </c>
      <c r="D8" s="1">
        <v>2.0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6.0</v>
      </c>
      <c r="C9" s="1">
        <v>1.0</v>
      </c>
      <c r="D9" s="1">
        <v>6.0</v>
      </c>
      <c r="E9" s="1">
        <v>29.0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-3.0</v>
      </c>
      <c r="C10" s="1">
        <v>-2.0</v>
      </c>
      <c r="D10" s="1">
        <v>4.0</v>
      </c>
      <c r="E10" s="1">
        <v>-1.0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0.0</v>
      </c>
      <c r="C11" s="1">
        <v>0.0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-4.0</v>
      </c>
      <c r="C12" s="1">
        <v>-3.0</v>
      </c>
      <c r="D12" s="1">
        <v>-2.0</v>
      </c>
      <c r="E12" s="1">
        <v>-1.0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43.0</v>
      </c>
      <c r="C13" s="1">
        <v>-1.0</v>
      </c>
      <c r="D13" s="1">
        <v>3.0</v>
      </c>
      <c r="E13" s="1">
        <v>2.0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0.0</v>
      </c>
      <c r="C14" s="1">
        <v>1.0</v>
      </c>
      <c r="D14" s="1">
        <v>1.0</v>
      </c>
      <c r="E14" s="1">
        <v>4.0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97.0</v>
      </c>
      <c r="C15" s="1">
        <v>-1.0</v>
      </c>
      <c r="D15" s="1">
        <v>98.0</v>
      </c>
      <c r="E15" s="1">
        <v>35.0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-13.0</v>
      </c>
      <c r="C16" s="1">
        <v>-38.0</v>
      </c>
      <c r="D16" s="1">
        <v>-35.0</v>
      </c>
      <c r="E16" s="1">
        <v>-15.0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-28.0</v>
      </c>
      <c r="C17" s="1">
        <v>-2.0</v>
      </c>
      <c r="D17" s="1">
        <v>-57.0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1">
        <v>-3.0</v>
      </c>
      <c r="C18" s="1">
        <v>-9.0</v>
      </c>
      <c r="D18" s="1">
        <v>-7.0</v>
      </c>
      <c r="E18" s="1">
        <v>-1.0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-3.0</v>
      </c>
      <c r="C19" s="1">
        <v>-12.0</v>
      </c>
      <c r="D19" s="1">
        <v>-7.0</v>
      </c>
      <c r="E19" s="1">
        <v>-1.0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1">
        <v>9.0</v>
      </c>
      <c r="C20" s="1">
        <v>15.0</v>
      </c>
      <c r="D20" s="1">
        <v>10.0</v>
      </c>
      <c r="E20" s="1">
        <v>7.0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8.0</v>
      </c>
      <c r="C21" s="1">
        <v>4.0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17.0</v>
      </c>
      <c r="C22" s="1">
        <v>19.0</v>
      </c>
      <c r="D22" s="1">
        <v>10.0</v>
      </c>
      <c r="E22" s="1">
        <v>7.0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</v>
      </c>
      <c r="B23" s="1">
        <v>-58.0</v>
      </c>
      <c r="C23" s="1">
        <v>-1.0</v>
      </c>
      <c r="D23" s="1">
        <v>-1.0</v>
      </c>
      <c r="E23" s="1">
        <v>-2.0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</v>
      </c>
      <c r="B24" s="1">
        <v>0.0</v>
      </c>
      <c r="C24" s="1">
        <v>0.0</v>
      </c>
      <c r="D24" s="1">
        <v>-6.0</v>
      </c>
      <c r="E24" s="1">
        <v>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</v>
      </c>
      <c r="B25" s="1">
        <v>-58.0</v>
      </c>
      <c r="C25" s="1">
        <v>-1.0</v>
      </c>
      <c r="D25" s="1">
        <v>-1.0</v>
      </c>
      <c r="E25" s="1">
        <v>-2.0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</v>
      </c>
      <c r="B26" s="1">
        <v>0.0</v>
      </c>
      <c r="C26" s="1">
        <v>4.0</v>
      </c>
      <c r="D26" s="1">
        <v>2.0</v>
      </c>
      <c r="E26" s="1">
        <v>15.0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1">
        <v>0.0</v>
      </c>
      <c r="C27" s="1">
        <v>30.0</v>
      </c>
      <c r="D27" s="1">
        <v>30.0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</v>
      </c>
      <c r="B28" s="1">
        <v>0.0</v>
      </c>
      <c r="C28" s="1">
        <v>0.0</v>
      </c>
      <c r="D28" s="1">
        <v>0.0</v>
      </c>
      <c r="E28" s="1">
        <v>-2.0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</v>
      </c>
      <c r="B29" s="1">
        <v>17.0</v>
      </c>
      <c r="C29" s="1">
        <v>52.0</v>
      </c>
      <c r="D29" s="1">
        <v>41.0</v>
      </c>
      <c r="E29" s="1">
        <v>17.0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</v>
      </c>
      <c r="B30" s="1">
        <v>-41.0</v>
      </c>
      <c r="C30" s="1">
        <v>-15.0</v>
      </c>
      <c r="D30" s="1">
        <v>-9.0</v>
      </c>
      <c r="E30" s="1">
        <v>-48.0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</v>
      </c>
      <c r="B31" s="1">
        <v>0.0</v>
      </c>
      <c r="C31" s="1">
        <v>1.0</v>
      </c>
      <c r="D31" s="1">
        <v>-1.0</v>
      </c>
      <c r="E31" s="1">
        <v>-22.0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</v>
      </c>
      <c r="B33" s="1">
        <v>0.0</v>
      </c>
      <c r="C33" s="1">
        <v>-38.0</v>
      </c>
      <c r="D33" s="1">
        <v>-22.0</v>
      </c>
      <c r="E33" s="1">
        <v>2.0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</v>
      </c>
      <c r="B34" s="1">
        <v>0.0</v>
      </c>
      <c r="C34" s="1">
        <v>-38.0</v>
      </c>
      <c r="D34" s="1">
        <v>-22.0</v>
      </c>
      <c r="E34" s="1">
        <v>3.0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</v>
      </c>
      <c r="B35" s="1">
        <v>0.0</v>
      </c>
      <c r="C35" s="1">
        <v>5.0</v>
      </c>
      <c r="D35" s="1">
        <v>-6.0</v>
      </c>
      <c r="E35" s="1">
        <v>-2.0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</v>
      </c>
      <c r="B36" s="1">
        <v>17.0</v>
      </c>
      <c r="C36" s="1">
        <v>17.0</v>
      </c>
      <c r="D36" s="1">
        <v>9.0</v>
      </c>
      <c r="E36" s="1">
        <v>4.0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</v>
      </c>
      <c r="B3" s="1">
        <v>1.0</v>
      </c>
      <c r="C3" s="1">
        <v>1.0</v>
      </c>
      <c r="D3" s="1">
        <v>22.0</v>
      </c>
      <c r="E3" s="1">
        <v>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44</v>
      </c>
      <c r="B4" s="1">
        <v>1.0</v>
      </c>
      <c r="C4" s="1">
        <v>1.0</v>
      </c>
      <c r="D4" s="1">
        <v>22.0</v>
      </c>
      <c r="E4" s="1">
        <v>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45</v>
      </c>
      <c r="B5" s="1">
        <v>0.0</v>
      </c>
      <c r="C5" s="1">
        <v>0.0</v>
      </c>
      <c r="D5" s="1">
        <v>0.0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46</v>
      </c>
      <c r="B6" s="1">
        <v>81.0</v>
      </c>
      <c r="C6" s="1">
        <v>0.0</v>
      </c>
      <c r="D6" s="1">
        <v>75.0</v>
      </c>
      <c r="E6" s="1">
        <v>53.0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47</v>
      </c>
      <c r="B7" s="1">
        <v>81.0</v>
      </c>
      <c r="C7" s="1">
        <v>0.0</v>
      </c>
      <c r="D7" s="1">
        <v>75.0</v>
      </c>
      <c r="E7" s="1">
        <v>53.0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</v>
      </c>
      <c r="B8" s="1">
        <v>4.0</v>
      </c>
      <c r="C8" s="1">
        <v>2.0</v>
      </c>
      <c r="D8" s="1">
        <v>8.0</v>
      </c>
      <c r="E8" s="1">
        <v>4.0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</v>
      </c>
      <c r="B9" s="1">
        <v>5.0</v>
      </c>
      <c r="C9" s="1">
        <v>35.0</v>
      </c>
      <c r="D9" s="1">
        <v>30.0</v>
      </c>
      <c r="E9" s="1">
        <v>31.0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</v>
      </c>
      <c r="B10" s="1">
        <v>1.0</v>
      </c>
      <c r="C10" s="1">
        <v>4.0</v>
      </c>
      <c r="D10" s="1">
        <v>36.0</v>
      </c>
      <c r="E10" s="1">
        <v>8.0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</v>
      </c>
      <c r="B11" s="1">
        <v>2.0</v>
      </c>
      <c r="C11" s="1">
        <v>8.0</v>
      </c>
      <c r="D11" s="1">
        <v>9.0</v>
      </c>
      <c r="E11" s="1">
        <v>5.0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52</v>
      </c>
      <c r="B12" s="1">
        <v>1.0</v>
      </c>
      <c r="C12" s="1">
        <v>3.0</v>
      </c>
      <c r="D12" s="1">
        <v>3.0</v>
      </c>
      <c r="E12" s="1">
        <v>3.0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53</v>
      </c>
      <c r="B13" s="1">
        <v>-62.0</v>
      </c>
      <c r="C13" s="1">
        <v>-96.0</v>
      </c>
      <c r="D13" s="1">
        <v>-2.0</v>
      </c>
      <c r="E13" s="1">
        <v>-2.0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</v>
      </c>
      <c r="B14" s="1">
        <v>67.0</v>
      </c>
      <c r="C14" s="1">
        <v>2.0</v>
      </c>
      <c r="D14" s="1">
        <v>1.0</v>
      </c>
      <c r="E14" s="1">
        <v>72.0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55</v>
      </c>
      <c r="B15" s="1">
        <v>3.0</v>
      </c>
      <c r="C15" s="1">
        <v>4.0</v>
      </c>
      <c r="D15" s="1">
        <v>6.0</v>
      </c>
      <c r="E15" s="1">
        <v>5.0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</v>
      </c>
      <c r="B16" s="1">
        <v>0.0</v>
      </c>
      <c r="C16" s="1">
        <v>6.0</v>
      </c>
      <c r="D16" s="1">
        <v>6.0</v>
      </c>
      <c r="E16" s="1">
        <v>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57</v>
      </c>
      <c r="B17" s="1">
        <v>6.0</v>
      </c>
      <c r="C17" s="1">
        <v>0.0</v>
      </c>
      <c r="D17" s="1">
        <v>0.0</v>
      </c>
      <c r="E17" s="1">
        <v>3.0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58</v>
      </c>
      <c r="B18" s="1">
        <v>5.0</v>
      </c>
      <c r="C18" s="1">
        <v>22.0</v>
      </c>
      <c r="D18" s="1">
        <v>24.0</v>
      </c>
      <c r="E18" s="1">
        <v>16.0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60</v>
      </c>
      <c r="B20" s="1">
        <v>4.0</v>
      </c>
      <c r="C20" s="1">
        <v>2.0</v>
      </c>
      <c r="D20" s="1">
        <v>7.0</v>
      </c>
      <c r="E20" s="1">
        <v>10.0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</v>
      </c>
      <c r="B21" s="1">
        <v>79.0</v>
      </c>
      <c r="C21" s="1">
        <v>2.0</v>
      </c>
      <c r="D21" s="1">
        <v>4.0</v>
      </c>
      <c r="E21" s="1">
        <v>86.0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</v>
      </c>
      <c r="B22" s="1">
        <v>9.0</v>
      </c>
      <c r="C22" s="1">
        <v>6.0</v>
      </c>
      <c r="D22" s="1">
        <v>10.0</v>
      </c>
      <c r="E22" s="1">
        <v>9.0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63</v>
      </c>
      <c r="B23" s="1">
        <v>0.0</v>
      </c>
      <c r="C23" s="1">
        <v>0.0</v>
      </c>
      <c r="D23" s="1">
        <v>10.0</v>
      </c>
      <c r="E23" s="1">
        <v>5.0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</v>
      </c>
      <c r="B24" s="1">
        <v>0.0</v>
      </c>
      <c r="C24" s="1">
        <v>0.0</v>
      </c>
      <c r="D24" s="1">
        <v>0.0</v>
      </c>
      <c r="E24" s="1">
        <v>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65</v>
      </c>
      <c r="B25" s="1">
        <v>0.0</v>
      </c>
      <c r="C25" s="1">
        <v>1.0</v>
      </c>
      <c r="D25" s="1">
        <v>2.0</v>
      </c>
      <c r="E25" s="1">
        <v>7.0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</v>
      </c>
      <c r="B26" s="1">
        <v>39.0</v>
      </c>
      <c r="C26" s="1">
        <v>29.0</v>
      </c>
      <c r="D26" s="1">
        <v>52.0</v>
      </c>
      <c r="E26" s="1">
        <v>16.0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67</v>
      </c>
      <c r="B27" s="1">
        <v>14.0</v>
      </c>
      <c r="C27" s="1">
        <v>11.0</v>
      </c>
      <c r="D27" s="1">
        <v>24.0</v>
      </c>
      <c r="E27" s="1">
        <v>21.0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68</v>
      </c>
      <c r="B28" s="1">
        <v>0.0</v>
      </c>
      <c r="C28" s="1">
        <v>52.0</v>
      </c>
      <c r="D28" s="1">
        <v>0.0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69</v>
      </c>
      <c r="B29" s="1">
        <v>0.0</v>
      </c>
      <c r="C29" s="1">
        <v>0.0</v>
      </c>
      <c r="D29" s="1">
        <v>0.0</v>
      </c>
      <c r="E29" s="1">
        <v>22.0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70</v>
      </c>
      <c r="B30" s="1">
        <v>4.0</v>
      </c>
      <c r="C30" s="1">
        <v>0.0</v>
      </c>
      <c r="D30" s="1">
        <v>3.0</v>
      </c>
      <c r="E30" s="1">
        <v>59.0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71</v>
      </c>
      <c r="B31" s="1">
        <v>19.0</v>
      </c>
      <c r="C31" s="1">
        <v>12.0</v>
      </c>
      <c r="D31" s="1">
        <v>27.0</v>
      </c>
      <c r="E31" s="1">
        <v>22.0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72</v>
      </c>
      <c r="B32" s="1">
        <v>2.0</v>
      </c>
      <c r="C32" s="1">
        <v>29.0</v>
      </c>
      <c r="D32" s="1">
        <v>0.0</v>
      </c>
      <c r="E32" s="1">
        <v>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73</v>
      </c>
      <c r="B33" s="1">
        <v>2.0</v>
      </c>
      <c r="C33" s="1">
        <v>29.0</v>
      </c>
      <c r="D33" s="1">
        <v>0.0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74</v>
      </c>
      <c r="B34" s="1">
        <v>0.0</v>
      </c>
      <c r="C34" s="1">
        <v>0.0</v>
      </c>
      <c r="D34" s="1">
        <v>0.0</v>
      </c>
      <c r="E34" s="1">
        <v>0.0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75</v>
      </c>
      <c r="B35" s="1">
        <v>8.0</v>
      </c>
      <c r="C35" s="1">
        <v>37.0</v>
      </c>
      <c r="D35" s="1">
        <v>112.0</v>
      </c>
      <c r="E35" s="1">
        <v>161.0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76</v>
      </c>
      <c r="B36" s="1">
        <v>-24.0</v>
      </c>
      <c r="C36" s="1">
        <v>-57.0</v>
      </c>
      <c r="D36" s="1">
        <v>-116.0</v>
      </c>
      <c r="E36" s="1">
        <v>-167.0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77</v>
      </c>
      <c r="B37" s="1">
        <v>2.0</v>
      </c>
      <c r="C37" s="1">
        <v>-15.0</v>
      </c>
      <c r="D37" s="1">
        <v>36.0</v>
      </c>
      <c r="E37" s="1">
        <v>10.0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78</v>
      </c>
      <c r="B38" s="1">
        <v>-16.0</v>
      </c>
      <c r="C38" s="1">
        <v>-19.0</v>
      </c>
      <c r="D38" s="1">
        <v>-2.0</v>
      </c>
      <c r="E38" s="1">
        <v>-5.0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79</v>
      </c>
      <c r="B39" s="1">
        <v>-13.0</v>
      </c>
      <c r="C39" s="1">
        <v>10.0</v>
      </c>
      <c r="D39" s="1">
        <v>-2.0</v>
      </c>
      <c r="E39" s="1">
        <v>-5.0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80</v>
      </c>
      <c r="B40" s="1">
        <v>5.0</v>
      </c>
      <c r="C40" s="1">
        <v>22.0</v>
      </c>
      <c r="D40" s="1">
        <v>24.0</v>
      </c>
      <c r="E40" s="1">
        <v>16.0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81</v>
      </c>
      <c r="B42" s="1">
        <v>0.0</v>
      </c>
      <c r="C42" s="1">
        <v>48.0</v>
      </c>
      <c r="D42" s="1">
        <v>2.0</v>
      </c>
      <c r="E42" s="1">
        <v>48.0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82</v>
      </c>
      <c r="B43" s="1">
        <v>0.0</v>
      </c>
      <c r="C43" s="1">
        <v>21.0</v>
      </c>
      <c r="D43" s="1">
        <v>2.0</v>
      </c>
      <c r="E43" s="1">
        <v>35.0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83</v>
      </c>
      <c r="B44" s="1">
        <v>0.0</v>
      </c>
      <c r="C44" s="1" t="s">
        <v>84</v>
      </c>
      <c r="D44" s="1" t="s">
        <v>85</v>
      </c>
      <c r="E44" s="1" t="s">
        <v>86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87</v>
      </c>
      <c r="B45" s="1">
        <v>-19.0</v>
      </c>
      <c r="C45" s="1">
        <v>-24.0</v>
      </c>
      <c r="D45" s="1">
        <v>-9.0</v>
      </c>
      <c r="E45" s="1">
        <v>-10.0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88</v>
      </c>
      <c r="B46" s="1">
        <v>0.0</v>
      </c>
      <c r="C46" s="1" t="s">
        <v>89</v>
      </c>
      <c r="D46" s="1" t="s">
        <v>90</v>
      </c>
      <c r="E46" s="1" t="s">
        <v>91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92</v>
      </c>
      <c r="B47" s="1">
        <v>9.0</v>
      </c>
      <c r="C47" s="1">
        <v>7.0</v>
      </c>
      <c r="D47" s="1">
        <v>11.0</v>
      </c>
      <c r="E47" s="1">
        <v>10.0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93</v>
      </c>
      <c r="B48" s="1">
        <v>9.0</v>
      </c>
      <c r="C48" s="1">
        <v>5.0</v>
      </c>
      <c r="D48" s="1">
        <v>10.0</v>
      </c>
      <c r="E48" s="1">
        <v>10.0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94</v>
      </c>
      <c r="B49" s="1">
        <v>0.0</v>
      </c>
      <c r="C49" s="1">
        <v>8.0</v>
      </c>
      <c r="D49" s="1">
        <v>8.0</v>
      </c>
      <c r="E49" s="1">
        <v>8.0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95</v>
      </c>
      <c r="B50" s="1">
        <v>4.0</v>
      </c>
      <c r="C50" s="1">
        <v>2.0</v>
      </c>
      <c r="D50" s="1">
        <v>4.0</v>
      </c>
      <c r="E50" s="1">
        <v>2.0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96</v>
      </c>
      <c r="B51" s="1">
        <v>1.0</v>
      </c>
      <c r="C51" s="1">
        <v>3.0</v>
      </c>
      <c r="D51" s="1">
        <v>3.0</v>
      </c>
      <c r="E51" s="1">
        <v>3.0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97</v>
      </c>
      <c r="B52" s="1">
        <v>0.0</v>
      </c>
      <c r="C52" s="1">
        <v>0.0</v>
      </c>
      <c r="D52" s="1">
        <v>53.0</v>
      </c>
      <c r="E52" s="1">
        <v>36.0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</v>
      </c>
      <c r="B2" s="1">
        <v>0.0</v>
      </c>
      <c r="C2" s="1">
        <v>32.0</v>
      </c>
      <c r="D2" s="1">
        <v>68.0</v>
      </c>
      <c r="E2" s="1">
        <v>96.0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</v>
      </c>
      <c r="B3" s="1">
        <v>0.0</v>
      </c>
      <c r="C3" s="1">
        <v>32.0</v>
      </c>
      <c r="D3" s="1">
        <v>68.0</v>
      </c>
      <c r="E3" s="1">
        <v>96.0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100</v>
      </c>
      <c r="B4" s="1">
        <v>35.0</v>
      </c>
      <c r="C4" s="1">
        <v>5.0</v>
      </c>
      <c r="D4" s="1">
        <v>9.0</v>
      </c>
      <c r="E4" s="1">
        <v>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</v>
      </c>
      <c r="B5" s="1">
        <v>-35.0</v>
      </c>
      <c r="C5" s="1">
        <v>-4.0</v>
      </c>
      <c r="D5" s="1">
        <v>-8.0</v>
      </c>
      <c r="E5" s="1">
        <v>-5.0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102</v>
      </c>
      <c r="B6" s="1">
        <v>8.0</v>
      </c>
      <c r="C6" s="1">
        <v>16.0</v>
      </c>
      <c r="D6" s="1">
        <v>25.0</v>
      </c>
      <c r="E6" s="1">
        <v>38.0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103</v>
      </c>
      <c r="B7" s="1">
        <v>8.0</v>
      </c>
      <c r="C7" s="1">
        <v>16.0</v>
      </c>
      <c r="D7" s="1">
        <v>19.0</v>
      </c>
      <c r="E7" s="1">
        <v>10.0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104</v>
      </c>
      <c r="B8" s="1">
        <v>16.0</v>
      </c>
      <c r="C8" s="1">
        <v>32.0</v>
      </c>
      <c r="D8" s="1">
        <v>45.0</v>
      </c>
      <c r="E8" s="1">
        <v>48.0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105</v>
      </c>
      <c r="B9" s="1">
        <v>-16.0</v>
      </c>
      <c r="C9" s="1">
        <v>-37.0</v>
      </c>
      <c r="D9" s="1">
        <v>-54.0</v>
      </c>
      <c r="E9" s="1">
        <v>-54.0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</v>
      </c>
      <c r="B10" s="1">
        <v>-25.0</v>
      </c>
      <c r="C10" s="1">
        <v>-93.0</v>
      </c>
      <c r="D10" s="1">
        <v>-95.0</v>
      </c>
      <c r="E10" s="1">
        <v>-1.0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</v>
      </c>
      <c r="B11" s="1">
        <v>-25.0</v>
      </c>
      <c r="C11" s="1">
        <v>-93.0</v>
      </c>
      <c r="D11" s="1">
        <v>-95.0</v>
      </c>
      <c r="E11" s="1">
        <v>-1.0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108</v>
      </c>
      <c r="B12" s="1">
        <v>43.0</v>
      </c>
      <c r="C12" s="1">
        <v>5.0</v>
      </c>
      <c r="D12" s="1">
        <v>-3.0</v>
      </c>
      <c r="E12" s="1">
        <v>2.0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109</v>
      </c>
      <c r="B13" s="1">
        <v>-16.0</v>
      </c>
      <c r="C13" s="1">
        <v>-38.0</v>
      </c>
      <c r="D13" s="1">
        <v>-58.0</v>
      </c>
      <c r="E13" s="1">
        <v>-53.0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110</v>
      </c>
      <c r="B14" s="1">
        <v>3.0</v>
      </c>
      <c r="C14" s="1">
        <v>5.0</v>
      </c>
      <c r="D14" s="1">
        <v>63.0</v>
      </c>
      <c r="E14" s="1">
        <v>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</v>
      </c>
      <c r="B15" s="1">
        <v>-12.0</v>
      </c>
      <c r="C15" s="1">
        <v>-32.0</v>
      </c>
      <c r="D15" s="1">
        <v>-58.0</v>
      </c>
      <c r="E15" s="1">
        <v>-51.0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</v>
      </c>
      <c r="B16" s="1">
        <v>-1.0</v>
      </c>
      <c r="C16" s="1">
        <v>0.0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</v>
      </c>
      <c r="B17" s="1">
        <v>-11.0</v>
      </c>
      <c r="C17" s="1">
        <v>-32.0</v>
      </c>
      <c r="D17" s="1">
        <v>-58.0</v>
      </c>
      <c r="E17" s="1">
        <v>-51.0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114</v>
      </c>
      <c r="B18" s="1">
        <v>-11.0</v>
      </c>
      <c r="C18" s="1">
        <v>-32.0</v>
      </c>
      <c r="D18" s="1">
        <v>-58.0</v>
      </c>
      <c r="E18" s="1">
        <v>-51.0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115</v>
      </c>
      <c r="B19" s="1">
        <v>-11.0</v>
      </c>
      <c r="C19" s="1">
        <v>-32.0</v>
      </c>
      <c r="D19" s="1">
        <v>-58.0</v>
      </c>
      <c r="E19" s="1">
        <v>-51.0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116</v>
      </c>
      <c r="B20" s="1">
        <v>-11.0</v>
      </c>
      <c r="C20" s="1">
        <v>-32.0</v>
      </c>
      <c r="D20" s="1">
        <v>-58.0</v>
      </c>
      <c r="E20" s="1">
        <v>-51.0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</v>
      </c>
      <c r="B21" s="1">
        <v>-11.0</v>
      </c>
      <c r="C21" s="1">
        <v>-32.0</v>
      </c>
      <c r="D21" s="1">
        <v>-58.0</v>
      </c>
      <c r="E21" s="1">
        <v>-51.0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>
        <v>0.0</v>
      </c>
      <c r="C23" s="1">
        <v>0.0</v>
      </c>
      <c r="D23" s="1">
        <v>0.0</v>
      </c>
      <c r="E23" s="1" t="s">
        <v>120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121</v>
      </c>
      <c r="B24" s="1">
        <v>0.0</v>
      </c>
      <c r="C24" s="1">
        <v>0.0</v>
      </c>
      <c r="D24" s="1">
        <v>0.0</v>
      </c>
      <c r="E24" s="1" t="s">
        <v>120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122</v>
      </c>
      <c r="B25" s="1">
        <v>0.0</v>
      </c>
      <c r="C25" s="1">
        <v>0.0</v>
      </c>
      <c r="D25" s="1">
        <v>1.0</v>
      </c>
      <c r="E25" s="1">
        <v>30.0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123</v>
      </c>
      <c r="B26" s="1">
        <v>0.0</v>
      </c>
      <c r="C26" s="1">
        <v>0.0</v>
      </c>
      <c r="D26" s="1">
        <v>0.0</v>
      </c>
      <c r="E26" s="1" t="s">
        <v>120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124</v>
      </c>
      <c r="B27" s="1">
        <v>0.0</v>
      </c>
      <c r="C27" s="1">
        <v>0.0</v>
      </c>
      <c r="D27" s="1">
        <v>0.0</v>
      </c>
      <c r="E27" s="1" t="s">
        <v>120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125</v>
      </c>
      <c r="B28" s="1">
        <v>0.0</v>
      </c>
      <c r="C28" s="1">
        <v>0.0</v>
      </c>
      <c r="D28" s="1">
        <v>1.0</v>
      </c>
      <c r="E28" s="1">
        <v>30.0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126</v>
      </c>
      <c r="B29" s="1">
        <v>0.0</v>
      </c>
      <c r="C29" s="1">
        <v>0.0</v>
      </c>
      <c r="D29" s="1">
        <v>0.0</v>
      </c>
      <c r="E29" s="1" t="s">
        <v>127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128</v>
      </c>
      <c r="B30" s="1">
        <v>0.0</v>
      </c>
      <c r="C30" s="1">
        <v>0.0</v>
      </c>
      <c r="D30" s="1">
        <v>0.0</v>
      </c>
      <c r="E30" s="1" t="s">
        <v>127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129</v>
      </c>
      <c r="B32" s="1">
        <v>-16.0</v>
      </c>
      <c r="C32" s="1">
        <v>-35.0</v>
      </c>
      <c r="D32" s="1">
        <v>-47.0</v>
      </c>
      <c r="E32" s="1">
        <v>-49.0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130</v>
      </c>
      <c r="B33" s="1">
        <v>-16.0</v>
      </c>
      <c r="C33" s="1">
        <v>-36.0</v>
      </c>
      <c r="D33" s="1">
        <v>-49.0</v>
      </c>
      <c r="E33" s="1">
        <v>-50.0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131</v>
      </c>
      <c r="B34" s="1">
        <v>-16.0</v>
      </c>
      <c r="C34" s="1">
        <v>-37.0</v>
      </c>
      <c r="D34" s="1">
        <v>-54.0</v>
      </c>
      <c r="E34" s="1">
        <v>-54.0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132</v>
      </c>
      <c r="B35" s="1">
        <v>0.0</v>
      </c>
      <c r="C35" s="1">
        <v>0.0</v>
      </c>
      <c r="D35" s="1">
        <v>0.0</v>
      </c>
      <c r="E35" s="1">
        <v>96.0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133</v>
      </c>
      <c r="B36" s="1" t="s">
        <v>134</v>
      </c>
      <c r="C36" s="1" t="s">
        <v>135</v>
      </c>
      <c r="D36" s="1">
        <v>0.0</v>
      </c>
      <c r="E36" s="1">
        <v>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136</v>
      </c>
      <c r="B37" s="1">
        <v>0.0</v>
      </c>
      <c r="C37" s="1">
        <v>0.0</v>
      </c>
      <c r="D37" s="1">
        <v>0.0</v>
      </c>
      <c r="E37" s="1">
        <v>0.0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137</v>
      </c>
      <c r="B38" s="1">
        <v>-1.0</v>
      </c>
      <c r="C38" s="1">
        <v>0.0</v>
      </c>
      <c r="D38" s="1">
        <v>0.0</v>
      </c>
      <c r="E38" s="1">
        <v>0.0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138</v>
      </c>
      <c r="B39" s="1">
        <v>-1.0</v>
      </c>
      <c r="C39" s="1">
        <v>0.0</v>
      </c>
      <c r="D39" s="1">
        <v>0.0</v>
      </c>
      <c r="E39" s="1">
        <v>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139</v>
      </c>
      <c r="B40" s="1">
        <v>-10.0</v>
      </c>
      <c r="C40" s="1">
        <v>-23.0</v>
      </c>
      <c r="D40" s="1">
        <v>-36.0</v>
      </c>
      <c r="E40" s="1">
        <v>-33.0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141</v>
      </c>
      <c r="B42" s="1">
        <v>70.0</v>
      </c>
      <c r="C42" s="1">
        <v>2.0</v>
      </c>
      <c r="D42" s="1">
        <v>2.0</v>
      </c>
      <c r="E42" s="1">
        <v>70.0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142</v>
      </c>
      <c r="B43" s="1">
        <v>1.0</v>
      </c>
      <c r="C43" s="1">
        <v>6.0</v>
      </c>
      <c r="D43" s="1">
        <v>6.0</v>
      </c>
      <c r="E43" s="1">
        <v>1.0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143</v>
      </c>
      <c r="B44" s="1">
        <v>6.0</v>
      </c>
      <c r="C44" s="1">
        <v>9.0</v>
      </c>
      <c r="D44" s="1">
        <v>19.0</v>
      </c>
      <c r="E44" s="1">
        <v>37.0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144</v>
      </c>
      <c r="B45" s="1">
        <v>8.0</v>
      </c>
      <c r="C45" s="1">
        <v>16.0</v>
      </c>
      <c r="D45" s="1">
        <v>19.0</v>
      </c>
      <c r="E45" s="1">
        <v>10.0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145</v>
      </c>
      <c r="B46" s="1">
        <v>0.0</v>
      </c>
      <c r="C46" s="1">
        <v>11.0</v>
      </c>
      <c r="D46" s="1">
        <v>1.0</v>
      </c>
      <c r="E46" s="1">
        <v>6.0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146</v>
      </c>
      <c r="B47" s="1">
        <v>0.0</v>
      </c>
      <c r="C47" s="1">
        <v>3.0</v>
      </c>
      <c r="D47" s="1">
        <v>28.0</v>
      </c>
      <c r="E47" s="1">
        <v>50.0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147</v>
      </c>
      <c r="B48" s="1">
        <v>6.0</v>
      </c>
      <c r="C48" s="1">
        <v>1.0</v>
      </c>
      <c r="D48" s="1">
        <v>4.0</v>
      </c>
      <c r="E48" s="1">
        <v>22.0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148</v>
      </c>
      <c r="B49" s="1">
        <v>6.0</v>
      </c>
      <c r="C49" s="1">
        <v>1.0</v>
      </c>
      <c r="D49" s="1">
        <v>6.0</v>
      </c>
      <c r="E49" s="1">
        <v>29.0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150</v>
      </c>
      <c r="B3" s="1">
        <v>0.0</v>
      </c>
      <c r="C3" s="1" t="s">
        <v>151</v>
      </c>
      <c r="D3" s="1" t="s">
        <v>152</v>
      </c>
      <c r="E3" s="1" t="s">
        <v>153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154</v>
      </c>
      <c r="B4" s="1">
        <v>0.0</v>
      </c>
      <c r="C4" s="1" t="s">
        <v>155</v>
      </c>
      <c r="D4" s="1" t="s">
        <v>156</v>
      </c>
      <c r="E4" s="1" t="s">
        <v>157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158</v>
      </c>
      <c r="B5" s="1">
        <v>0.0</v>
      </c>
      <c r="C5" s="1">
        <v>0.0</v>
      </c>
      <c r="D5" s="1">
        <v>0.0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159</v>
      </c>
      <c r="B6" s="1">
        <v>0.0</v>
      </c>
      <c r="C6" s="1" t="s">
        <v>160</v>
      </c>
      <c r="D6" s="1" t="s">
        <v>161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163</v>
      </c>
      <c r="B8" s="1">
        <v>0.0</v>
      </c>
      <c r="C8" s="1">
        <v>0.0</v>
      </c>
      <c r="D8" s="1">
        <v>0.0</v>
      </c>
      <c r="E8" s="1" t="s">
        <v>164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165</v>
      </c>
      <c r="B9" s="1">
        <v>0.0</v>
      </c>
      <c r="C9" s="1">
        <v>0.0</v>
      </c>
      <c r="D9" s="1">
        <v>0.0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166</v>
      </c>
      <c r="B10" s="1">
        <v>0.0</v>
      </c>
      <c r="C10" s="1">
        <v>-1.0</v>
      </c>
      <c r="D10" s="1">
        <v>0.0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167</v>
      </c>
      <c r="B11" s="1">
        <v>0.0</v>
      </c>
      <c r="C11" s="1">
        <v>-1.0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168</v>
      </c>
      <c r="B12" s="1">
        <v>0.0</v>
      </c>
      <c r="C12" s="1">
        <v>-1.0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169</v>
      </c>
      <c r="B13" s="1">
        <v>0.0</v>
      </c>
      <c r="C13" s="1">
        <v>-1.0</v>
      </c>
      <c r="D13" s="1">
        <v>0.0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170</v>
      </c>
      <c r="B14" s="1">
        <v>0.0</v>
      </c>
      <c r="C14" s="1">
        <v>-1.0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171</v>
      </c>
      <c r="B15" s="1">
        <v>0.0</v>
      </c>
      <c r="C15" s="1">
        <v>-1.0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172</v>
      </c>
      <c r="B16" s="1">
        <v>0.0</v>
      </c>
      <c r="C16" s="1">
        <v>0.0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173</v>
      </c>
      <c r="B17" s="1">
        <v>0.0</v>
      </c>
      <c r="C17" s="1">
        <v>-1.0</v>
      </c>
      <c r="D17" s="1">
        <v>0.0</v>
      </c>
      <c r="E17" s="1" t="s">
        <v>174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175</v>
      </c>
      <c r="B18" s="1">
        <v>0.0</v>
      </c>
      <c r="C18" s="1">
        <v>-1.0</v>
      </c>
      <c r="D18" s="1">
        <v>0.0</v>
      </c>
      <c r="E18" s="1" t="s">
        <v>176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177</v>
      </c>
      <c r="B20" s="1">
        <v>0.0</v>
      </c>
      <c r="C20" s="1" t="s">
        <v>178</v>
      </c>
      <c r="D20" s="1" t="s">
        <v>179</v>
      </c>
      <c r="E20" s="1" t="s">
        <v>180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181</v>
      </c>
      <c r="B21" s="1">
        <v>0.0</v>
      </c>
      <c r="C21" s="1" t="s">
        <v>182</v>
      </c>
      <c r="D21" s="1" t="s">
        <v>183</v>
      </c>
      <c r="E21" s="1" t="s">
        <v>184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185</v>
      </c>
      <c r="B22" s="1">
        <v>0.0</v>
      </c>
      <c r="C22" s="1" t="s">
        <v>186</v>
      </c>
      <c r="D22" s="1" t="s">
        <v>187</v>
      </c>
      <c r="E22" s="1" t="s">
        <v>188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190</v>
      </c>
      <c r="B24" s="1" t="s">
        <v>191</v>
      </c>
      <c r="C24" s="1" t="s">
        <v>192</v>
      </c>
      <c r="D24" s="1" t="s">
        <v>193</v>
      </c>
      <c r="E24" s="1" t="s">
        <v>194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195</v>
      </c>
      <c r="B25" s="1" t="s">
        <v>196</v>
      </c>
      <c r="C25" s="1" t="s">
        <v>197</v>
      </c>
      <c r="D25" s="1" t="s">
        <v>198</v>
      </c>
      <c r="E25" s="1" t="s">
        <v>178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199</v>
      </c>
      <c r="B26" s="1" t="s">
        <v>200</v>
      </c>
      <c r="C26" s="1" t="s">
        <v>201</v>
      </c>
      <c r="D26" s="1" t="s">
        <v>202</v>
      </c>
      <c r="E26" s="1" t="s">
        <v>203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204</v>
      </c>
      <c r="B27" s="1">
        <v>0.0</v>
      </c>
      <c r="C27" s="1" t="s">
        <v>205</v>
      </c>
      <c r="D27" s="1" t="s">
        <v>206</v>
      </c>
      <c r="E27" s="1" t="s">
        <v>207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208</v>
      </c>
      <c r="B28" s="1">
        <v>0.0</v>
      </c>
      <c r="C28" s="1" t="s">
        <v>209</v>
      </c>
      <c r="D28" s="1" t="s">
        <v>210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211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212</v>
      </c>
      <c r="B30" s="1" t="s">
        <v>213</v>
      </c>
      <c r="C30" s="1" t="s">
        <v>214</v>
      </c>
      <c r="D30" s="1" t="s">
        <v>215</v>
      </c>
      <c r="E30" s="1" t="s">
        <v>216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217</v>
      </c>
      <c r="B31" s="1" t="s">
        <v>218</v>
      </c>
      <c r="C31" s="1" t="s">
        <v>219</v>
      </c>
      <c r="D31" s="1" t="s">
        <v>220</v>
      </c>
      <c r="E31" s="1" t="s">
        <v>221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222</v>
      </c>
      <c r="B32" s="1">
        <v>0.0</v>
      </c>
      <c r="C32" s="1" t="s">
        <v>223</v>
      </c>
      <c r="D32" s="1" t="s">
        <v>224</v>
      </c>
      <c r="E32" s="1" t="s">
        <v>225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226</v>
      </c>
      <c r="B33" s="1">
        <v>0.0</v>
      </c>
      <c r="C33" s="1" t="s">
        <v>227</v>
      </c>
      <c r="D33" s="1" t="s">
        <v>228</v>
      </c>
      <c r="E33" s="1" t="s">
        <v>229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230</v>
      </c>
      <c r="B34" s="1" t="s">
        <v>231</v>
      </c>
      <c r="C34" s="1" t="s">
        <v>232</v>
      </c>
      <c r="D34" s="1" t="s">
        <v>233</v>
      </c>
      <c r="E34" s="1" t="s">
        <v>234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235</v>
      </c>
      <c r="B35" s="1" t="s">
        <v>236</v>
      </c>
      <c r="C35" s="1" t="s">
        <v>237</v>
      </c>
      <c r="D35" s="1" t="s">
        <v>238</v>
      </c>
      <c r="E35" s="1" t="s">
        <v>239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240</v>
      </c>
      <c r="B36" s="1" t="s">
        <v>241</v>
      </c>
      <c r="C36" s="1" t="s">
        <v>242</v>
      </c>
      <c r="D36" s="1" t="s">
        <v>243</v>
      </c>
      <c r="E36" s="1" t="s">
        <v>244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245</v>
      </c>
      <c r="B37" s="1" t="s">
        <v>246</v>
      </c>
      <c r="C37" s="1" t="s">
        <v>247</v>
      </c>
      <c r="D37" s="1" t="s">
        <v>248</v>
      </c>
      <c r="E37" s="1" t="s">
        <v>244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249</v>
      </c>
      <c r="B38" s="1" t="s">
        <v>250</v>
      </c>
      <c r="C38" s="1" t="s">
        <v>251</v>
      </c>
      <c r="D38" s="1" t="s">
        <v>252</v>
      </c>
      <c r="E38" s="1" t="s">
        <v>253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254</v>
      </c>
      <c r="B39" s="1" t="s">
        <v>250</v>
      </c>
      <c r="C39" s="1" t="s">
        <v>255</v>
      </c>
      <c r="D39" s="1" t="s">
        <v>252</v>
      </c>
      <c r="E39" s="1" t="s">
        <v>253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256</v>
      </c>
      <c r="B40" s="1" t="s">
        <v>257</v>
      </c>
      <c r="C40" s="1" t="s">
        <v>253</v>
      </c>
      <c r="D40" s="1" t="s">
        <v>252</v>
      </c>
      <c r="E40" s="1" t="s">
        <v>253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258</v>
      </c>
      <c r="B41" s="1" t="s">
        <v>257</v>
      </c>
      <c r="C41" s="1" t="s">
        <v>259</v>
      </c>
      <c r="D41" s="1" t="s">
        <v>252</v>
      </c>
      <c r="E41" s="1" t="s">
        <v>253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261</v>
      </c>
      <c r="B43" s="1">
        <v>0.0</v>
      </c>
      <c r="C43" s="1">
        <v>0.0</v>
      </c>
      <c r="D43" s="1" t="s">
        <v>262</v>
      </c>
      <c r="E43" s="1" t="s">
        <v>263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264</v>
      </c>
      <c r="B44" s="1">
        <v>0.0</v>
      </c>
      <c r="C44" s="1">
        <v>0.0</v>
      </c>
      <c r="D44" s="1" t="s">
        <v>265</v>
      </c>
      <c r="E44" s="1" t="s">
        <v>266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267</v>
      </c>
      <c r="B45" s="1">
        <v>0.0</v>
      </c>
      <c r="C45" s="1" t="s">
        <v>268</v>
      </c>
      <c r="D45" s="1" t="s">
        <v>269</v>
      </c>
      <c r="E45" s="1" t="s">
        <v>270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271</v>
      </c>
      <c r="B46" s="1">
        <v>0.0</v>
      </c>
      <c r="C46" s="1" t="s">
        <v>272</v>
      </c>
      <c r="D46" s="1" t="s">
        <v>273</v>
      </c>
      <c r="E46" s="1" t="s">
        <v>274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275</v>
      </c>
      <c r="B47" s="1">
        <v>0.0</v>
      </c>
      <c r="C47" s="1" t="s">
        <v>276</v>
      </c>
      <c r="D47" s="1" t="s">
        <v>277</v>
      </c>
      <c r="E47" s="1" t="s">
        <v>278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279</v>
      </c>
      <c r="B48" s="1">
        <v>0.0</v>
      </c>
      <c r="C48" s="1" t="s">
        <v>280</v>
      </c>
      <c r="D48" s="1" t="s">
        <v>281</v>
      </c>
      <c r="E48" s="1" t="s">
        <v>282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283</v>
      </c>
      <c r="B49" s="1">
        <v>0.0</v>
      </c>
      <c r="C49" s="1" t="s">
        <v>280</v>
      </c>
      <c r="D49" s="1" t="s">
        <v>281</v>
      </c>
      <c r="E49" s="1" t="s">
        <v>282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284</v>
      </c>
      <c r="B50" s="1">
        <v>0.0</v>
      </c>
      <c r="C50" s="1" t="s">
        <v>285</v>
      </c>
      <c r="D50" s="1" t="s">
        <v>286</v>
      </c>
      <c r="E50" s="1" t="s">
        <v>287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288</v>
      </c>
      <c r="B51" s="1">
        <v>0.0</v>
      </c>
      <c r="C51" s="1">
        <v>0.0</v>
      </c>
      <c r="D51" s="1">
        <v>0.0</v>
      </c>
      <c r="E51" s="1" t="s">
        <v>289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290</v>
      </c>
      <c r="B52" s="1">
        <v>0.0</v>
      </c>
      <c r="C52" s="1">
        <v>0.0</v>
      </c>
      <c r="D52" s="1" t="s">
        <v>291</v>
      </c>
      <c r="E52" s="1" t="s">
        <v>292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293</v>
      </c>
      <c r="B53" s="1">
        <v>0.0</v>
      </c>
      <c r="C53" s="1" t="s">
        <v>294</v>
      </c>
      <c r="D53" s="1" t="s">
        <v>295</v>
      </c>
      <c r="E53" s="1" t="s">
        <v>296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297</v>
      </c>
      <c r="B54" s="1">
        <v>0.0</v>
      </c>
      <c r="C54" s="1" t="s">
        <v>298</v>
      </c>
      <c r="D54" s="1" t="s">
        <v>299</v>
      </c>
      <c r="E54" s="1" t="s">
        <v>300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301</v>
      </c>
      <c r="B55" s="1">
        <v>0.0</v>
      </c>
      <c r="C55" s="1" t="s">
        <v>302</v>
      </c>
      <c r="D55" s="1" t="s">
        <v>303</v>
      </c>
      <c r="E55" s="1" t="s">
        <v>304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305</v>
      </c>
      <c r="B56" s="1">
        <v>0.0</v>
      </c>
      <c r="C56" s="1" t="s">
        <v>306</v>
      </c>
      <c r="D56" s="1" t="s">
        <v>307</v>
      </c>
      <c r="E56" s="1" t="s">
        <v>308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309</v>
      </c>
      <c r="B57" s="1">
        <v>0.0</v>
      </c>
      <c r="C57" s="1">
        <v>185.0</v>
      </c>
      <c r="D57" s="1" t="s">
        <v>310</v>
      </c>
      <c r="E57" s="1" t="s">
        <v>311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312</v>
      </c>
      <c r="B58" s="1">
        <v>0.0</v>
      </c>
      <c r="C58" s="1" t="s">
        <v>313</v>
      </c>
      <c r="D58" s="1">
        <v>-78.0</v>
      </c>
      <c r="E58" s="1">
        <v>0.0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314</v>
      </c>
      <c r="B59" s="1">
        <v>0.0</v>
      </c>
      <c r="C59" s="1">
        <v>0.0</v>
      </c>
      <c r="D59" s="1" t="s">
        <v>315</v>
      </c>
      <c r="E59" s="1" t="s">
        <v>316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317</v>
      </c>
      <c r="B60" s="1">
        <v>0.0</v>
      </c>
      <c r="C60" s="1">
        <v>0.0</v>
      </c>
      <c r="D60" s="1" t="s">
        <v>318</v>
      </c>
      <c r="E60" s="1" t="s">
        <v>319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321</v>
      </c>
      <c r="B62" s="1">
        <v>0.0</v>
      </c>
      <c r="C62" s="1">
        <v>0.0</v>
      </c>
      <c r="D62" s="1">
        <v>0.0</v>
      </c>
      <c r="E62" s="1" t="s">
        <v>322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323</v>
      </c>
      <c r="B63" s="1">
        <v>0.0</v>
      </c>
      <c r="C63" s="1">
        <v>0.0</v>
      </c>
      <c r="D63" s="1" t="s">
        <v>324</v>
      </c>
      <c r="E63" s="1" t="s">
        <v>325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326</v>
      </c>
      <c r="B64" s="1">
        <v>0.0</v>
      </c>
      <c r="C64" s="1">
        <v>0.0</v>
      </c>
      <c r="D64" s="1" t="s">
        <v>327</v>
      </c>
      <c r="E64" s="1" t="s">
        <v>328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329</v>
      </c>
      <c r="B65" s="1">
        <v>0.0</v>
      </c>
      <c r="C65" s="1">
        <v>0.0</v>
      </c>
      <c r="D65" s="1" t="s">
        <v>330</v>
      </c>
      <c r="E65" s="1" t="s">
        <v>331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332</v>
      </c>
      <c r="B66" s="1">
        <v>0.0</v>
      </c>
      <c r="C66" s="1">
        <v>0.0</v>
      </c>
      <c r="D66" s="1" t="s">
        <v>333</v>
      </c>
      <c r="E66" s="1" t="s">
        <v>334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335</v>
      </c>
      <c r="B67" s="1">
        <v>0.0</v>
      </c>
      <c r="C67" s="1">
        <v>0.0</v>
      </c>
      <c r="D67" s="1" t="s">
        <v>336</v>
      </c>
      <c r="E67" s="1" t="s">
        <v>337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338</v>
      </c>
      <c r="B68" s="1">
        <v>0.0</v>
      </c>
      <c r="C68" s="1">
        <v>0.0</v>
      </c>
      <c r="D68" s="1" t="s">
        <v>336</v>
      </c>
      <c r="E68" s="1" t="s">
        <v>337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339</v>
      </c>
      <c r="B69" s="1">
        <v>0.0</v>
      </c>
      <c r="C69" s="1">
        <v>0.0</v>
      </c>
      <c r="D69" s="1" t="s">
        <v>340</v>
      </c>
      <c r="E69" s="1" t="s">
        <v>341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342</v>
      </c>
      <c r="B70" s="1">
        <v>0.0</v>
      </c>
      <c r="C70" s="1">
        <v>0.0</v>
      </c>
      <c r="D70" s="1">
        <v>0.0</v>
      </c>
      <c r="E70" s="1" t="s">
        <v>343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344</v>
      </c>
      <c r="B71" s="1">
        <v>0.0</v>
      </c>
      <c r="C71" s="1">
        <v>0.0</v>
      </c>
      <c r="D71" s="1" t="s">
        <v>345</v>
      </c>
      <c r="E71" s="1" t="s">
        <v>346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347</v>
      </c>
      <c r="B72" s="1">
        <v>0.0</v>
      </c>
      <c r="C72" s="1">
        <v>0.0</v>
      </c>
      <c r="D72" s="1" t="s">
        <v>348</v>
      </c>
      <c r="E72" s="1" t="s">
        <v>349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350</v>
      </c>
      <c r="B73" s="1">
        <v>0.0</v>
      </c>
      <c r="C73" s="1">
        <v>0.0</v>
      </c>
      <c r="D73" s="1" t="s">
        <v>351</v>
      </c>
      <c r="E73" s="1" t="s">
        <v>352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353</v>
      </c>
      <c r="B74" s="1">
        <v>0.0</v>
      </c>
      <c r="C74" s="1">
        <v>0.0</v>
      </c>
      <c r="D74" s="1" t="s">
        <v>354</v>
      </c>
      <c r="E74" s="1" t="s">
        <v>355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356</v>
      </c>
      <c r="B75" s="1">
        <v>0.0</v>
      </c>
      <c r="C75" s="1">
        <v>0.0</v>
      </c>
      <c r="D75" s="1" t="s">
        <v>357</v>
      </c>
      <c r="E75" s="1" t="s">
        <v>358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359</v>
      </c>
      <c r="B76" s="1">
        <v>0.0</v>
      </c>
      <c r="C76" s="1">
        <v>0.0</v>
      </c>
      <c r="D76" s="1" t="s">
        <v>360</v>
      </c>
      <c r="E76" s="1">
        <v>0.0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361</v>
      </c>
      <c r="B77" s="1">
        <v>0.0</v>
      </c>
      <c r="C77" s="1">
        <v>0.0</v>
      </c>
      <c r="D77" s="1">
        <v>0.0</v>
      </c>
      <c r="E77" s="1" t="s">
        <v>362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363</v>
      </c>
      <c r="B78" s="1">
        <v>0.0</v>
      </c>
      <c r="C78" s="1">
        <v>0.0</v>
      </c>
      <c r="D78" s="1">
        <v>0.0</v>
      </c>
      <c r="E78" s="1" t="s">
        <v>364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365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366</v>
      </c>
      <c r="B80" s="1">
        <v>0.0</v>
      </c>
      <c r="C80" s="1">
        <v>0.0</v>
      </c>
      <c r="D80" s="1">
        <v>0.0</v>
      </c>
      <c r="E80" s="1" t="s">
        <v>367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368</v>
      </c>
      <c r="B81" s="1">
        <v>0.0</v>
      </c>
      <c r="C81" s="1">
        <v>0.0</v>
      </c>
      <c r="D81" s="1">
        <v>0.0</v>
      </c>
      <c r="E81" s="1" t="s">
        <v>369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370</v>
      </c>
      <c r="B82" s="1">
        <v>0.0</v>
      </c>
      <c r="C82" s="1">
        <v>0.0</v>
      </c>
      <c r="D82" s="1">
        <v>0.0</v>
      </c>
      <c r="E82" s="1" t="s">
        <v>371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372</v>
      </c>
      <c r="B83" s="1">
        <v>0.0</v>
      </c>
      <c r="C83" s="1">
        <v>0.0</v>
      </c>
      <c r="D83" s="1">
        <v>0.0</v>
      </c>
      <c r="E83" s="1" t="s">
        <v>373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374</v>
      </c>
      <c r="B84" s="1">
        <v>0.0</v>
      </c>
      <c r="C84" s="1">
        <v>0.0</v>
      </c>
      <c r="D84" s="1">
        <v>0.0</v>
      </c>
      <c r="E84" s="1" t="s">
        <v>375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376</v>
      </c>
      <c r="B85" s="1">
        <v>0.0</v>
      </c>
      <c r="C85" s="1">
        <v>0.0</v>
      </c>
      <c r="D85" s="1">
        <v>0.0</v>
      </c>
      <c r="E85" s="1" t="s">
        <v>375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377</v>
      </c>
      <c r="B86" s="1">
        <v>0.0</v>
      </c>
      <c r="C86" s="1">
        <v>0.0</v>
      </c>
      <c r="D86" s="1">
        <v>0.0</v>
      </c>
      <c r="E86" s="1" t="s">
        <v>378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379</v>
      </c>
      <c r="B87" s="1">
        <v>0.0</v>
      </c>
      <c r="C87" s="1">
        <v>0.0</v>
      </c>
      <c r="D87" s="1">
        <v>0.0</v>
      </c>
      <c r="E87" s="1" t="s">
        <v>380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381</v>
      </c>
      <c r="B88" s="1">
        <v>0.0</v>
      </c>
      <c r="C88" s="1">
        <v>0.0</v>
      </c>
      <c r="D88" s="1">
        <v>0.0</v>
      </c>
      <c r="E88" s="1" t="s">
        <v>382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383</v>
      </c>
      <c r="B89" s="1">
        <v>0.0</v>
      </c>
      <c r="C89" s="1">
        <v>0.0</v>
      </c>
      <c r="D89" s="1">
        <v>0.0</v>
      </c>
      <c r="E89" s="1" t="s">
        <v>384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385</v>
      </c>
      <c r="B90" s="1">
        <v>0.0</v>
      </c>
      <c r="C90" s="1">
        <v>0.0</v>
      </c>
      <c r="D90" s="1">
        <v>0.0</v>
      </c>
      <c r="E90" s="1" t="s">
        <v>386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387</v>
      </c>
      <c r="B91" s="1">
        <v>0.0</v>
      </c>
      <c r="C91" s="1">
        <v>0.0</v>
      </c>
      <c r="D91" s="1">
        <v>0.0</v>
      </c>
      <c r="E91" s="1" t="s">
        <v>388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389</v>
      </c>
      <c r="B92" s="1">
        <v>0.0</v>
      </c>
      <c r="C92" s="1">
        <v>0.0</v>
      </c>
      <c r="D92" s="1">
        <v>0.0</v>
      </c>
      <c r="E92" s="1" t="s">
        <v>390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 t="s">
        <v>391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392</v>
      </c>
      <c r="B2" s="1" t="s">
        <v>393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394</v>
      </c>
      <c r="B3" s="1" t="s">
        <v>395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396</v>
      </c>
      <c r="B4" s="1" t="s">
        <v>397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394</v>
      </c>
      <c r="B5" s="1" t="s">
        <v>395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398</v>
      </c>
      <c r="B6" s="1" t="s">
        <v>399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400</v>
      </c>
      <c r="B7" s="1" t="s">
        <v>401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402</v>
      </c>
      <c r="B8" s="1" t="s">
        <v>403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404</v>
      </c>
      <c r="B9" s="1" t="s">
        <v>405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406</v>
      </c>
      <c r="B10" s="1" t="s">
        <v>407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408</v>
      </c>
      <c r="B11" s="1" t="s">
        <v>409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410</v>
      </c>
      <c r="B12" s="1" t="s">
        <v>411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412</v>
      </c>
      <c r="B13" s="1" t="s">
        <v>413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414</v>
      </c>
      <c r="B14" s="1" t="s">
        <v>415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416</v>
      </c>
      <c r="B15" s="1" t="s">
        <v>395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417</v>
      </c>
      <c r="B16" s="1" t="s">
        <v>395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418</v>
      </c>
      <c r="B17" s="1" t="s">
        <v>419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420</v>
      </c>
      <c r="B18" s="1" t="s">
        <v>395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421</v>
      </c>
      <c r="B19" s="1" t="s">
        <v>422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423</v>
      </c>
      <c r="B20" s="1" t="s">
        <v>424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425</v>
      </c>
      <c r="B21" s="1" t="s">
        <v>426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427</v>
      </c>
      <c r="B22" s="1" t="s">
        <v>428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429</v>
      </c>
      <c r="B23" s="1" t="s">
        <v>430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431</v>
      </c>
      <c r="B24" s="1" t="s">
        <v>432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433</v>
      </c>
      <c r="B25" s="1" t="s">
        <v>434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435</v>
      </c>
      <c r="B26" s="1" t="s">
        <v>436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2020.0</v>
      </c>
      <c r="C2" s="4">
        <v>2021.0</v>
      </c>
      <c r="D2" s="4">
        <v>2022.0</v>
      </c>
      <c r="E2" s="4">
        <v>2023.0</v>
      </c>
      <c r="F2" s="4">
        <v>2024.0</v>
      </c>
      <c r="G2" s="4">
        <v>2025.0</v>
      </c>
      <c r="H2" s="4">
        <v>2026.0</v>
      </c>
      <c r="I2" s="4">
        <v>2027.0</v>
      </c>
      <c r="J2" s="4">
        <v>2028.0</v>
      </c>
      <c r="K2" s="4">
        <v>2029.0</v>
      </c>
      <c r="L2" s="4">
        <v>2030.0</v>
      </c>
      <c r="M2" s="3">
        <v>2031.0</v>
      </c>
      <c r="N2" s="3">
        <v>2032.0</v>
      </c>
      <c r="O2" s="3">
        <v>2033.0</v>
      </c>
      <c r="P2" s="3">
        <v>2034.0</v>
      </c>
      <c r="Q2" s="3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4" t="s">
        <v>39</v>
      </c>
      <c r="B3" s="1">
        <v>0.0</v>
      </c>
      <c r="C3" s="1">
        <v>-38.0</v>
      </c>
      <c r="D3" s="1">
        <v>-22.0</v>
      </c>
      <c r="E3" s="1">
        <v>3.0</v>
      </c>
      <c r="F3" s="1">
        <f>IF(E3*FORECAST(F2,B3:E3,B2:E2)&gt;0,FORECAST(F2,B3:E3,B2:E2),E3)*$X$1</f>
        <v>3</v>
      </c>
      <c r="G3" s="1">
        <f>IF(F3*FORECAST(G2,B3:F3,B2:F2)&gt;0,FORECAST(G2,B3:F3,B2:F2),F3)*$X$1</f>
        <v>3.3</v>
      </c>
      <c r="H3" s="1">
        <f>IF(G3*FORECAST(H2,B3:G3,B2:G2)&gt;0,FORECAST(H2,B3:G3,B2:G2),G3)*$X$1</f>
        <v>8</v>
      </c>
      <c r="I3" s="1">
        <f>IF(H3*FORECAST(I2,B3:H3,B2:H2)&gt;0,FORECAST(I2,B3:H3,B2:H2),H3)*$X$1</f>
        <v>12.7</v>
      </c>
      <c r="J3" s="1">
        <f>IF(I3*FORECAST(J2,B3:I3,B2:I2)&gt;0,FORECAST(J2,B3:I3,B2:I2),I3)*$X$1</f>
        <v>17.4</v>
      </c>
      <c r="K3" s="1">
        <f>IF(J3*FORECAST(K2,B3:J3,B2:J2)&gt;0,FORECAST(K2,B3:J3,B2:J2),J3)*$X$1</f>
        <v>22.1</v>
      </c>
      <c r="L3" s="1">
        <f>IF(K3*FORECAST(L2,B3:K3,B2:K2)&gt;0,FORECAST(L2,B3:K3,B2:K2),K3)*$X$1</f>
        <v>26.8</v>
      </c>
      <c r="M3" s="3">
        <f>IF(L3*FORECAST(M2,B3:L3,B2:L2)&gt;0,FORECAST(M2,B3:L3,B2:L2),L3)*$X$1</f>
        <v>31.5</v>
      </c>
      <c r="N3" s="3">
        <f>IF(M3*FORECAST(N2,B3:M3,B2:M2)&gt;0,FORECAST(N2,B3:M3,B2:M2),M3)*$X$1</f>
        <v>36.2</v>
      </c>
      <c r="O3" s="3">
        <f>IF(N3*FORECAST(O2,B3:N3,B2:N2)&gt;0,FORECAST(O2,B3:N3,B2:N2),N3)*$X$1</f>
        <v>40.9</v>
      </c>
      <c r="P3" s="3">
        <f>IF(O3*FORECAST(P2,B3:O3,B2:O2)&gt;0,FORECAST(P2,B3:O3,B2:O2),O3)*$X$1</f>
        <v>45.6</v>
      </c>
      <c r="Q3" s="3">
        <f>IF(P3*FORECAST(Q2,B3:P3,B2:P2)&gt;0,FORECAST(Q2,B3:P3,B2:P2),P3)*$X$1</f>
        <v>50.3</v>
      </c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92</v>
      </c>
      <c r="B4" s="1">
        <v>9.0</v>
      </c>
      <c r="C4" s="1">
        <v>5.0</v>
      </c>
      <c r="D4" s="1">
        <v>10.0</v>
      </c>
      <c r="E4" s="1">
        <v>10.0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437</v>
      </c>
      <c r="B5" s="1">
        <v>0.0</v>
      </c>
      <c r="C5" s="1">
        <v>0.0</v>
      </c>
      <c r="D5" s="1">
        <v>1.0</v>
      </c>
      <c r="E5" s="1">
        <v>30.0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438</v>
      </c>
      <c r="L7" s="1">
        <f>IF(Q3*FORECAST(Q2,B3:Q3,B2:Q2)&gt;0,FORECAST(Q2,B3:Q3,B2:Q2),P3)*$X$1 * (1+0.02)/(0.0776999999999999-0.02)</f>
        <v>889.1854419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439</v>
      </c>
      <c r="L8" s="5">
        <f t="array" ref="L8">NPV(0.0776999999999999,G3:Q3)</f>
        <v>168.371967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440</v>
      </c>
      <c r="L9" s="5">
        <f t="array" ref="L9">NPV(0.0776999999999999,G16:Q16)</f>
        <v>390.4052347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441</v>
      </c>
      <c r="L10" s="5">
        <f>L8 + L9</f>
        <v>558.7772017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442</v>
      </c>
      <c r="L12" s="5">
        <f>L10 - L11</f>
        <v>548.7772017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443</v>
      </c>
      <c r="L13" s="1">
        <v>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444</v>
      </c>
      <c r="L14" s="5">
        <f>L12/L13</f>
        <v>18.29257339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3">
        <v>0.0</v>
      </c>
      <c r="O16" s="3">
        <v>0.0</v>
      </c>
      <c r="P16" s="3">
        <v>0.0</v>
      </c>
      <c r="Q16" s="3">
        <f>IF(Q3*FORECAST(Q2,B3:Q3,B2:Q2)&gt;0,FORECAST(Q2,B3:Q3,B2:Q2),P3)*$X$1 * (1+0.02)/(0.0776999999999999-0.02)</f>
        <v>889.1854419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2020.0</v>
      </c>
      <c r="C2" s="4">
        <v>2021.0</v>
      </c>
      <c r="D2" s="4">
        <v>2022.0</v>
      </c>
      <c r="E2" s="4">
        <v>2023.0</v>
      </c>
      <c r="F2" s="4">
        <v>2024.0</v>
      </c>
      <c r="G2" s="4">
        <v>2025.0</v>
      </c>
      <c r="H2" s="4">
        <v>2026.0</v>
      </c>
      <c r="I2" s="4">
        <v>2027.0</v>
      </c>
      <c r="J2" s="4">
        <v>2028.0</v>
      </c>
      <c r="K2" s="4">
        <v>2029.0</v>
      </c>
      <c r="L2" s="4">
        <v>2030.0</v>
      </c>
      <c r="M2" s="3">
        <v>2031.0</v>
      </c>
      <c r="N2" s="3">
        <v>2032.0</v>
      </c>
      <c r="O2" s="3">
        <v>2033.0</v>
      </c>
      <c r="P2" s="3">
        <v>2034.0</v>
      </c>
      <c r="Q2" s="3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4" t="s">
        <v>7</v>
      </c>
      <c r="B3" s="1">
        <v>-11.0</v>
      </c>
      <c r="C3" s="1">
        <v>-32.0</v>
      </c>
      <c r="D3" s="1">
        <v>-58.0</v>
      </c>
      <c r="E3" s="1">
        <v>-51.0</v>
      </c>
      <c r="F3" s="1">
        <f>IF(E3*FORECAST(F2,B3:E3,B2:E2)&gt;0,FORECAST(F2,B3:E3,B2:E2),E3)*$X$1</f>
        <v>-74.5</v>
      </c>
      <c r="G3" s="1">
        <f>IF(F3*FORECAST(G2,B3:F3,B2:F2)&gt;0,FORECAST(G2,B3:F3,B2:F2),F3)*$X$1</f>
        <v>-89.1</v>
      </c>
      <c r="H3" s="1">
        <f>IF(G3*FORECAST(H2,B3:G3,B2:G2)&gt;0,FORECAST(H2,B3:G3,B2:G2),G3)*$X$1</f>
        <v>-103.7</v>
      </c>
      <c r="I3" s="1">
        <f>IF(H3*FORECAST(I2,B3:H3,B2:H2)&gt;0,FORECAST(I2,B3:H3,B2:H2),H3)*$X$1</f>
        <v>-118.3</v>
      </c>
      <c r="J3" s="1">
        <f>IF(I3*FORECAST(J2,B3:I3,B2:I2)&gt;0,FORECAST(J2,B3:I3,B2:I2),I3)*$X$1</f>
        <v>-132.9</v>
      </c>
      <c r="K3" s="1">
        <f>IF(J3*FORECAST(K2,B3:J3,B2:J2)&gt;0,FORECAST(K2,B3:J3,B2:J2),J3)*$X$1</f>
        <v>-147.5</v>
      </c>
      <c r="L3" s="1">
        <f>IF(K3*FORECAST(L2,B3:K3,B2:K2)&gt;0,FORECAST(L2,B3:K3,B2:K2),K3)*$X$1</f>
        <v>-162.1</v>
      </c>
      <c r="M3" s="3">
        <f>IF(L3*FORECAST(M2,B3:L3,B2:L2)&gt;0,FORECAST(M2,B3:L3,B2:L2),L3)*$X$1</f>
        <v>-176.7</v>
      </c>
      <c r="N3" s="3">
        <f>IF(M3*FORECAST(N2,B3:M3,B2:M2)&gt;0,FORECAST(N2,B3:M3,B2:M2),M3)*$X$1</f>
        <v>-191.3</v>
      </c>
      <c r="O3" s="3">
        <f>IF(N3*FORECAST(O2,B3:N3,B2:N2)&gt;0,FORECAST(O2,B3:N3,B2:N2),N3)*$X$1</f>
        <v>-205.9</v>
      </c>
      <c r="P3" s="3">
        <f>IF(O3*FORECAST(P2,B3:O3,B2:O2)&gt;0,FORECAST(P2,B3:O3,B2:O2),O3)*$X$1</f>
        <v>-220.5</v>
      </c>
      <c r="Q3" s="3">
        <f>IF(P3*FORECAST(Q2,B3:P3,B2:P2)&gt;0,FORECAST(Q2,B3:P3,B2:P2),P3)*$X$1</f>
        <v>-235.1</v>
      </c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92</v>
      </c>
      <c r="B4" s="1">
        <v>9.0</v>
      </c>
      <c r="C4" s="1">
        <v>5.0</v>
      </c>
      <c r="D4" s="1">
        <v>10.0</v>
      </c>
      <c r="E4" s="1">
        <v>10.0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437</v>
      </c>
      <c r="B5" s="1">
        <v>0.0</v>
      </c>
      <c r="C5" s="1">
        <v>0.0</v>
      </c>
      <c r="D5" s="1">
        <v>1.0</v>
      </c>
      <c r="E5" s="1">
        <v>30.0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438</v>
      </c>
      <c r="L7" s="1">
        <f>IF(Q3*FORECAST(Q2,B3:Q3,B2:Q2)&gt;0,FORECAST(Q2,B3:Q3,B2:Q2),P3)*$X$1 * (1+0.02)/(0.0776999999999999-0.02)</f>
        <v>-4156.013865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439</v>
      </c>
      <c r="L8" s="5">
        <f t="array" ref="L8">NPV(0.0776999999999999,G3:Q3)</f>
        <v>-1092.262933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440</v>
      </c>
      <c r="L9" s="5">
        <f t="array" ref="L9">NPV(0.0776999999999999,G16:Q16)</f>
        <v>-1824.736992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441</v>
      </c>
      <c r="L10" s="5">
        <f>L8 + L9</f>
        <v>-2916.999924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442</v>
      </c>
      <c r="L12" s="5">
        <f>L10 - L11</f>
        <v>-2926.999924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443</v>
      </c>
      <c r="L13" s="1">
        <v>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444</v>
      </c>
      <c r="L14" s="5">
        <f>L12/L13</f>
        <v>-97.56666414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3">
        <v>0.0</v>
      </c>
      <c r="O16" s="3">
        <v>0.0</v>
      </c>
      <c r="P16" s="3">
        <v>0.0</v>
      </c>
      <c r="Q16" s="3">
        <f>IF(Q3*FORECAST(Q2,B3:Q3,B2:Q2)&gt;0,FORECAST(Q2,B3:Q3,B2:Q2),P3)*$X$1 * (1+0.02)/(0.0776999999999999-0.02)</f>
        <v>-4156.013865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