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<sst xmlns="http://schemas.openxmlformats.org/spreadsheetml/2006/main" count="1428" uniqueCount="1204">
  <si>
    <t>ticker</t>
  </si>
  <si>
    <t>TMDX</t>
  </si>
  <si>
    <t>nombre</t>
  </si>
  <si>
    <t>TRANSMEDICS GROUP INC</t>
  </si>
  <si>
    <t>empresa</t>
  </si>
  <si>
    <t>Advanced Medical Equipment &amp; Technology</t>
  </si>
  <si>
    <t>Open</t>
  </si>
  <si>
    <t>Target Price</t>
  </si>
  <si>
    <t>Upside</t>
  </si>
  <si>
    <t>-335.17%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</si>
  <si>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</si>
  <si>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</si>
  <si>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</si>
  <si>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</si>
  <si>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</si>
  <si>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</si>
  <si>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</si>
  <si>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</si>
  <si>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</si>
  <si>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</si>
  <si>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</si>
  <si>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</si>
  <si>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</si>
  <si>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</si>
  <si>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</si>
  <si>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</si>
  <si>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</si>
  <si>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</si>
  <si>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</si>
  <si>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</si>
  <si>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</si>
  <si>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</si>
  <si>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</si>
  <si>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</si>
  <si>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</si>
  <si>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</si>
  <si>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</si>
  <si>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</si>
  <si>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</si>
  <si>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</si>
  <si>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</si>
  <si>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</si>
  <si>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</si>
  <si>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</si>
  <si>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</si>
  <si>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</si>
  <si>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</si>
  <si>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</si>
  <si>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</si>
  <si>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</si>
  <si>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</si>
  <si>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</si>
  <si>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</si>
  <si>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</si>
  <si>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</si>
  <si>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</si>
  <si>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</si>
  <si>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</si>
  <si>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</si>
  <si>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</si>
  <si>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</si>
  <si>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</si>
  <si>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</si>
  <si>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</si>
  <si>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</si>
  <si>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</si>
  <si>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</si>
  <si>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</si>
  <si>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</si>
  <si>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</si>
  <si>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</si>
  <si>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</si>
  <si>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</si>
  <si>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</si>
  <si>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</si>
  <si>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</si>
  <si>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</si>
  <si>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</si>
  <si>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</si>
  <si>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</si>
  <si>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</si>
  <si>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</si>
  <si>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</si>
  <si>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</si>
  <si>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</si>
  <si>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Preferred Stock - Others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</si>
  <si>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</si>
  <si>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</si>
  <si>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</si>
  <si>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</si>
  <si>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</si>
  <si>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</si>
  <si>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</si>
  <si>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</si>
  <si>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</si>
  <si>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</si>
  <si>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</si>
  <si>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-31.94</t>
  </si>
  <si>
    <t>-36.23</t>
  </si>
  <si>
    <t>-39.3</t>
  </si>
  <si>
    <t>2.58</t>
  </si>
  <si>
    <t>3.82</t>
  </si>
  <si>
    <t>2.44</t>
  </si>
  <si>
    <t>5.83</t>
  </si>
  <si>
    <t>4.2</t>
  </si>
  <si>
    <t>Tangible Book Value</t>
  </si>
  <si>
    <t>Tangible Book Value Per Share</t>
  </si>
  <si>
    <t>3.76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</si>
  <si>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</si>
  <si>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</si>
  <si>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</si>
  <si>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</si>
  <si>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</si>
  <si>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</si>
  <si>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</si>
  <si>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</si>
  <si>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</si>
  <si>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</si>
  <si>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</si>
  <si>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</si>
  <si>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</si>
  <si>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</si>
  <si>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</si>
  <si>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</si>
  <si>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</si>
  <si>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</si>
  <si>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</si>
  <si>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</si>
  <si>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</si>
  <si>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</si>
  <si>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</si>
  <si>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</si>
  <si>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Merger &amp; Related Restructuring Charges</t>
  </si>
  <si>
    <t>In Process R&amp;D Expenses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</si>
  <si>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</si>
  <si>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</si>
  <si>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</si>
  <si>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</si>
  <si>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</si>
  <si>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</si>
  <si>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</si>
  <si>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</si>
  <si>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</si>
  <si>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</si>
  <si>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-5.35</t>
  </si>
  <si>
    <t>-4.48</t>
  </si>
  <si>
    <t>-2.36</t>
  </si>
  <si>
    <t>-1.16</t>
  </si>
  <si>
    <t>-1.6</t>
  </si>
  <si>
    <t>-1.23</t>
  </si>
  <si>
    <t>-0.77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</si>
  <si>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</si>
  <si>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</si>
  <si>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</si>
  <si>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</si>
  <si>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</si>
  <si>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</si>
  <si>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-3.34</t>
  </si>
  <si>
    <t>-2.8</t>
  </si>
  <si>
    <t>-3.08</t>
  </si>
  <si>
    <t>-1.47</t>
  </si>
  <si>
    <t>-0.73</t>
  </si>
  <si>
    <t>-0.75</t>
  </si>
  <si>
    <t>0.05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</si>
  <si>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</si>
  <si>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</si>
  <si>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</si>
  <si>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</si>
  <si>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</si>
  <si>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</si>
  <si>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</si>
  <si>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-0.15</t>
  </si>
  <si>
    <t>-0.17</t>
  </si>
  <si>
    <t>-0.12</t>
  </si>
  <si>
    <t>-0.11</t>
  </si>
  <si>
    <t>-0.08</t>
  </si>
  <si>
    <t>-0.18</t>
  </si>
  <si>
    <t>6.16</t>
  </si>
  <si>
    <t>Normalized Net Income</t>
  </si>
  <si>
    <t>Interest on Long-Term Debt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</si>
  <si>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</si>
  <si>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</si>
  <si>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</si>
  <si>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</si>
  <si>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</si>
  <si>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</si>
  <si>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</si>
  <si>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SG&amp;A Exp. (Total)</t>
  </si>
  <si>
    <t>Total Stock-Based Compensation</t>
  </si>
  <si>
    <t>Profitability</t>
  </si>
  <si>
    <t>Return on Assets</t>
  </si>
  <si>
    <t>-26.85</t>
  </si>
  <si>
    <t>-31.96</t>
  </si>
  <si>
    <t>-25.09</t>
  </si>
  <si>
    <t>-12.82</t>
  </si>
  <si>
    <t>-17.18</t>
  </si>
  <si>
    <t>-9.54</t>
  </si>
  <si>
    <t>0.06</t>
  </si>
  <si>
    <t>Return on Total Capital</t>
  </si>
  <si>
    <t>-34.51</t>
  </si>
  <si>
    <t>-45.46</t>
  </si>
  <si>
    <t>-31.46</t>
  </si>
  <si>
    <t>-14.51</t>
  </si>
  <si>
    <t>-19.7</t>
  </si>
  <si>
    <t>-10.72</t>
  </si>
  <si>
    <t>0.07</t>
  </si>
  <si>
    <t>Return On Equity %</t>
  </si>
  <si>
    <t>-73.14</t>
  </si>
  <si>
    <t>-356.62</t>
  </si>
  <si>
    <t>-134.66</t>
  </si>
  <si>
    <t>-36.27</t>
  </si>
  <si>
    <t>-51.49</t>
  </si>
  <si>
    <t>-28.39</t>
  </si>
  <si>
    <t>-15.42</t>
  </si>
  <si>
    <t>Return on Common Equity</t>
  </si>
  <si>
    <t>13.14</t>
  </si>
  <si>
    <t>13.16</t>
  </si>
  <si>
    <t>48.76</t>
  </si>
  <si>
    <t>Margin Analysis</t>
  </si>
  <si>
    <t>Gross Profit Margin %</t>
  </si>
  <si>
    <t>12.34</t>
  </si>
  <si>
    <t>27.81</t>
  </si>
  <si>
    <t>44.05</t>
  </si>
  <si>
    <t>58.73</t>
  </si>
  <si>
    <t>64.88</t>
  </si>
  <si>
    <t>69.92</t>
  </si>
  <si>
    <t>69.84</t>
  </si>
  <si>
    <t>63.77</t>
  </si>
  <si>
    <t>SG&amp;A Margin</t>
  </si>
  <si>
    <t>130.7</t>
  </si>
  <si>
    <t>98.97</t>
  </si>
  <si>
    <t>94.61</t>
  </si>
  <si>
    <t>99.97</t>
  </si>
  <si>
    <t>94.34</t>
  </si>
  <si>
    <t>126.51</t>
  </si>
  <si>
    <t>74.79</t>
  </si>
  <si>
    <t>48.65</t>
  </si>
  <si>
    <t>EBITDA Margin %</t>
  </si>
  <si>
    <t>-363.34</t>
  </si>
  <si>
    <t>-257.59</t>
  </si>
  <si>
    <t>-149.56</t>
  </si>
  <si>
    <t>-120.24</t>
  </si>
  <si>
    <t>-96.75</t>
  </si>
  <si>
    <t>-124.28</t>
  </si>
  <si>
    <t>-29.92</t>
  </si>
  <si>
    <t>3.58</t>
  </si>
  <si>
    <t>EBITA Margin %</t>
  </si>
  <si>
    <t>-370.2</t>
  </si>
  <si>
    <t>-265.79</t>
  </si>
  <si>
    <t>-155.47</t>
  </si>
  <si>
    <t>-125.42</t>
  </si>
  <si>
    <t>-102.91</t>
  </si>
  <si>
    <t>-130.29</t>
  </si>
  <si>
    <t>-33.64</t>
  </si>
  <si>
    <t>0.2</t>
  </si>
  <si>
    <t>EBIT Margin %</t>
  </si>
  <si>
    <t>Income From Continuing Operations Margin %</t>
  </si>
  <si>
    <t>-387.58</t>
  </si>
  <si>
    <t>-270.96</t>
  </si>
  <si>
    <t>-182.5</t>
  </si>
  <si>
    <t>-142.12</t>
  </si>
  <si>
    <t>-112.13</t>
  </si>
  <si>
    <t>-146.11</t>
  </si>
  <si>
    <t>-38.77</t>
  </si>
  <si>
    <t>-10.36</t>
  </si>
  <si>
    <t>Net Income Margin %</t>
  </si>
  <si>
    <t>Net Avail. For Common Margin %</t>
  </si>
  <si>
    <t>Normalized Net Income Margin</t>
  </si>
  <si>
    <t>-242.24</t>
  </si>
  <si>
    <t>-169.09</t>
  </si>
  <si>
    <t>-112.4</t>
  </si>
  <si>
    <t>-88.72</t>
  </si>
  <si>
    <t>-91.24</t>
  </si>
  <si>
    <t>-23.78</t>
  </si>
  <si>
    <t>0.66</t>
  </si>
  <si>
    <t>Levered Free Cash Flow Margin</t>
  </si>
  <si>
    <t>-191.6</t>
  </si>
  <si>
    <t>-119.64</t>
  </si>
  <si>
    <t>-86.89</t>
  </si>
  <si>
    <t>-83.82</t>
  </si>
  <si>
    <t>-51.74</t>
  </si>
  <si>
    <t>-49.18</t>
  </si>
  <si>
    <t>-79.29</t>
  </si>
  <si>
    <t>Unlevered Free Cash Flow Margin</t>
  </si>
  <si>
    <t>-182.88</t>
  </si>
  <si>
    <t>-106.58</t>
  </si>
  <si>
    <t>-75.36</t>
  </si>
  <si>
    <t>-74.11</t>
  </si>
  <si>
    <t>-43.74</t>
  </si>
  <si>
    <t>-46.69</t>
  </si>
  <si>
    <t>-76.5</t>
  </si>
  <si>
    <t>Asset Turnover</t>
  </si>
  <si>
    <t>0.16</t>
  </si>
  <si>
    <t>0.33</t>
  </si>
  <si>
    <t>0.32</t>
  </si>
  <si>
    <t>0.21</t>
  </si>
  <si>
    <t>0.45</t>
  </si>
  <si>
    <t>0.49</t>
  </si>
  <si>
    <t>Fixed Assets Turnover</t>
  </si>
  <si>
    <t>3.68</t>
  </si>
  <si>
    <t>4.39</t>
  </si>
  <si>
    <t>5.71</t>
  </si>
  <si>
    <t>5.37</t>
  </si>
  <si>
    <t>2.96</t>
  </si>
  <si>
    <t>4.67</t>
  </si>
  <si>
    <t>2.36</t>
  </si>
  <si>
    <t>Receivables Turnover (Average Receivables)</t>
  </si>
  <si>
    <t>6.67</t>
  </si>
  <si>
    <t>5.97</t>
  </si>
  <si>
    <t>4.72</t>
  </si>
  <si>
    <t>4.73</t>
  </si>
  <si>
    <t>5.57</t>
  </si>
  <si>
    <t>5.3</t>
  </si>
  <si>
    <t>Inventory Turnover (Average Inventory)</t>
  </si>
  <si>
    <t>0.78</t>
  </si>
  <si>
    <t>0.84</t>
  </si>
  <si>
    <t>0.95</t>
  </si>
  <si>
    <t>0.68</t>
  </si>
  <si>
    <t>1.59</t>
  </si>
  <si>
    <t>2.7</t>
  </si>
  <si>
    <t>Short Term Liquidity</t>
  </si>
  <si>
    <t>Current Ratio</t>
  </si>
  <si>
    <t>5.9</t>
  </si>
  <si>
    <t>3.12</t>
  </si>
  <si>
    <t>2.77</t>
  </si>
  <si>
    <t>6.21</t>
  </si>
  <si>
    <t>12.36</t>
  </si>
  <si>
    <t>5.11</t>
  </si>
  <si>
    <t>10.66</t>
  </si>
  <si>
    <t>9.3</t>
  </si>
  <si>
    <t>Quick Ratio</t>
  </si>
  <si>
    <t>5.2</t>
  </si>
  <si>
    <t>2.35</t>
  </si>
  <si>
    <t>1.89</t>
  </si>
  <si>
    <t>5.41</t>
  </si>
  <si>
    <t>11.15</t>
  </si>
  <si>
    <t>4.23</t>
  </si>
  <si>
    <t>9.67</t>
  </si>
  <si>
    <t>8.34</t>
  </si>
  <si>
    <t>Operating Cash Flow to Current Liabilities</t>
  </si>
  <si>
    <t>-2.55</t>
  </si>
  <si>
    <t>-2.12</t>
  </si>
  <si>
    <t>-2.07</t>
  </si>
  <si>
    <t>-1.24</t>
  </si>
  <si>
    <t>-1.94</t>
  </si>
  <si>
    <t>-0.24</t>
  </si>
  <si>
    <t>Days Sales Outstanding (Average Receivables)</t>
  </si>
  <si>
    <t>54.56</t>
  </si>
  <si>
    <t>77.08</t>
  </si>
  <si>
    <t>96.59</t>
  </si>
  <si>
    <t>77.18</t>
  </si>
  <si>
    <t>65.5</t>
  </si>
  <si>
    <t>68.87</t>
  </si>
  <si>
    <t>Days Outstanding Inventory (Average Inventory)</t>
  </si>
  <si>
    <t>469.3</t>
  </si>
  <si>
    <t>431.02</t>
  </si>
  <si>
    <t>382.89</t>
  </si>
  <si>
    <t>474.36</t>
  </si>
  <si>
    <t>537.15</t>
  </si>
  <si>
    <t>229.62</t>
  </si>
  <si>
    <t>135.19</t>
  </si>
  <si>
    <t>Average Days Payable Outstanding</t>
  </si>
  <si>
    <t>196.72</t>
  </si>
  <si>
    <t>174.5</t>
  </si>
  <si>
    <t>186.47</t>
  </si>
  <si>
    <t>160.42</t>
  </si>
  <si>
    <t>119.21</t>
  </si>
  <si>
    <t>53.74</t>
  </si>
  <si>
    <t>26.36</t>
  </si>
  <si>
    <t>Cash Conversion Cycle (Average Days)</t>
  </si>
  <si>
    <t>327.15</t>
  </si>
  <si>
    <t>317.53</t>
  </si>
  <si>
    <t>273.5</t>
  </si>
  <si>
    <t>410.54</t>
  </si>
  <si>
    <t>495.12</t>
  </si>
  <si>
    <t>241.38</t>
  </si>
  <si>
    <t>177.7</t>
  </si>
  <si>
    <t>Long Term Solvency</t>
  </si>
  <si>
    <t>Total Debt/Equity</t>
  </si>
  <si>
    <t>21.67</t>
  </si>
  <si>
    <t>47.67</t>
  </si>
  <si>
    <t>-697.82</t>
  </si>
  <si>
    <t>62.48</t>
  </si>
  <si>
    <t>33.36</t>
  </si>
  <si>
    <t>64.55</t>
  </si>
  <si>
    <t>36.05</t>
  </si>
  <si>
    <t>376.05</t>
  </si>
  <si>
    <t>Total Debt / Total Capital</t>
  </si>
  <si>
    <t>17.81</t>
  </si>
  <si>
    <t>32.28</t>
  </si>
  <si>
    <t>116.73</t>
  </si>
  <si>
    <t>38.45</t>
  </si>
  <si>
    <t>25.01</t>
  </si>
  <si>
    <t>39.23</t>
  </si>
  <si>
    <t>26.5</t>
  </si>
  <si>
    <t>78.99</t>
  </si>
  <si>
    <t>LT Debt/Equity</t>
  </si>
  <si>
    <t>37.73</t>
  </si>
  <si>
    <t>35.28</t>
  </si>
  <si>
    <t>374.57</t>
  </si>
  <si>
    <t>Long-Term Debt / Total Capital</t>
  </si>
  <si>
    <t>25.55</t>
  </si>
  <si>
    <t>25.93</t>
  </si>
  <si>
    <t>78.68</t>
  </si>
  <si>
    <t>Total Liabilities / Total Assets</t>
  </si>
  <si>
    <t>33.24</t>
  </si>
  <si>
    <t>50.95</t>
  </si>
  <si>
    <t>111.45</t>
  </si>
  <si>
    <t>48.1</t>
  </si>
  <si>
    <t>31.66</t>
  </si>
  <si>
    <t>49.7</t>
  </si>
  <si>
    <t>32.39</t>
  </si>
  <si>
    <t>80.57</t>
  </si>
  <si>
    <t>EBIT / Interest Expense</t>
  </si>
  <si>
    <t>-23.48</t>
  </si>
  <si>
    <t>-19.05</t>
  </si>
  <si>
    <t>-7.44</t>
  </si>
  <si>
    <t>-6.8</t>
  </si>
  <si>
    <t>-6.62</t>
  </si>
  <si>
    <t>-10.18</t>
  </si>
  <si>
    <t>-8.44</t>
  </si>
  <si>
    <t>0.04</t>
  </si>
  <si>
    <t>EBITDA / Interest Expense</t>
  </si>
  <si>
    <t>-23.04</t>
  </si>
  <si>
    <t>-18.47</t>
  </si>
  <si>
    <t>-7.16</t>
  </si>
  <si>
    <t>-6.52</t>
  </si>
  <si>
    <t>-6.23</t>
  </si>
  <si>
    <t>-9.15</t>
  </si>
  <si>
    <t>-6.73</t>
  </si>
  <si>
    <t>1.25</t>
  </si>
  <si>
    <t>(EBITDA - Capex) / Interest Expense</t>
  </si>
  <si>
    <t>-24.55</t>
  </si>
  <si>
    <t>-18.71</t>
  </si>
  <si>
    <t>-7.31</t>
  </si>
  <si>
    <t>-6.56</t>
  </si>
  <si>
    <t>-6.34</t>
  </si>
  <si>
    <t>-10.06</t>
  </si>
  <si>
    <t>-9.93</t>
  </si>
  <si>
    <t>Total Debt / EBITDA</t>
  </si>
  <si>
    <t>-0.37</t>
  </si>
  <si>
    <t>-0.44</t>
  </si>
  <si>
    <t>-1.73</t>
  </si>
  <si>
    <t>-1.2</t>
  </si>
  <si>
    <t>-1.4</t>
  </si>
  <si>
    <t>-2.69</t>
  </si>
  <si>
    <t>38.35</t>
  </si>
  <si>
    <t>Net Debt / EBITDA</t>
  </si>
  <si>
    <t>1.75</t>
  </si>
  <si>
    <t>0.81</t>
  </si>
  <si>
    <t>-0.69</t>
  </si>
  <si>
    <t>1.64</t>
  </si>
  <si>
    <t>3.67</t>
  </si>
  <si>
    <t>1.37</t>
  </si>
  <si>
    <t>5.33</t>
  </si>
  <si>
    <t>Total Debt / (EBITDA - Capex)</t>
  </si>
  <si>
    <t>-0.35</t>
  </si>
  <si>
    <t>-0.43</t>
  </si>
  <si>
    <t>-1.69</t>
  </si>
  <si>
    <t>-1.37</t>
  </si>
  <si>
    <t>-1.12</t>
  </si>
  <si>
    <t>-1.83</t>
  </si>
  <si>
    <t>-3.73</t>
  </si>
  <si>
    <t>Net Debt / (EBITDA - Capex)</t>
  </si>
  <si>
    <t>0.8</t>
  </si>
  <si>
    <t>-0.68</t>
  </si>
  <si>
    <t>1.63</t>
  </si>
  <si>
    <t>3.6</t>
  </si>
  <si>
    <t>3.61</t>
  </si>
  <si>
    <t>-0.88</t>
  </si>
  <si>
    <t>Growth Over Prior Year</t>
  </si>
  <si>
    <t>Total Revenues, 1 Yr. Growth %</t>
  </si>
  <si>
    <t>23.77</t>
  </si>
  <si>
    <t>69.38</t>
  </si>
  <si>
    <t>81.33</t>
  </si>
  <si>
    <t>8.62</t>
  </si>
  <si>
    <t>18.03</t>
  </si>
  <si>
    <t>208.83</t>
  </si>
  <si>
    <t>158.53</t>
  </si>
  <si>
    <t>Gross Profit, 1 Yr. Growth %</t>
  </si>
  <si>
    <t>178.98</t>
  </si>
  <si>
    <t>168.32</t>
  </si>
  <si>
    <t>141.77</t>
  </si>
  <si>
    <t>27.2</t>
  </si>
  <si>
    <t>208.48</t>
  </si>
  <si>
    <t>136.08</t>
  </si>
  <si>
    <t>EBITDA, 1 Yr. Growth %</t>
  </si>
  <si>
    <t>-12.25</t>
  </si>
  <si>
    <t>-1.66</t>
  </si>
  <si>
    <t>45.78</t>
  </si>
  <si>
    <t>-12.59</t>
  </si>
  <si>
    <t>51.61</t>
  </si>
  <si>
    <t>-25.66</t>
  </si>
  <si>
    <t>-130.98</t>
  </si>
  <si>
    <t>EBITA, 1 Yr. Growth %</t>
  </si>
  <si>
    <t>-11.14</t>
  </si>
  <si>
    <t>-0.93</t>
  </si>
  <si>
    <t>46.28</t>
  </si>
  <si>
    <t>-10.87</t>
  </si>
  <si>
    <t>49.44</t>
  </si>
  <si>
    <t>-20.27</t>
  </si>
  <si>
    <t>-101.54</t>
  </si>
  <si>
    <t>EBIT, 1 Yr. Growth %</t>
  </si>
  <si>
    <t>Earnings From Cont. Operations, 1 Yr. Growth %</t>
  </si>
  <si>
    <t>-13.47</t>
  </si>
  <si>
    <t>14.09</t>
  </si>
  <si>
    <t>41.21</t>
  </si>
  <si>
    <t>-14.31</t>
  </si>
  <si>
    <t>53.8</t>
  </si>
  <si>
    <t>-18.06</t>
  </si>
  <si>
    <t>-30.92</t>
  </si>
  <si>
    <t>Net Income, 1 Yr. Growth %</t>
  </si>
  <si>
    <t>Normalized Net Income, 1 Yr. Growth %</t>
  </si>
  <si>
    <t>-13.6</t>
  </si>
  <si>
    <t>12.6</t>
  </si>
  <si>
    <t>43.13</t>
  </si>
  <si>
    <t>-14.3</t>
  </si>
  <si>
    <t>53.85</t>
  </si>
  <si>
    <t>-19.5</t>
  </si>
  <si>
    <t>-107.14</t>
  </si>
  <si>
    <t>Diluted EPS Before Extra, 1 Yr. Growth %</t>
  </si>
  <si>
    <t>-16.18</t>
  </si>
  <si>
    <t>11.5</t>
  </si>
  <si>
    <t>-86.49</t>
  </si>
  <si>
    <t>-50.72</t>
  </si>
  <si>
    <t>37.57</t>
  </si>
  <si>
    <t>-23.44</t>
  </si>
  <si>
    <t>-37.21</t>
  </si>
  <si>
    <t>Accounts Receivable, 1 Yr. Growth %</t>
  </si>
  <si>
    <t>-32.92</t>
  </si>
  <si>
    <t>271.68</t>
  </si>
  <si>
    <t>90.78</t>
  </si>
  <si>
    <t>4.65</t>
  </si>
  <si>
    <t>-13.55</t>
  </si>
  <si>
    <t>365.3</t>
  </si>
  <si>
    <t>130.26</t>
  </si>
  <si>
    <t>Inventory, 1 Yr. Growth %</t>
  </si>
  <si>
    <t>25.82</t>
  </si>
  <si>
    <t>16.38</t>
  </si>
  <si>
    <t>20.9</t>
  </si>
  <si>
    <t>6.4</t>
  </si>
  <si>
    <t>24.51</t>
  </si>
  <si>
    <t>38.67</t>
  </si>
  <si>
    <t>114.68</t>
  </si>
  <si>
    <t>Net Property, Plant and Equip., 1 Yr. Growth %</t>
  </si>
  <si>
    <t>42.72</t>
  </si>
  <si>
    <t>41.28</t>
  </si>
  <si>
    <t>37.94</t>
  </si>
  <si>
    <t>-0.79</t>
  </si>
  <si>
    <t>55.23</t>
  </si>
  <si>
    <t>641.13</t>
  </si>
  <si>
    <t>Total Assets, 1 Yr. Growth %</t>
  </si>
  <si>
    <t>-36.32</t>
  </si>
  <si>
    <t>13.93</t>
  </si>
  <si>
    <t>149.78</t>
  </si>
  <si>
    <t>44.38</t>
  </si>
  <si>
    <t>-11.27</t>
  </si>
  <si>
    <t>105.46</t>
  </si>
  <si>
    <t>154.76</t>
  </si>
  <si>
    <t>Tangible Book Value, 1 Yr. Growth %</t>
  </si>
  <si>
    <t>13.82</t>
  </si>
  <si>
    <t>13.94</t>
  </si>
  <si>
    <t>-128.43</t>
  </si>
  <si>
    <t>90.11</t>
  </si>
  <si>
    <t>-34.69</t>
  </si>
  <si>
    <t>176.14</t>
  </si>
  <si>
    <t>-34.43</t>
  </si>
  <si>
    <t>Common Equity, 1 Yr. Growth %</t>
  </si>
  <si>
    <t>-26.78</t>
  </si>
  <si>
    <t>Cash From Operations, 1 Yr. Growth %</t>
  </si>
  <si>
    <t>-4.19</t>
  </si>
  <si>
    <t>12.49</t>
  </si>
  <si>
    <t>24.25</t>
  </si>
  <si>
    <t>-6.26</t>
  </si>
  <si>
    <t>-4.63</t>
  </si>
  <si>
    <t>-71.57</t>
  </si>
  <si>
    <t>Capital Expenditures, 1 Yr. Growth %</t>
  </si>
  <si>
    <t>-82.21</t>
  </si>
  <si>
    <t>58.94</t>
  </si>
  <si>
    <t>-60.53</t>
  </si>
  <si>
    <t>175.76</t>
  </si>
  <si>
    <t>673.41</t>
  </si>
  <si>
    <t>238.36</t>
  </si>
  <si>
    <t>Levered Free Cash Flow, 1 Yr. Growth %</t>
  </si>
  <si>
    <t>5.77</t>
  </si>
  <si>
    <t>31.69</t>
  </si>
  <si>
    <t>4.79</t>
  </si>
  <si>
    <t>-27.14</t>
  </si>
  <si>
    <t>193.56</t>
  </si>
  <si>
    <t>316.8</t>
  </si>
  <si>
    <t>Unlevered Free Cash Flow, 1 Yr. Growth %</t>
  </si>
  <si>
    <t>-1.28</t>
  </si>
  <si>
    <t>28.22</t>
  </si>
  <si>
    <t>6.81</t>
  </si>
  <si>
    <t>-30.34</t>
  </si>
  <si>
    <t>229.67</t>
  </si>
  <si>
    <t>323.58</t>
  </si>
  <si>
    <t>Compound Annual Growth Rate Over Two Years</t>
  </si>
  <si>
    <t>Total Revenues, 2 Yr. CAGR %</t>
  </si>
  <si>
    <t>44.79</t>
  </si>
  <si>
    <t>75.26</t>
  </si>
  <si>
    <t>40.34</t>
  </si>
  <si>
    <t>13.23</t>
  </si>
  <si>
    <t>90.92</t>
  </si>
  <si>
    <t>182.57</t>
  </si>
  <si>
    <t>Gross Profit, 2 Yr. CAGR %</t>
  </si>
  <si>
    <t>173.6</t>
  </si>
  <si>
    <t>154.7</t>
  </si>
  <si>
    <t>70.33</t>
  </si>
  <si>
    <t>23.54</t>
  </si>
  <si>
    <t>98.09</t>
  </si>
  <si>
    <t>169.86</t>
  </si>
  <si>
    <t>EBITDA, 2 Yr. CAGR %</t>
  </si>
  <si>
    <t>-7.11</t>
  </si>
  <si>
    <t>19.74</t>
  </si>
  <si>
    <t>12.88</t>
  </si>
  <si>
    <t>15.12</t>
  </si>
  <si>
    <t>-52.01</t>
  </si>
  <si>
    <t>EBITA, 2 Yr. CAGR %</t>
  </si>
  <si>
    <t>-6.17</t>
  </si>
  <si>
    <t>20.39</t>
  </si>
  <si>
    <t>14.18</t>
  </si>
  <si>
    <t>15.41</t>
  </si>
  <si>
    <t>9.16</t>
  </si>
  <si>
    <t>-88.91</t>
  </si>
  <si>
    <t>EBIT, 2 Yr. CAGR %</t>
  </si>
  <si>
    <t>Earnings From Cont. Operations, 2 Yr. CAGR %</t>
  </si>
  <si>
    <t>-0.64</t>
  </si>
  <si>
    <t>26.93</t>
  </si>
  <si>
    <t>10.01</t>
  </si>
  <si>
    <t>14.8</t>
  </si>
  <si>
    <t>12.26</t>
  </si>
  <si>
    <t>-24.76</t>
  </si>
  <si>
    <t>Net Income, 2 Yr. CAGR %</t>
  </si>
  <si>
    <t>Normalized Net Income, 2 Yr. CAGR %</t>
  </si>
  <si>
    <t>26.95</t>
  </si>
  <si>
    <t>10.75</t>
  </si>
  <si>
    <t>14.83</t>
  </si>
  <si>
    <t>11.29</t>
  </si>
  <si>
    <t>-76.02</t>
  </si>
  <si>
    <t>Diluted EPS Before Extra, 2 Yr. CAGR %</t>
  </si>
  <si>
    <t>-3.33</t>
  </si>
  <si>
    <t>-27.4</t>
  </si>
  <si>
    <t>-74.2</t>
  </si>
  <si>
    <t>-17.66</t>
  </si>
  <si>
    <t>2.63</t>
  </si>
  <si>
    <t>-30.66</t>
  </si>
  <si>
    <t>Accounts Receivable, 2 Yr. CAGR %</t>
  </si>
  <si>
    <t>57.9</t>
  </si>
  <si>
    <t>166.29</t>
  </si>
  <si>
    <t>41.3</t>
  </si>
  <si>
    <t>-4.88</t>
  </si>
  <si>
    <t>100.56</t>
  </si>
  <si>
    <t>227.32</t>
  </si>
  <si>
    <t>Inventory, 2 Yr. CAGR %</t>
  </si>
  <si>
    <t>21.01</t>
  </si>
  <si>
    <t>18.62</t>
  </si>
  <si>
    <t>13.42</t>
  </si>
  <si>
    <t>15.1</t>
  </si>
  <si>
    <t>31.4</t>
  </si>
  <si>
    <t>72.54</t>
  </si>
  <si>
    <t>Net Property, Plant and Equip., 2 Yr. CAGR %</t>
  </si>
  <si>
    <t>41.99</t>
  </si>
  <si>
    <t>39.6</t>
  </si>
  <si>
    <t>16.98</t>
  </si>
  <si>
    <t>80.94</t>
  </si>
  <si>
    <t>126.33</t>
  </si>
  <si>
    <t>239.19</t>
  </si>
  <si>
    <t>Total Assets, 2 Yr. CAGR %</t>
  </si>
  <si>
    <t>-14.82</t>
  </si>
  <si>
    <t>68.7</t>
  </si>
  <si>
    <t>89.9</t>
  </si>
  <si>
    <t>13.18</t>
  </si>
  <si>
    <t>35.02</t>
  </si>
  <si>
    <t>128.78</t>
  </si>
  <si>
    <t>Tangible Book Value, 2 Yr. CAGR %</t>
  </si>
  <si>
    <t>13.88</t>
  </si>
  <si>
    <t>-43.09</t>
  </si>
  <si>
    <t>-26.49</t>
  </si>
  <si>
    <t>11.43</t>
  </si>
  <si>
    <t>34.3</t>
  </si>
  <si>
    <t>34.56</t>
  </si>
  <si>
    <t>Common Equity, 2 Yr. CAGR %</t>
  </si>
  <si>
    <t>42.2</t>
  </si>
  <si>
    <t>Cash From Operations, 2 Yr. CAGR %</t>
  </si>
  <si>
    <t>18.23</t>
  </si>
  <si>
    <t>7.92</t>
  </si>
  <si>
    <t>-5.45</t>
  </si>
  <si>
    <t>23.04</t>
  </si>
  <si>
    <t>-32.82</t>
  </si>
  <si>
    <t>Capital Expenditures, 2 Yr. CAGR %</t>
  </si>
  <si>
    <t>-46.82</t>
  </si>
  <si>
    <t>-20.79</t>
  </si>
  <si>
    <t>4.33</t>
  </si>
  <si>
    <t>361.81</t>
  </si>
  <si>
    <t>411.56</t>
  </si>
  <si>
    <t>556.89</t>
  </si>
  <si>
    <t>Levered Free Cash Flow, 2 Yr. CAGR %</t>
  </si>
  <si>
    <t>18.02</t>
  </si>
  <si>
    <t>17.47</t>
  </si>
  <si>
    <t>-12.63</t>
  </si>
  <si>
    <t>46.24</t>
  </si>
  <si>
    <t>249.79</t>
  </si>
  <si>
    <t>Unlevered Free Cash Flow, 2 Yr. CAGR %</t>
  </si>
  <si>
    <t>12.5</t>
  </si>
  <si>
    <t>17.03</t>
  </si>
  <si>
    <t>-13.74</t>
  </si>
  <si>
    <t>51.54</t>
  </si>
  <si>
    <t>273.69</t>
  </si>
  <si>
    <t>Compound Annual Growth Rate Over Three Years</t>
  </si>
  <si>
    <t>Total Revenues, 3 Yr. CAGR %</t>
  </si>
  <si>
    <t>56.07</t>
  </si>
  <si>
    <t>49.42</t>
  </si>
  <si>
    <t>32.47</t>
  </si>
  <si>
    <t>58.2</t>
  </si>
  <si>
    <t>111.23</t>
  </si>
  <si>
    <t>Gross Profit, 3 Yr. CAGR %</t>
  </si>
  <si>
    <t>162.55</t>
  </si>
  <si>
    <t>98.19</t>
  </si>
  <si>
    <t>54.53</t>
  </si>
  <si>
    <t>67.61</t>
  </si>
  <si>
    <t>110.02</t>
  </si>
  <si>
    <t>EBITDA, 3 Yr. CAGR %</t>
  </si>
  <si>
    <t>7.95</t>
  </si>
  <si>
    <t>7.81</t>
  </si>
  <si>
    <t>24.55</t>
  </si>
  <si>
    <t>-0.5</t>
  </si>
  <si>
    <t>-29.58</t>
  </si>
  <si>
    <t>EBITA, 3 Yr. CAGR %</t>
  </si>
  <si>
    <t>8.8</t>
  </si>
  <si>
    <t>8.91</t>
  </si>
  <si>
    <t>24.9</t>
  </si>
  <si>
    <t>2.02</t>
  </si>
  <si>
    <t>-73.61</t>
  </si>
  <si>
    <t>EBIT, 3 Yr. CAGR %</t>
  </si>
  <si>
    <t>Earnings From Cont. Operations, 3 Yr. CAGR %</t>
  </si>
  <si>
    <t>11.71</t>
  </si>
  <si>
    <t>11.35</t>
  </si>
  <si>
    <t>23.01</t>
  </si>
  <si>
    <t>2.6</t>
  </si>
  <si>
    <t>-4.51</t>
  </si>
  <si>
    <t>Net Income, 3 Yr. CAGR %</t>
  </si>
  <si>
    <t>Normalized Net Income, 3 Yr. CAGR %</t>
  </si>
  <si>
    <t>11.66</t>
  </si>
  <si>
    <t>11.37</t>
  </si>
  <si>
    <t>23.58</t>
  </si>
  <si>
    <t>2.01</t>
  </si>
  <si>
    <t>-55.44</t>
  </si>
  <si>
    <t>Diluted EPS Before Extra, 3 Yr. CAGR %</t>
  </si>
  <si>
    <t>-23.84</t>
  </si>
  <si>
    <t>-36.2</t>
  </si>
  <si>
    <t>-54.93</t>
  </si>
  <si>
    <t>-19.63</t>
  </si>
  <si>
    <t>-12.87</t>
  </si>
  <si>
    <t>Accounts Receivable, 3 Yr. CAGR %</t>
  </si>
  <si>
    <t>68.17</t>
  </si>
  <si>
    <t>95.05</t>
  </si>
  <si>
    <t>19.95</t>
  </si>
  <si>
    <t>61.47</t>
  </si>
  <si>
    <t>110.01</t>
  </si>
  <si>
    <t>Inventory, 3 Yr. CAGR %</t>
  </si>
  <si>
    <t>20.98</t>
  </si>
  <si>
    <t>14.4</t>
  </si>
  <si>
    <t>22.47</t>
  </si>
  <si>
    <t>54.76</t>
  </si>
  <si>
    <t>Net Property, Plant and Equip., 3 Yr. CAGR %</t>
  </si>
  <si>
    <t>40.63</t>
  </si>
  <si>
    <t>24.58</t>
  </si>
  <si>
    <t>65.29</t>
  </si>
  <si>
    <t>71.93</t>
  </si>
  <si>
    <t>236.1</t>
  </si>
  <si>
    <t>Total Assets, 3 Yr. CAGR %</t>
  </si>
  <si>
    <t>21.92</t>
  </si>
  <si>
    <t>60.17</t>
  </si>
  <si>
    <t>47.36</t>
  </si>
  <si>
    <t>38.07</t>
  </si>
  <si>
    <t>66.84</t>
  </si>
  <si>
    <t>Tangible Book Value, 3 Yr. CAGR %</t>
  </si>
  <si>
    <t>-28.3</t>
  </si>
  <si>
    <t>-14.93</t>
  </si>
  <si>
    <t>-29.33</t>
  </si>
  <si>
    <t>50.79</t>
  </si>
  <si>
    <t>5.75</t>
  </si>
  <si>
    <t>Common Equity, 3 Yr. CAGR %</t>
  </si>
  <si>
    <t>9.71</t>
  </si>
  <si>
    <t>Cash From Operations, 3 Yr. CAGR %</t>
  </si>
  <si>
    <t>10.22</t>
  </si>
  <si>
    <t>9.43</t>
  </si>
  <si>
    <t>3.57</t>
  </si>
  <si>
    <t>12.38</t>
  </si>
  <si>
    <t>-24.49</t>
  </si>
  <si>
    <t>Capital Expenditures, 3 Yr. CAGR %</t>
  </si>
  <si>
    <t>-51.85</t>
  </si>
  <si>
    <t>20.05</t>
  </si>
  <si>
    <t>103.43</t>
  </si>
  <si>
    <t>316.33</t>
  </si>
  <si>
    <t>593.64</t>
  </si>
  <si>
    <t>Levered Free Cash Flow, 3 Yr. CAGR %</t>
  </si>
  <si>
    <t>13.43</t>
  </si>
  <si>
    <t>0.18</t>
  </si>
  <si>
    <t>30.86</t>
  </si>
  <si>
    <t>107.35</t>
  </si>
  <si>
    <t>Unlevered Free Cash Flow, 3 Yr. CAGR %</t>
  </si>
  <si>
    <t>10.57</t>
  </si>
  <si>
    <t>-1.56</t>
  </si>
  <si>
    <t>34.86</t>
  </si>
  <si>
    <t>113.47</t>
  </si>
  <si>
    <t>Compound Annual Growth Rate Over Five Years</t>
  </si>
  <si>
    <t>Total Revenues, 5 Yr. CAGR %</t>
  </si>
  <si>
    <t>37.27</t>
  </si>
  <si>
    <t>64.81</t>
  </si>
  <si>
    <t>79.36</t>
  </si>
  <si>
    <t>Gross Profit, 5 Yr. CAGR %</t>
  </si>
  <si>
    <t>94.2</t>
  </si>
  <si>
    <t>98.15</t>
  </si>
  <si>
    <t>93.14</t>
  </si>
  <si>
    <t>EBITDA, 5 Yr. CAGR %</t>
  </si>
  <si>
    <t>10.76</t>
  </si>
  <si>
    <t>7.15</t>
  </si>
  <si>
    <t>-14.95</t>
  </si>
  <si>
    <t>EBITA, 5 Yr. CAGR %</t>
  </si>
  <si>
    <t>11.4</t>
  </si>
  <si>
    <t>9.01</t>
  </si>
  <si>
    <t>-52.58</t>
  </si>
  <si>
    <t>EBIT, 5 Yr. CAGR %</t>
  </si>
  <si>
    <t>Earnings From Cont. Operations, 5 Yr. CAGR %</t>
  </si>
  <si>
    <t>12.94</t>
  </si>
  <si>
    <t>1.05</t>
  </si>
  <si>
    <t>Net Income, 5 Yr. CAGR %</t>
  </si>
  <si>
    <t>Normalized Net Income, 5 Yr. CAGR %</t>
  </si>
  <si>
    <t>12.92</t>
  </si>
  <si>
    <t>11.33</t>
  </si>
  <si>
    <t>-35.86</t>
  </si>
  <si>
    <t>Diluted EPS Before Extra, 5 Yr. CAGR %</t>
  </si>
  <si>
    <t>-21.42</t>
  </si>
  <si>
    <t>-22.84</t>
  </si>
  <si>
    <t>-46.45</t>
  </si>
  <si>
    <t>Accounts Receivable, 5 Yr. CAGR %</t>
  </si>
  <si>
    <t>33.89</t>
  </si>
  <si>
    <t>97.24</t>
  </si>
  <si>
    <t>79.22</t>
  </si>
  <si>
    <t>Inventory, 5 Yr. CAGR %</t>
  </si>
  <si>
    <t>18.59</t>
  </si>
  <si>
    <t>20.92</t>
  </si>
  <si>
    <t>36.67</t>
  </si>
  <si>
    <t>Net Property, Plant and Equip., 5 Yr. CAGR %</t>
  </si>
  <si>
    <t>55.55</t>
  </si>
  <si>
    <t>58.18</t>
  </si>
  <si>
    <t>120.36</t>
  </si>
  <si>
    <t>Total Assets, 5 Yr. CAGR %</t>
  </si>
  <si>
    <t>18.35</t>
  </si>
  <si>
    <t>49.59</t>
  </si>
  <si>
    <t>75.71</t>
  </si>
  <si>
    <t>Tangible Book Value, 5 Yr. CAGR %</t>
  </si>
  <si>
    <t>-14.47</t>
  </si>
  <si>
    <t>2.12</t>
  </si>
  <si>
    <t>-8.57</t>
  </si>
  <si>
    <t>Common Equity, 5 Yr. CAGR %</t>
  </si>
  <si>
    <t>Cash From Operations, 5 Yr. CAGR %</t>
  </si>
  <si>
    <t>14.68</t>
  </si>
  <si>
    <t>-12.9</t>
  </si>
  <si>
    <t>Capital Expenditures, 5 Yr. CAGR %</t>
  </si>
  <si>
    <t>18.95</t>
  </si>
  <si>
    <t>114.37</t>
  </si>
  <si>
    <t>225.12</t>
  </si>
  <si>
    <t>Levered Free Cash Flow, 5 Yr. CAGR %</t>
  </si>
  <si>
    <t>25.57</t>
  </si>
  <si>
    <t>65.19</t>
  </si>
  <si>
    <t>Unlevered Free Cash Flow, 5 Yr. CAGR %</t>
  </si>
  <si>
    <t>25.43</t>
  </si>
  <si>
    <t>67.85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</si>
  <si>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</si>
  <si>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</si>
  <si>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</si>
  <si>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</si>
  <si>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</si>
  <si>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</si>
  <si>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</si>
  <si>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</si>
  <si>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</si>
  <si>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402.3</t>
  </si>
  <si>
    <t>540.5</t>
  </si>
  <si>
    <t>532</t>
  </si>
  <si>
    <t>1,970</t>
  </si>
  <si>
    <t>2,577</t>
  </si>
  <si>
    <t>2,435</t>
  </si>
  <si>
    <t>-</t>
  </si>
  <si>
    <t>Change</t>
  </si>
  <si>
    <t>34.35%</t>
  </si>
  <si>
    <t>-1.57%</t>
  </si>
  <si>
    <t>270.34%</t>
  </si>
  <si>
    <t>30.78%</t>
  </si>
  <si>
    <t>-5.51%</t>
  </si>
  <si>
    <t>0%</t>
  </si>
  <si>
    <t>Enterprise Value (EV)
                                    1</t>
  </si>
  <si>
    <t>355.8</t>
  </si>
  <si>
    <t>449.5</t>
  </si>
  <si>
    <t>474.8</t>
  </si>
  <si>
    <t>1,828</t>
  </si>
  <si>
    <t>2,688</t>
  </si>
  <si>
    <t>2,597</t>
  </si>
  <si>
    <t>2,579</t>
  </si>
  <si>
    <t>2,460</t>
  </si>
  <si>
    <t>26.35%</t>
  </si>
  <si>
    <t>5.62%</t>
  </si>
  <si>
    <t>284.99%</t>
  </si>
  <si>
    <t>47.07%</t>
  </si>
  <si>
    <t>-3.39%</t>
  </si>
  <si>
    <t>-0.7%</t>
  </si>
  <si>
    <t>-4.63%</t>
  </si>
  <si>
    <t>P/E ratio</t>
  </si>
  <si>
    <t>-8.06x</t>
  </si>
  <si>
    <t>-17.2x</t>
  </si>
  <si>
    <t>-12x</t>
  </si>
  <si>
    <t>-50.2x</t>
  </si>
  <si>
    <t>-103x</t>
  </si>
  <si>
    <t>74.8x</t>
  </si>
  <si>
    <t>52.4x</t>
  </si>
  <si>
    <t>31.7x</t>
  </si>
  <si>
    <t>PBR</t>
  </si>
  <si>
    <t>7.37x</t>
  </si>
  <si>
    <t>4.73x</t>
  </si>
  <si>
    <t>7.85x</t>
  </si>
  <si>
    <t>10.6x</t>
  </si>
  <si>
    <t>18.8x</t>
  </si>
  <si>
    <t>10.9x</t>
  </si>
  <si>
    <t>8.42x</t>
  </si>
  <si>
    <t>6.44x</t>
  </si>
  <si>
    <t>PEG</t>
  </si>
  <si>
    <t>0.3x</t>
  </si>
  <si>
    <t>-0.3x</t>
  </si>
  <si>
    <t>2.2x</t>
  </si>
  <si>
    <t>2.8x</t>
  </si>
  <si>
    <t>-0x</t>
  </si>
  <si>
    <t>1.2x</t>
  </si>
  <si>
    <t>0.5x</t>
  </si>
  <si>
    <t>Capitalization / Revenue</t>
  </si>
  <si>
    <t>17x</t>
  </si>
  <si>
    <t>21.1x</t>
  </si>
  <si>
    <t>17.6x</t>
  </si>
  <si>
    <t>10.7x</t>
  </si>
  <si>
    <t>5.67x</t>
  </si>
  <si>
    <t>4.67x</t>
  </si>
  <si>
    <t>3.85x</t>
  </si>
  <si>
    <t>EV / Revenue</t>
  </si>
  <si>
    <t>15.1x</t>
  </si>
  <si>
    <t>17.5x</t>
  </si>
  <si>
    <t>15.7x</t>
  </si>
  <si>
    <t>19.6x</t>
  </si>
  <si>
    <t>11.1x</t>
  </si>
  <si>
    <t>6.05x</t>
  </si>
  <si>
    <t>4.94x</t>
  </si>
  <si>
    <t>3.88x</t>
  </si>
  <si>
    <t>EV / EBITDA</t>
  </si>
  <si>
    <t>-12.5x</t>
  </si>
  <si>
    <t>-18.1x</t>
  </si>
  <si>
    <t>-12.6x</t>
  </si>
  <si>
    <t>-65.4x</t>
  </si>
  <si>
    <t>-131x</t>
  </si>
  <si>
    <t>33.4x</t>
  </si>
  <si>
    <t>25.4x</t>
  </si>
  <si>
    <t>EV / EBIT</t>
  </si>
  <si>
    <t>-17x</t>
  </si>
  <si>
    <t>-58.1x</t>
  </si>
  <si>
    <t>-93.6x</t>
  </si>
  <si>
    <t>74.5x</t>
  </si>
  <si>
    <t>44.5x</t>
  </si>
  <si>
    <t>24.4x</t>
  </si>
  <si>
    <t>EV / FCF</t>
  </si>
  <si>
    <t>-11x</t>
  </si>
  <si>
    <t>-14.6x</t>
  </si>
  <si>
    <t>-14.7x</t>
  </si>
  <si>
    <t>-31.7x</t>
  </si>
  <si>
    <t>-16.3x</t>
  </si>
  <si>
    <t>-44.5x</t>
  </si>
  <si>
    <t>132x</t>
  </si>
  <si>
    <t>25x</t>
  </si>
  <si>
    <t>FCF Yield</t>
  </si>
  <si>
    <t>-9.12%</t>
  </si>
  <si>
    <t>-6.83%</t>
  </si>
  <si>
    <t>-6.82%</t>
  </si>
  <si>
    <t>-3.16%</t>
  </si>
  <si>
    <t>-6.13%</t>
  </si>
  <si>
    <t>-2.24%</t>
  </si>
  <si>
    <t>0.76%</t>
  </si>
  <si>
    <t>4%</t>
  </si>
  <si>
    <t>Dividend per Share
                                    2</t>
  </si>
  <si>
    <t>Rate of return</t>
  </si>
  <si>
    <t>EPS
                                    2</t>
  </si>
  <si>
    <t>0.97</t>
  </si>
  <si>
    <t>1.385</t>
  </si>
  <si>
    <t>2.29</t>
  </si>
  <si>
    <t>Distribution rate</t>
  </si>
  <si>
    <t>Net sales
                                    1</t>
  </si>
  <si>
    <t>23.6</t>
  </si>
  <si>
    <t>25.64</t>
  </si>
  <si>
    <t>30.26</t>
  </si>
  <si>
    <t>93.46</t>
  </si>
  <si>
    <t>241.6</t>
  </si>
  <si>
    <t>429.5</t>
  </si>
  <si>
    <t>521.6</t>
  </si>
  <si>
    <t>633.2</t>
  </si>
  <si>
    <t>EBITDA
                                    1</t>
  </si>
  <si>
    <t>-28.38</t>
  </si>
  <si>
    <t>-24.81</t>
  </si>
  <si>
    <t>-37.61</t>
  </si>
  <si>
    <t>-27.96</t>
  </si>
  <si>
    <t>-20.55</t>
  </si>
  <si>
    <t>77.83</t>
  </si>
  <si>
    <t>101.5</t>
  </si>
  <si>
    <t>144.9</t>
  </si>
  <si>
    <t>EBIT
                                    1</t>
  </si>
  <si>
    <t>-29.6</t>
  </si>
  <si>
    <t>-26.38</t>
  </si>
  <si>
    <t>-39.43</t>
  </si>
  <si>
    <t>-31.44</t>
  </si>
  <si>
    <t>-28.73</t>
  </si>
  <si>
    <t>34.87</t>
  </si>
  <si>
    <t>58.01</t>
  </si>
  <si>
    <t>101</t>
  </si>
  <si>
    <t>Net income
                                    1</t>
  </si>
  <si>
    <t>-33.55</t>
  </si>
  <si>
    <t>-28.75</t>
  </si>
  <si>
    <t>-44.22</t>
  </si>
  <si>
    <t>-25.03</t>
  </si>
  <si>
    <t>34.12</t>
  </si>
  <si>
    <t>48.33</t>
  </si>
  <si>
    <t>84.88</t>
  </si>
  <si>
    <t>Net Debt
                                    1</t>
  </si>
  <si>
    <t>-46.54</t>
  </si>
  <si>
    <t>-90.98</t>
  </si>
  <si>
    <t>-57.26</t>
  </si>
  <si>
    <t>-142.5</t>
  </si>
  <si>
    <t>111.4</t>
  </si>
  <si>
    <t>162.2</t>
  </si>
  <si>
    <t>144</t>
  </si>
  <si>
    <t>24.64</t>
  </si>
  <si>
    <t>Reference price
                                    2</t>
  </si>
  <si>
    <t>19.01</t>
  </si>
  <si>
    <t>19.90</t>
  </si>
  <si>
    <t>19.16</t>
  </si>
  <si>
    <t>61.72</t>
  </si>
  <si>
    <t>78.93</t>
  </si>
  <si>
    <t>72.55</t>
  </si>
  <si>
    <t>Nbr of stocks (in thousands)</t>
  </si>
  <si>
    <t>21,164</t>
  </si>
  <si>
    <t>27,161</t>
  </si>
  <si>
    <t>27,768</t>
  </si>
  <si>
    <t>31,924</t>
  </si>
  <si>
    <t>32,648</t>
  </si>
  <si>
    <t>33,562</t>
  </si>
  <si>
    <t>Announcement Date</t>
  </si>
  <si>
    <t>3/17/20</t>
  </si>
  <si>
    <t>3/2/21</t>
  </si>
  <si>
    <t>2/23/22</t>
  </si>
  <si>
    <t>2/22/23</t>
  </si>
  <si>
    <t>2/26/24</t>
  </si>
  <si>
    <t>address1</t>
  </si>
  <si>
    <t>200 Minuteman Road</t>
  </si>
  <si>
    <t>address2</t>
  </si>
  <si>
    <t>Suite 302</t>
  </si>
  <si>
    <t>city</t>
  </si>
  <si>
    <t>Andover</t>
  </si>
  <si>
    <t>state</t>
  </si>
  <si>
    <t>MA</t>
  </si>
  <si>
    <t>zip</t>
  </si>
  <si>
    <t>01810</t>
  </si>
  <si>
    <t>country</t>
  </si>
  <si>
    <t>phone</t>
  </si>
  <si>
    <t>978 552 0900</t>
  </si>
  <si>
    <t>website</t>
  </si>
  <si>
    <t>https://www.transmedics.com</t>
  </si>
  <si>
    <t>industry</t>
  </si>
  <si>
    <t>Medical Devices</t>
  </si>
  <si>
    <t>industryKey</t>
  </si>
  <si>
    <t>medical-devices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</si>
  <si>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</si>
  <si>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</si>
  <si>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</si>
  <si>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</si>
  <si>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</si>
  <si>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</si>
  <si>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</si>
  <si>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TransMedics Group, Inc., a commercial-stage medical technology company, engages in transforming organ transplant therapy for end-stage organ failure patients in the United States and internationally. The company offers Organ Care System (OCS), a portable organ perfusion, optimization, and monitoring system that utilizes its proprietary and customized technology to replicate near-physiologic conditions for donor organs outside of the human body. Its OCS includes OCS LUNG for the preservation of standard criteria donor lungs for double-lung transplantation; OCS Heart, a technology for preservation of DBD donor hearts deemed unsuitable due to limitations of cold storage and for ex vivo reanimation, functional monitoring, and beating-heart preservation of donation-after-circulatory-death hearts; and OCS Liver for the preservation of DBD and DCD of donor livers. The company also developed national OCS program, a turnkey solution for outsourced organ retrieval; and provides OCS organ management and logistics services, including aviation and ground transportation, and other coordination activity. The company was founded in 1998 and is headquartered in Andover, Massachusetts.</t>
  </si>
  <si>
    <t>fullTimeEmployees</t>
  </si>
  <si>
    <t>companyOfficers</t>
  </si>
  <si>
    <t>[{'maxAge': 1, 'name': 'Dr. Waleed H. Hassanein M.D.', 'age': 56, 'title': 'Founder, President, CEO &amp; Director', 'yearBorn': 1968, 'fiscalYear': 2023, 'totalPay': 1817496, 'exercisedValue': 13381959, 'unexercisedValue': 45252580}, {'maxAge': 1, 'name': 'Mr. Nicholas  Corcoran', 'age': 41, 'title': 'Senior Vice President of Supply Chain &amp; Operations', 'yearBorn': 1983, 'fiscalYear': 2023, 'totalPay': 812071, 'exercisedValue': 0, 'unexercisedValue': 0}, {'maxAge': 1, 'name': 'Mr. Anil  Ranganath', 'title': 'Senior VP, General Counsel &amp; Corporate Secretary', 'fiscalYear': 2023, 'totalPay': 561674, 'exercisedValue': 0, 'unexercisedValue': 0}, {'maxAge': 1, 'name': 'Dr. Tamer I. Khayal M.D.', 'age': 55, 'title': 'Chief Commercial Officer', 'yearBorn': 1969, 'fiscalYear': 2023, 'totalPay': 900108, 'exercisedValue': 5450721, 'unexercisedValue': 5052497}, {'maxAge': 1, 'name': 'Mr. Gerardo  Hernandez', 'title': 'Chief Financial Officer', 'fiscalYear': 2023, 'exercisedValue': 0, 'unexercisedValue': 0}, {'maxAge': 1, 'name': 'Ms. Miriam C. Provost Ph.D.', 'age': 63, 'title': 'Vice President of Global Regulatory Affairs', 'yearBorn': 1961, 'fiscalYear': 2023, 'totalPay': 535930, 'exercisedValue': 390248, 'unexercisedValue': 1664774}]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</si>
  <si>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</si>
  <si>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</si>
  <si>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</si>
  <si>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</si>
  <si>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</si>
  <si>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</si>
  <si>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</si>
  <si>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</si>
  <si>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</si>
  <si>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</si>
  <si>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</si>
  <si>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</si>
  <si>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</si>
  <si>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</si>
  <si>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</si>
  <si>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</si>
  <si>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</si>
  <si>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</si>
  <si>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</si>
  <si>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</si>
  <si>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</si>
  <si>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</si>
  <si>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</si>
  <si>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</si>
  <si>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</si>
  <si>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</si>
  <si>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</si>
  <si>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</si>
  <si>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</si>
  <si>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</si>
  <si>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</si>
  <si>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</si>
  <si>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</si>
  <si>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</si>
  <si>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</si>
  <si>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</si>
  <si>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</si>
  <si>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</si>
  <si>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</si>
  <si>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</si>
  <si>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</si>
  <si>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</si>
  <si>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</si>
  <si>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</si>
  <si>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</si>
  <si>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</si>
  <si>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</si>
  <si>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</si>
  <si>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</si>
  <si>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</si>
  <si>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</si>
  <si>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</si>
  <si>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</si>
  <si>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</si>
  <si>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</si>
  <si>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</si>
  <si>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</si>
  <si>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</si>
  <si>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</si>
  <si>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</si>
  <si>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</si>
  <si>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</si>
  <si>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</si>
  <si>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</si>
  <si>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</si>
  <si>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</si>
  <si>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</si>
  <si>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</si>
  <si>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</si>
  <si>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</si>
  <si>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TransMedics Group,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</si>
  <si>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</si>
  <si>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</si>
  <si>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</si>
  <si>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</si>
  <si>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</si>
  <si>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</si>
  <si>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</si>
  <si>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92140e2a-40a2-3a8f-af5f-f1195b90106c</t>
  </si>
  <si>
    <t>messageBoardId</t>
  </si>
  <si>
    <t>finmb_429233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</si>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</sst>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transmedic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62.8648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-147.8400450895341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2.258353408E9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6.255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47.70412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-24.0</v>
      </c>
      <c r="C2" s="1">
        <v>-20.0</v>
      </c>
      <c r="D2" s="1">
        <v>-23.0</v>
      </c>
      <c r="E2" s="1">
        <v>-33.0</v>
      </c>
      <c r="F2" s="1">
        <v>-28.0</v>
      </c>
      <c r="G2" s="1">
        <v>-44.0</v>
      </c>
      <c r="H2" s="1">
        <v>-36.0</v>
      </c>
      <c r="I2" s="1">
        <v>-25.0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42.0</v>
      </c>
      <c r="C3" s="1">
        <v>63.0</v>
      </c>
      <c r="D3" s="1">
        <v>76.0</v>
      </c>
      <c r="E3" s="1">
        <v>1.0</v>
      </c>
      <c r="F3" s="1">
        <v>1.0</v>
      </c>
      <c r="G3" s="1">
        <v>1.0</v>
      </c>
      <c r="H3" s="1">
        <v>3.0</v>
      </c>
      <c r="I3" s="1">
        <v>8.0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42.0</v>
      </c>
      <c r="C4" s="1">
        <v>63.0</v>
      </c>
      <c r="D4" s="1">
        <v>76.0</v>
      </c>
      <c r="E4" s="1">
        <v>1.0</v>
      </c>
      <c r="F4" s="1">
        <v>1.0</v>
      </c>
      <c r="G4" s="1">
        <v>1.0</v>
      </c>
      <c r="H4" s="1">
        <v>3.0</v>
      </c>
      <c r="I4" s="1">
        <v>8.0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18.0</v>
      </c>
      <c r="C5" s="1">
        <v>15.0</v>
      </c>
      <c r="D5" s="1">
        <v>0.0</v>
      </c>
      <c r="E5" s="1">
        <v>-20.0</v>
      </c>
      <c r="F5" s="1">
        <v>63.0</v>
      </c>
      <c r="G5" s="1">
        <v>1.0</v>
      </c>
      <c r="H5" s="1">
        <v>48.0</v>
      </c>
      <c r="I5" s="1">
        <v>0.0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27.0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4.0</v>
      </c>
      <c r="C7" s="1">
        <v>7.0</v>
      </c>
      <c r="D7" s="1">
        <v>14.0</v>
      </c>
      <c r="E7" s="1">
        <v>85.0</v>
      </c>
      <c r="F7" s="1">
        <v>2.0</v>
      </c>
      <c r="G7" s="1">
        <v>6.0</v>
      </c>
      <c r="H7" s="1">
        <v>10.0</v>
      </c>
      <c r="I7" s="1">
        <v>19.0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17.0</v>
      </c>
      <c r="C8" s="1">
        <v>-37.0</v>
      </c>
      <c r="D8" s="1">
        <v>1.0</v>
      </c>
      <c r="E8" s="1">
        <v>1.0</v>
      </c>
      <c r="F8" s="1">
        <v>-55.0</v>
      </c>
      <c r="G8" s="1">
        <v>2.0</v>
      </c>
      <c r="H8" s="1">
        <v>2.0</v>
      </c>
      <c r="I8" s="1">
        <v>1.0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-75.0</v>
      </c>
      <c r="C9" s="1">
        <v>45.0</v>
      </c>
      <c r="D9" s="1">
        <v>-2.0</v>
      </c>
      <c r="E9" s="1">
        <v>-3.0</v>
      </c>
      <c r="F9" s="1">
        <v>-21.0</v>
      </c>
      <c r="G9" s="1">
        <v>84.0</v>
      </c>
      <c r="H9" s="1">
        <v>-21.0</v>
      </c>
      <c r="I9" s="1">
        <v>-33.0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-1.0</v>
      </c>
      <c r="C10" s="1">
        <v>-2.0</v>
      </c>
      <c r="D10" s="1">
        <v>-2.0</v>
      </c>
      <c r="E10" s="1">
        <v>-4.0</v>
      </c>
      <c r="F10" s="1">
        <v>-1.0</v>
      </c>
      <c r="G10" s="1">
        <v>-4.0</v>
      </c>
      <c r="H10" s="1">
        <v>-8.0</v>
      </c>
      <c r="I10" s="1">
        <v>-28.0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1.0</v>
      </c>
      <c r="C11" s="1">
        <v>-73.0</v>
      </c>
      <c r="D11" s="1">
        <v>16.0</v>
      </c>
      <c r="E11" s="1">
        <v>3.0</v>
      </c>
      <c r="F11" s="1">
        <v>-5.0</v>
      </c>
      <c r="G11" s="1">
        <v>5.0</v>
      </c>
      <c r="H11" s="1">
        <v>-3.0</v>
      </c>
      <c r="I11" s="1">
        <v>6.0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1.0</v>
      </c>
      <c r="C12" s="1">
        <v>6.0</v>
      </c>
      <c r="D12" s="1">
        <v>6.0</v>
      </c>
      <c r="E12" s="1">
        <v>-13.0</v>
      </c>
      <c r="F12" s="1">
        <v>6.0</v>
      </c>
      <c r="G12" s="1">
        <v>0.0</v>
      </c>
      <c r="H12" s="1">
        <v>0.0</v>
      </c>
      <c r="I12" s="1">
        <v>8.0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39.0</v>
      </c>
      <c r="C13" s="1">
        <v>-3.0</v>
      </c>
      <c r="D13" s="1">
        <v>65.0</v>
      </c>
      <c r="E13" s="1">
        <v>2.0</v>
      </c>
      <c r="F13" s="1">
        <v>2.0</v>
      </c>
      <c r="G13" s="1">
        <v>1.0</v>
      </c>
      <c r="H13" s="1">
        <v>6.0</v>
      </c>
      <c r="I13" s="1">
        <v>10.0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-24.0</v>
      </c>
      <c r="C14" s="1">
        <v>-23.0</v>
      </c>
      <c r="D14" s="1">
        <v>-25.0</v>
      </c>
      <c r="E14" s="1">
        <v>-32.0</v>
      </c>
      <c r="F14" s="1">
        <v>-30.0</v>
      </c>
      <c r="G14" s="1">
        <v>-28.0</v>
      </c>
      <c r="H14" s="1">
        <v>-45.0</v>
      </c>
      <c r="I14" s="1">
        <v>-13.0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-1.0</v>
      </c>
      <c r="C15" s="1">
        <v>-26.0</v>
      </c>
      <c r="D15" s="1">
        <v>-41.0</v>
      </c>
      <c r="E15" s="1">
        <v>-16.0</v>
      </c>
      <c r="F15" s="1">
        <v>-45.0</v>
      </c>
      <c r="G15" s="1">
        <v>-3.0</v>
      </c>
      <c r="H15" s="1">
        <v>-11.0</v>
      </c>
      <c r="I15" s="1">
        <v>-152.0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-14.0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-27.0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-38.0</v>
      </c>
      <c r="C18" s="1">
        <v>25.0</v>
      </c>
      <c r="D18" s="1">
        <v>12.0</v>
      </c>
      <c r="E18" s="1">
        <v>-60.0</v>
      </c>
      <c r="F18" s="1">
        <v>-41.0</v>
      </c>
      <c r="G18" s="1">
        <v>32.0</v>
      </c>
      <c r="H18" s="1">
        <v>66.0</v>
      </c>
      <c r="I18" s="1">
        <v>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-39.0</v>
      </c>
      <c r="C19" s="1">
        <v>24.0</v>
      </c>
      <c r="D19" s="1">
        <v>12.0</v>
      </c>
      <c r="E19" s="1">
        <v>-60.0</v>
      </c>
      <c r="F19" s="1">
        <v>-41.0</v>
      </c>
      <c r="G19" s="1">
        <v>29.0</v>
      </c>
      <c r="H19" s="1">
        <v>54.0</v>
      </c>
      <c r="I19" s="1">
        <v>-194.0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0.0</v>
      </c>
      <c r="E20" s="1">
        <v>0.0</v>
      </c>
      <c r="F20" s="1">
        <v>2.0</v>
      </c>
      <c r="G20" s="1">
        <v>0.0</v>
      </c>
      <c r="H20" s="1">
        <v>0.0</v>
      </c>
      <c r="I20" s="1">
        <v>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33.0</v>
      </c>
      <c r="E21" s="1">
        <v>0.0</v>
      </c>
      <c r="F21" s="1">
        <v>0.0</v>
      </c>
      <c r="G21" s="1">
        <v>0.0</v>
      </c>
      <c r="H21" s="1">
        <v>58.0</v>
      </c>
      <c r="I21" s="1">
        <v>460.0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33.0</v>
      </c>
      <c r="E22" s="1">
        <v>0.0</v>
      </c>
      <c r="F22" s="1">
        <v>2.0</v>
      </c>
      <c r="G22" s="1">
        <v>0.0</v>
      </c>
      <c r="H22" s="1">
        <v>58.0</v>
      </c>
      <c r="I22" s="1">
        <v>460.0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0.0</v>
      </c>
      <c r="E23" s="1">
        <v>0.0</v>
      </c>
      <c r="F23" s="1">
        <v>-2.0</v>
      </c>
      <c r="G23" s="1">
        <v>0.0</v>
      </c>
      <c r="H23" s="1">
        <v>0.0</v>
      </c>
      <c r="I23" s="1">
        <v>0.0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-9.0</v>
      </c>
      <c r="E24" s="1">
        <v>0.0</v>
      </c>
      <c r="F24" s="1">
        <v>0.0</v>
      </c>
      <c r="G24" s="1">
        <v>0.0</v>
      </c>
      <c r="H24" s="1">
        <v>-36.0</v>
      </c>
      <c r="I24" s="1">
        <v>-52.0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-9.0</v>
      </c>
      <c r="E25" s="1">
        <v>0.0</v>
      </c>
      <c r="F25" s="1">
        <v>-2.0</v>
      </c>
      <c r="G25" s="1">
        <v>0.0</v>
      </c>
      <c r="H25" s="1">
        <v>-36.0</v>
      </c>
      <c r="I25" s="1">
        <v>-52.0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2.0</v>
      </c>
      <c r="C26" s="1">
        <v>0.0</v>
      </c>
      <c r="D26" s="1">
        <v>4.0</v>
      </c>
      <c r="E26" s="1">
        <v>97.0</v>
      </c>
      <c r="F26" s="1">
        <v>76.0</v>
      </c>
      <c r="G26" s="1">
        <v>1.0</v>
      </c>
      <c r="H26" s="1">
        <v>145.0</v>
      </c>
      <c r="I26" s="1">
        <v>7.0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63.0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-8.0</v>
      </c>
      <c r="C28" s="1">
        <v>0.0</v>
      </c>
      <c r="D28" s="1">
        <v>-2.0</v>
      </c>
      <c r="E28" s="1">
        <v>-4.0</v>
      </c>
      <c r="F28" s="1">
        <v>-70.0</v>
      </c>
      <c r="G28" s="1">
        <v>0.0</v>
      </c>
      <c r="H28" s="1">
        <v>0.0</v>
      </c>
      <c r="I28" s="1">
        <v>-14.0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63.0</v>
      </c>
      <c r="C29" s="1">
        <v>0.0</v>
      </c>
      <c r="D29" s="1">
        <v>22.0</v>
      </c>
      <c r="E29" s="1">
        <v>92.0</v>
      </c>
      <c r="F29" s="1">
        <v>75.0</v>
      </c>
      <c r="G29" s="1">
        <v>1.0</v>
      </c>
      <c r="H29" s="1">
        <v>168.0</v>
      </c>
      <c r="I29" s="1">
        <v>400.0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33.0</v>
      </c>
      <c r="D30" s="1">
        <v>-8.0</v>
      </c>
      <c r="E30" s="1">
        <v>-8.0</v>
      </c>
      <c r="F30" s="1">
        <v>80.0</v>
      </c>
      <c r="G30" s="1">
        <v>-79.0</v>
      </c>
      <c r="H30" s="1">
        <v>-1.0</v>
      </c>
      <c r="I30" s="1">
        <v>19.0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-24.0</v>
      </c>
      <c r="C31" s="1">
        <v>2.0</v>
      </c>
      <c r="D31" s="1">
        <v>8.0</v>
      </c>
      <c r="E31" s="1">
        <v>-14.0</v>
      </c>
      <c r="F31" s="1">
        <v>4.0</v>
      </c>
      <c r="G31" s="1">
        <v>99.0</v>
      </c>
      <c r="H31" s="1">
        <v>176.0</v>
      </c>
      <c r="I31" s="1">
        <v>194.0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82.0</v>
      </c>
      <c r="C33" s="1">
        <v>82.0</v>
      </c>
      <c r="D33" s="1">
        <v>2.0</v>
      </c>
      <c r="E33" s="1">
        <v>3.0</v>
      </c>
      <c r="F33" s="1">
        <v>3.0</v>
      </c>
      <c r="G33" s="1">
        <v>3.0</v>
      </c>
      <c r="H33" s="1">
        <v>3.0</v>
      </c>
      <c r="I33" s="1">
        <v>8.0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-14.0</v>
      </c>
      <c r="D34" s="1">
        <v>-15.0</v>
      </c>
      <c r="E34" s="1">
        <v>-20.0</v>
      </c>
      <c r="F34" s="1">
        <v>-21.0</v>
      </c>
      <c r="G34" s="1">
        <v>-15.0</v>
      </c>
      <c r="H34" s="1">
        <v>-45.0</v>
      </c>
      <c r="I34" s="1">
        <v>-192.0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0.0</v>
      </c>
      <c r="C35" s="1">
        <v>-14.0</v>
      </c>
      <c r="D35" s="1">
        <v>-13.0</v>
      </c>
      <c r="E35" s="1">
        <v>-17.0</v>
      </c>
      <c r="F35" s="1">
        <v>-19.0</v>
      </c>
      <c r="G35" s="1">
        <v>-13.0</v>
      </c>
      <c r="H35" s="1">
        <v>-43.0</v>
      </c>
      <c r="I35" s="1">
        <v>-185.0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0.0</v>
      </c>
      <c r="C36" s="1">
        <v>1.0</v>
      </c>
      <c r="D36" s="1">
        <v>1.0</v>
      </c>
      <c r="E36" s="1">
        <v>1.0</v>
      </c>
      <c r="F36" s="1">
        <v>6.0</v>
      </c>
      <c r="G36" s="1">
        <v>-6.0</v>
      </c>
      <c r="H36" s="1">
        <v>25.0</v>
      </c>
      <c r="I36" s="1">
        <v>34.0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0.0</v>
      </c>
      <c r="C37" s="1">
        <v>0.0</v>
      </c>
      <c r="D37" s="1">
        <v>24.0</v>
      </c>
      <c r="E37" s="1">
        <v>0.0</v>
      </c>
      <c r="F37" s="1" t="s">
        <v>54</v>
      </c>
      <c r="G37" s="1">
        <v>0.0</v>
      </c>
      <c r="H37" s="1">
        <v>22.0</v>
      </c>
      <c r="I37" s="1">
        <v>408.0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</v>
      </c>
      <c r="B3" s="1">
        <v>9.0</v>
      </c>
      <c r="C3" s="1">
        <v>11.0</v>
      </c>
      <c r="D3" s="1">
        <v>20.0</v>
      </c>
      <c r="E3" s="1">
        <v>20.0</v>
      </c>
      <c r="F3" s="1">
        <v>24.0</v>
      </c>
      <c r="G3" s="1">
        <v>25.0</v>
      </c>
      <c r="H3" s="1">
        <v>201.0</v>
      </c>
      <c r="I3" s="1">
        <v>395.0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</v>
      </c>
      <c r="B4" s="1">
        <v>38.0</v>
      </c>
      <c r="C4" s="1">
        <v>12.0</v>
      </c>
      <c r="D4" s="1">
        <v>0.0</v>
      </c>
      <c r="E4" s="1">
        <v>60.0</v>
      </c>
      <c r="F4" s="1">
        <v>101.0</v>
      </c>
      <c r="G4" s="1">
        <v>66.0</v>
      </c>
      <c r="H4" s="1">
        <v>0.0</v>
      </c>
      <c r="I4" s="1">
        <v>0.0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</v>
      </c>
      <c r="B5" s="1">
        <v>47.0</v>
      </c>
      <c r="C5" s="1">
        <v>24.0</v>
      </c>
      <c r="D5" s="1">
        <v>20.0</v>
      </c>
      <c r="E5" s="1">
        <v>80.0</v>
      </c>
      <c r="F5" s="1">
        <v>126.0</v>
      </c>
      <c r="G5" s="1">
        <v>92.0</v>
      </c>
      <c r="H5" s="1">
        <v>201.0</v>
      </c>
      <c r="I5" s="1">
        <v>395.0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</v>
      </c>
      <c r="B6" s="1">
        <v>1.0</v>
      </c>
      <c r="C6" s="1">
        <v>92.0</v>
      </c>
      <c r="D6" s="1">
        <v>3.0</v>
      </c>
      <c r="E6" s="1">
        <v>6.0</v>
      </c>
      <c r="F6" s="1">
        <v>6.0</v>
      </c>
      <c r="G6" s="1">
        <v>5.0</v>
      </c>
      <c r="H6" s="1">
        <v>27.0</v>
      </c>
      <c r="I6" s="1">
        <v>63.0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</v>
      </c>
      <c r="B7" s="1">
        <v>1.0</v>
      </c>
      <c r="C7" s="1">
        <v>92.0</v>
      </c>
      <c r="D7" s="1">
        <v>3.0</v>
      </c>
      <c r="E7" s="1">
        <v>6.0</v>
      </c>
      <c r="F7" s="1">
        <v>6.0</v>
      </c>
      <c r="G7" s="1">
        <v>5.0</v>
      </c>
      <c r="H7" s="1">
        <v>27.0</v>
      </c>
      <c r="I7" s="1">
        <v>63.0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</v>
      </c>
      <c r="B8" s="1">
        <v>6.0</v>
      </c>
      <c r="C8" s="1">
        <v>7.0</v>
      </c>
      <c r="D8" s="1">
        <v>9.0</v>
      </c>
      <c r="E8" s="1">
        <v>11.0</v>
      </c>
      <c r="F8" s="1">
        <v>11.0</v>
      </c>
      <c r="G8" s="1">
        <v>14.0</v>
      </c>
      <c r="H8" s="1">
        <v>20.0</v>
      </c>
      <c r="I8" s="1">
        <v>44.0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</v>
      </c>
      <c r="B9" s="1">
        <v>31.0</v>
      </c>
      <c r="C9" s="1">
        <v>47.0</v>
      </c>
      <c r="D9" s="1">
        <v>1.0</v>
      </c>
      <c r="E9" s="1">
        <v>1.0</v>
      </c>
      <c r="F9" s="1">
        <v>2.0</v>
      </c>
      <c r="G9" s="1">
        <v>5.0</v>
      </c>
      <c r="H9" s="1">
        <v>2.0</v>
      </c>
      <c r="I9" s="1">
        <v>8.0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</v>
      </c>
      <c r="B10" s="1">
        <v>55.0</v>
      </c>
      <c r="C10" s="1">
        <v>34.0</v>
      </c>
      <c r="D10" s="1">
        <v>34.0</v>
      </c>
      <c r="E10" s="1">
        <v>100.0</v>
      </c>
      <c r="F10" s="1">
        <v>147.0</v>
      </c>
      <c r="G10" s="1">
        <v>119.0</v>
      </c>
      <c r="H10" s="1">
        <v>252.0</v>
      </c>
      <c r="I10" s="1">
        <v>511.0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</v>
      </c>
      <c r="B11" s="1">
        <v>5.0</v>
      </c>
      <c r="C11" s="1">
        <v>6.0</v>
      </c>
      <c r="D11" s="1">
        <v>8.0</v>
      </c>
      <c r="E11" s="1">
        <v>11.0</v>
      </c>
      <c r="F11" s="1">
        <v>12.0</v>
      </c>
      <c r="G11" s="1">
        <v>25.0</v>
      </c>
      <c r="H11" s="1">
        <v>37.0</v>
      </c>
      <c r="I11" s="1">
        <v>202.0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</v>
      </c>
      <c r="B12" s="1">
        <v>-3.0</v>
      </c>
      <c r="C12" s="1">
        <v>-4.0</v>
      </c>
      <c r="D12" s="1">
        <v>-5.0</v>
      </c>
      <c r="E12" s="1">
        <v>-6.0</v>
      </c>
      <c r="F12" s="1">
        <v>-8.0</v>
      </c>
      <c r="G12" s="1">
        <v>-9.0</v>
      </c>
      <c r="H12" s="1">
        <v>-13.0</v>
      </c>
      <c r="I12" s="1">
        <v>-21.0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</v>
      </c>
      <c r="B13" s="1">
        <v>1.0</v>
      </c>
      <c r="C13" s="1">
        <v>2.0</v>
      </c>
      <c r="D13" s="1">
        <v>3.0</v>
      </c>
      <c r="E13" s="1">
        <v>4.0</v>
      </c>
      <c r="F13" s="1">
        <v>4.0</v>
      </c>
      <c r="G13" s="1">
        <v>15.0</v>
      </c>
      <c r="H13" s="1">
        <v>24.0</v>
      </c>
      <c r="I13" s="1">
        <v>180.0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11.0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2.0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</v>
      </c>
      <c r="B16" s="1">
        <v>0.0</v>
      </c>
      <c r="C16" s="1">
        <v>0.0</v>
      </c>
      <c r="D16" s="1">
        <v>3.0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</v>
      </c>
      <c r="B17" s="1">
        <v>51.0</v>
      </c>
      <c r="C17" s="1">
        <v>50.0</v>
      </c>
      <c r="D17" s="1">
        <v>50.0</v>
      </c>
      <c r="E17" s="1">
        <v>50.0</v>
      </c>
      <c r="F17" s="1">
        <v>50.0</v>
      </c>
      <c r="G17" s="1">
        <v>50.0</v>
      </c>
      <c r="H17" s="1">
        <v>50.0</v>
      </c>
      <c r="I17" s="1">
        <v>56.0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</v>
      </c>
      <c r="B18" s="1">
        <v>58.0</v>
      </c>
      <c r="C18" s="1">
        <v>37.0</v>
      </c>
      <c r="D18" s="1">
        <v>42.0</v>
      </c>
      <c r="E18" s="1">
        <v>105.0</v>
      </c>
      <c r="F18" s="1">
        <v>152.0</v>
      </c>
      <c r="G18" s="1">
        <v>135.0</v>
      </c>
      <c r="H18" s="1">
        <v>277.0</v>
      </c>
      <c r="I18" s="1">
        <v>706.0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73</v>
      </c>
      <c r="B20" s="1">
        <v>4.0</v>
      </c>
      <c r="C20" s="1">
        <v>3.0</v>
      </c>
      <c r="D20" s="1">
        <v>4.0</v>
      </c>
      <c r="E20" s="1">
        <v>7.0</v>
      </c>
      <c r="F20" s="1">
        <v>1.0</v>
      </c>
      <c r="G20" s="1">
        <v>6.0</v>
      </c>
      <c r="H20" s="1">
        <v>3.0</v>
      </c>
      <c r="I20" s="1">
        <v>12.0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</v>
      </c>
      <c r="B21" s="1">
        <v>4.0</v>
      </c>
      <c r="C21" s="1">
        <v>5.0</v>
      </c>
      <c r="D21" s="1">
        <v>7.0</v>
      </c>
      <c r="E21" s="1">
        <v>8.0</v>
      </c>
      <c r="F21" s="1">
        <v>10.0</v>
      </c>
      <c r="G21" s="1">
        <v>16.0</v>
      </c>
      <c r="H21" s="1">
        <v>18.0</v>
      </c>
      <c r="I21" s="1">
        <v>38.0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</v>
      </c>
      <c r="B22" s="1">
        <v>0.0</v>
      </c>
      <c r="C22" s="1">
        <v>1.0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76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1.0</v>
      </c>
      <c r="I23" s="1">
        <v>2.0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77</v>
      </c>
      <c r="B24" s="1">
        <v>17.0</v>
      </c>
      <c r="C24" s="1">
        <v>23.0</v>
      </c>
      <c r="D24" s="1">
        <v>30.0</v>
      </c>
      <c r="E24" s="1">
        <v>16.0</v>
      </c>
      <c r="F24" s="1">
        <v>26.0</v>
      </c>
      <c r="G24" s="1">
        <v>25.0</v>
      </c>
      <c r="H24" s="1">
        <v>24.0</v>
      </c>
      <c r="I24" s="1">
        <v>1.0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</v>
      </c>
      <c r="B25" s="1">
        <v>31.0</v>
      </c>
      <c r="C25" s="1">
        <v>33.0</v>
      </c>
      <c r="D25" s="1">
        <v>34.0</v>
      </c>
      <c r="E25" s="1">
        <v>37.0</v>
      </c>
      <c r="F25" s="1">
        <v>9.0</v>
      </c>
      <c r="G25" s="1">
        <v>0.0</v>
      </c>
      <c r="H25" s="1">
        <v>0.0</v>
      </c>
      <c r="I25" s="1">
        <v>0.0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</v>
      </c>
      <c r="B26" s="1">
        <v>9.0</v>
      </c>
      <c r="C26" s="1">
        <v>10.0</v>
      </c>
      <c r="D26" s="1">
        <v>12.0</v>
      </c>
      <c r="E26" s="1">
        <v>16.0</v>
      </c>
      <c r="F26" s="1">
        <v>11.0</v>
      </c>
      <c r="G26" s="1">
        <v>23.0</v>
      </c>
      <c r="H26" s="1">
        <v>23.0</v>
      </c>
      <c r="I26" s="1">
        <v>54.0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80</v>
      </c>
      <c r="B27" s="1">
        <v>8.0</v>
      </c>
      <c r="C27" s="1">
        <v>6.0</v>
      </c>
      <c r="D27" s="1">
        <v>33.0</v>
      </c>
      <c r="E27" s="1">
        <v>34.0</v>
      </c>
      <c r="F27" s="1">
        <v>34.0</v>
      </c>
      <c r="G27" s="1">
        <v>35.0</v>
      </c>
      <c r="H27" s="1">
        <v>58.0</v>
      </c>
      <c r="I27" s="1">
        <v>506.0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81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8.0</v>
      </c>
      <c r="H28" s="1">
        <v>7.0</v>
      </c>
      <c r="I28" s="1">
        <v>7.0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82</v>
      </c>
      <c r="B29" s="1">
        <v>1.0</v>
      </c>
      <c r="C29" s="1">
        <v>1.0</v>
      </c>
      <c r="D29" s="1">
        <v>75.0</v>
      </c>
      <c r="E29" s="1">
        <v>38.0</v>
      </c>
      <c r="F29" s="1">
        <v>1.0</v>
      </c>
      <c r="G29" s="1">
        <v>0.0</v>
      </c>
      <c r="H29" s="1">
        <v>0.0</v>
      </c>
      <c r="I29" s="1">
        <v>0.0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83</v>
      </c>
      <c r="B30" s="1">
        <v>19.0</v>
      </c>
      <c r="C30" s="1">
        <v>18.0</v>
      </c>
      <c r="D30" s="1">
        <v>46.0</v>
      </c>
      <c r="E30" s="1">
        <v>50.0</v>
      </c>
      <c r="F30" s="1">
        <v>48.0</v>
      </c>
      <c r="G30" s="1">
        <v>67.0</v>
      </c>
      <c r="H30" s="1">
        <v>89.0</v>
      </c>
      <c r="I30" s="1">
        <v>569.0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84</v>
      </c>
      <c r="B31" s="1">
        <v>187.0</v>
      </c>
      <c r="C31" s="1">
        <v>187.0</v>
      </c>
      <c r="D31" s="1">
        <v>187.0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85</v>
      </c>
      <c r="B32" s="1">
        <v>51.0</v>
      </c>
      <c r="C32" s="1">
        <v>35.0</v>
      </c>
      <c r="D32" s="1">
        <v>89.0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86</v>
      </c>
      <c r="B33" s="1">
        <v>187.0</v>
      </c>
      <c r="C33" s="1">
        <v>187.0</v>
      </c>
      <c r="D33" s="1">
        <v>187.0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87</v>
      </c>
      <c r="B34" s="1">
        <v>0.0</v>
      </c>
      <c r="C34" s="1">
        <v>0.0</v>
      </c>
      <c r="D34" s="1">
        <v>0.0</v>
      </c>
      <c r="E34" s="1">
        <v>424.0</v>
      </c>
      <c r="F34" s="1">
        <v>502.0</v>
      </c>
      <c r="G34" s="1">
        <v>510.0</v>
      </c>
      <c r="H34" s="1">
        <v>666.0</v>
      </c>
      <c r="I34" s="1">
        <v>641.0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88</v>
      </c>
      <c r="B35" s="1">
        <v>144.0</v>
      </c>
      <c r="C35" s="1">
        <v>144.0</v>
      </c>
      <c r="D35" s="1">
        <v>144.0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89</v>
      </c>
      <c r="B36" s="1">
        <v>-291.0</v>
      </c>
      <c r="C36" s="1">
        <v>-312.0</v>
      </c>
      <c r="D36" s="1">
        <v>-336.0</v>
      </c>
      <c r="E36" s="1">
        <v>-369.0</v>
      </c>
      <c r="F36" s="1">
        <v>-398.0</v>
      </c>
      <c r="G36" s="1">
        <v>-442.0</v>
      </c>
      <c r="H36" s="1">
        <v>-479.0</v>
      </c>
      <c r="I36" s="1">
        <v>-504.0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90</v>
      </c>
      <c r="B37" s="1">
        <v>-41.0</v>
      </c>
      <c r="C37" s="1">
        <v>-14.0</v>
      </c>
      <c r="D37" s="1">
        <v>-10.0</v>
      </c>
      <c r="E37" s="1">
        <v>0.0</v>
      </c>
      <c r="F37" s="1">
        <v>-9.0</v>
      </c>
      <c r="G37" s="1">
        <v>-18.0</v>
      </c>
      <c r="H37" s="1">
        <v>-22.0</v>
      </c>
      <c r="I37" s="1">
        <v>-19.0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91</v>
      </c>
      <c r="B38" s="1">
        <v>-148.0</v>
      </c>
      <c r="C38" s="1">
        <v>-169.0</v>
      </c>
      <c r="D38" s="1">
        <v>-192.0</v>
      </c>
      <c r="E38" s="1">
        <v>54.0</v>
      </c>
      <c r="F38" s="1">
        <v>104.0</v>
      </c>
      <c r="G38" s="1">
        <v>67.0</v>
      </c>
      <c r="H38" s="1">
        <v>187.0</v>
      </c>
      <c r="I38" s="1">
        <v>137.0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>
        <v>38.0</v>
      </c>
      <c r="C39" s="1">
        <v>18.0</v>
      </c>
      <c r="D39" s="1">
        <v>-4.0</v>
      </c>
      <c r="E39" s="1">
        <v>54.0</v>
      </c>
      <c r="F39" s="1">
        <v>104.0</v>
      </c>
      <c r="G39" s="1">
        <v>67.0</v>
      </c>
      <c r="H39" s="1">
        <v>187.0</v>
      </c>
      <c r="I39" s="1">
        <v>137.0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93</v>
      </c>
      <c r="B40" s="1">
        <v>58.0</v>
      </c>
      <c r="C40" s="1">
        <v>37.0</v>
      </c>
      <c r="D40" s="1">
        <v>42.0</v>
      </c>
      <c r="E40" s="1">
        <v>105.0</v>
      </c>
      <c r="F40" s="1">
        <v>152.0</v>
      </c>
      <c r="G40" s="1">
        <v>135.0</v>
      </c>
      <c r="H40" s="1">
        <v>277.0</v>
      </c>
      <c r="I40" s="1">
        <v>706.0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48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94</v>
      </c>
      <c r="B42" s="1">
        <v>4.0</v>
      </c>
      <c r="C42" s="1">
        <v>4.0</v>
      </c>
      <c r="D42" s="1">
        <v>4.0</v>
      </c>
      <c r="E42" s="1">
        <v>21.0</v>
      </c>
      <c r="F42" s="1">
        <v>27.0</v>
      </c>
      <c r="G42" s="1">
        <v>27.0</v>
      </c>
      <c r="H42" s="1">
        <v>32.0</v>
      </c>
      <c r="I42" s="1">
        <v>32.0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95</v>
      </c>
      <c r="B43" s="1">
        <v>4.0</v>
      </c>
      <c r="C43" s="1">
        <v>4.0</v>
      </c>
      <c r="D43" s="1">
        <v>4.0</v>
      </c>
      <c r="E43" s="1">
        <v>21.0</v>
      </c>
      <c r="F43" s="1">
        <v>27.0</v>
      </c>
      <c r="G43" s="1">
        <v>27.0</v>
      </c>
      <c r="H43" s="1">
        <v>32.0</v>
      </c>
      <c r="I43" s="1">
        <v>32.0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96</v>
      </c>
      <c r="B44" s="1" t="s">
        <v>97</v>
      </c>
      <c r="C44" s="1" t="s">
        <v>98</v>
      </c>
      <c r="D44" s="1" t="s">
        <v>99</v>
      </c>
      <c r="E44" s="1" t="s">
        <v>100</v>
      </c>
      <c r="F44" s="1" t="s">
        <v>101</v>
      </c>
      <c r="G44" s="1" t="s">
        <v>102</v>
      </c>
      <c r="H44" s="1" t="s">
        <v>103</v>
      </c>
      <c r="I44" s="1" t="s">
        <v>104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>
        <v>-148.0</v>
      </c>
      <c r="C45" s="1">
        <v>-169.0</v>
      </c>
      <c r="D45" s="1">
        <v>-192.0</v>
      </c>
      <c r="E45" s="1">
        <v>54.0</v>
      </c>
      <c r="F45" s="1">
        <v>104.0</v>
      </c>
      <c r="G45" s="1">
        <v>67.0</v>
      </c>
      <c r="H45" s="1">
        <v>187.0</v>
      </c>
      <c r="I45" s="1">
        <v>123.0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106</v>
      </c>
      <c r="B46" s="1" t="s">
        <v>97</v>
      </c>
      <c r="C46" s="1" t="s">
        <v>98</v>
      </c>
      <c r="D46" s="1" t="s">
        <v>99</v>
      </c>
      <c r="E46" s="1" t="s">
        <v>100</v>
      </c>
      <c r="F46" s="1" t="s">
        <v>101</v>
      </c>
      <c r="G46" s="1" t="s">
        <v>102</v>
      </c>
      <c r="H46" s="1" t="s">
        <v>103</v>
      </c>
      <c r="I46" s="1" t="s">
        <v>107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108</v>
      </c>
      <c r="B47" s="1">
        <v>8.0</v>
      </c>
      <c r="C47" s="1">
        <v>8.0</v>
      </c>
      <c r="D47" s="1">
        <v>33.0</v>
      </c>
      <c r="E47" s="1">
        <v>34.0</v>
      </c>
      <c r="F47" s="1">
        <v>34.0</v>
      </c>
      <c r="G47" s="1">
        <v>43.0</v>
      </c>
      <c r="H47" s="1">
        <v>67.0</v>
      </c>
      <c r="I47" s="1">
        <v>516.0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109</v>
      </c>
      <c r="B48" s="1">
        <v>-39.0</v>
      </c>
      <c r="C48" s="1">
        <v>-16.0</v>
      </c>
      <c r="D48" s="1">
        <v>13.0</v>
      </c>
      <c r="E48" s="1">
        <v>-46.0</v>
      </c>
      <c r="F48" s="1">
        <v>-90.0</v>
      </c>
      <c r="G48" s="1">
        <v>-48.0</v>
      </c>
      <c r="H48" s="1">
        <v>-134.0</v>
      </c>
      <c r="I48" s="1">
        <v>121.0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110</v>
      </c>
      <c r="B49" s="1">
        <v>9.0</v>
      </c>
      <c r="C49" s="1">
        <v>9.0</v>
      </c>
      <c r="D49" s="1">
        <v>9.0</v>
      </c>
      <c r="E49" s="1">
        <v>9.0</v>
      </c>
      <c r="F49" s="1">
        <v>14.0</v>
      </c>
      <c r="G49" s="1">
        <v>17.0</v>
      </c>
      <c r="H49" s="1">
        <v>23.0</v>
      </c>
      <c r="I49" s="1">
        <v>38.0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111</v>
      </c>
      <c r="B50" s="1">
        <v>0.0</v>
      </c>
      <c r="C50" s="1">
        <v>5.0</v>
      </c>
      <c r="D50" s="1">
        <v>5.0</v>
      </c>
      <c r="E50" s="1">
        <v>5.0</v>
      </c>
      <c r="F50" s="1">
        <v>5.0</v>
      </c>
      <c r="G50" s="1">
        <v>5.0</v>
      </c>
      <c r="H50" s="1">
        <v>5.0</v>
      </c>
      <c r="I50" s="1">
        <v>5.0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112</v>
      </c>
      <c r="B51" s="1">
        <v>2.0</v>
      </c>
      <c r="C51" s="1">
        <v>3.0</v>
      </c>
      <c r="D51" s="1">
        <v>3.0</v>
      </c>
      <c r="E51" s="1">
        <v>4.0</v>
      </c>
      <c r="F51" s="1">
        <v>6.0</v>
      </c>
      <c r="G51" s="1">
        <v>7.0</v>
      </c>
      <c r="H51" s="1">
        <v>10.0</v>
      </c>
      <c r="I51" s="1">
        <v>25.0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113</v>
      </c>
      <c r="B52" s="1">
        <v>59.0</v>
      </c>
      <c r="C52" s="1">
        <v>72.0</v>
      </c>
      <c r="D52" s="1">
        <v>88.0</v>
      </c>
      <c r="E52" s="1">
        <v>90.0</v>
      </c>
      <c r="F52" s="1">
        <v>1.0</v>
      </c>
      <c r="G52" s="1">
        <v>1.0</v>
      </c>
      <c r="H52" s="1">
        <v>1.0</v>
      </c>
      <c r="I52" s="1">
        <v>3.0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114</v>
      </c>
      <c r="B53" s="1">
        <v>3.0</v>
      </c>
      <c r="C53" s="1">
        <v>4.0</v>
      </c>
      <c r="D53" s="1">
        <v>4.0</v>
      </c>
      <c r="E53" s="1">
        <v>5.0</v>
      </c>
      <c r="F53" s="1">
        <v>4.0</v>
      </c>
      <c r="G53" s="1">
        <v>5.0</v>
      </c>
      <c r="H53" s="1">
        <v>7.0</v>
      </c>
      <c r="I53" s="1">
        <v>14.0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115</v>
      </c>
      <c r="B54" s="1">
        <v>4.0</v>
      </c>
      <c r="C54" s="1">
        <v>5.0</v>
      </c>
      <c r="D54" s="1">
        <v>6.0</v>
      </c>
      <c r="E54" s="1">
        <v>9.0</v>
      </c>
      <c r="F54" s="1">
        <v>11.0</v>
      </c>
      <c r="G54" s="1">
        <v>12.0</v>
      </c>
      <c r="H54" s="1">
        <v>19.0</v>
      </c>
      <c r="I54" s="1">
        <v>176.0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116</v>
      </c>
      <c r="B55" s="1">
        <v>0.0</v>
      </c>
      <c r="C55" s="1">
        <v>0.0</v>
      </c>
      <c r="D55" s="1">
        <v>94.0</v>
      </c>
      <c r="E55" s="1">
        <v>109.0</v>
      </c>
      <c r="F55" s="1">
        <v>110.0</v>
      </c>
      <c r="G55" s="1">
        <v>148.0</v>
      </c>
      <c r="H55" s="1">
        <v>212.0</v>
      </c>
      <c r="I55" s="1">
        <v>584.0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117</v>
      </c>
      <c r="B56" s="1">
        <v>10.0</v>
      </c>
      <c r="C56" s="1">
        <v>60.0</v>
      </c>
      <c r="D56" s="1">
        <v>1.0</v>
      </c>
      <c r="E56" s="1">
        <v>50.0</v>
      </c>
      <c r="F56" s="1">
        <v>50.0</v>
      </c>
      <c r="G56" s="1">
        <v>1.0</v>
      </c>
      <c r="H56" s="1">
        <v>0.0</v>
      </c>
      <c r="I56" s="1">
        <v>0.0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118</v>
      </c>
      <c r="B2" s="1">
        <v>6.0</v>
      </c>
      <c r="C2" s="1">
        <v>7.0</v>
      </c>
      <c r="D2" s="1">
        <v>13.0</v>
      </c>
      <c r="E2" s="1">
        <v>23.0</v>
      </c>
      <c r="F2" s="1">
        <v>25.0</v>
      </c>
      <c r="G2" s="1">
        <v>30.0</v>
      </c>
      <c r="H2" s="1">
        <v>93.0</v>
      </c>
      <c r="I2" s="1">
        <v>242.0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119</v>
      </c>
      <c r="B3" s="1">
        <v>6.0</v>
      </c>
      <c r="C3" s="1">
        <v>7.0</v>
      </c>
      <c r="D3" s="1">
        <v>13.0</v>
      </c>
      <c r="E3" s="1">
        <v>23.0</v>
      </c>
      <c r="F3" s="1">
        <v>25.0</v>
      </c>
      <c r="G3" s="1">
        <v>30.0</v>
      </c>
      <c r="H3" s="1">
        <v>93.0</v>
      </c>
      <c r="I3" s="1">
        <v>242.0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120</v>
      </c>
      <c r="B4" s="1">
        <v>5.0</v>
      </c>
      <c r="C4" s="1">
        <v>5.0</v>
      </c>
      <c r="D4" s="1">
        <v>7.0</v>
      </c>
      <c r="E4" s="1">
        <v>9.0</v>
      </c>
      <c r="F4" s="1">
        <v>9.0</v>
      </c>
      <c r="G4" s="1">
        <v>9.0</v>
      </c>
      <c r="H4" s="1">
        <v>28.0</v>
      </c>
      <c r="I4" s="1">
        <v>87.0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121</v>
      </c>
      <c r="B5" s="1">
        <v>76.0</v>
      </c>
      <c r="C5" s="1">
        <v>2.0</v>
      </c>
      <c r="D5" s="1">
        <v>5.0</v>
      </c>
      <c r="E5" s="1">
        <v>13.0</v>
      </c>
      <c r="F5" s="1">
        <v>16.0</v>
      </c>
      <c r="G5" s="1">
        <v>21.0</v>
      </c>
      <c r="H5" s="1">
        <v>65.0</v>
      </c>
      <c r="I5" s="1">
        <v>154.0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122</v>
      </c>
      <c r="B6" s="1">
        <v>8.0</v>
      </c>
      <c r="C6" s="1">
        <v>7.0</v>
      </c>
      <c r="D6" s="1">
        <v>12.0</v>
      </c>
      <c r="E6" s="1">
        <v>23.0</v>
      </c>
      <c r="F6" s="1">
        <v>24.0</v>
      </c>
      <c r="G6" s="1">
        <v>38.0</v>
      </c>
      <c r="H6" s="1">
        <v>69.0</v>
      </c>
      <c r="I6" s="1">
        <v>118.0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123</v>
      </c>
      <c r="B7" s="1">
        <v>15.0</v>
      </c>
      <c r="C7" s="1">
        <v>14.0</v>
      </c>
      <c r="D7" s="1">
        <v>13.0</v>
      </c>
      <c r="E7" s="1">
        <v>19.0</v>
      </c>
      <c r="F7" s="1">
        <v>18.0</v>
      </c>
      <c r="G7" s="1">
        <v>22.0</v>
      </c>
      <c r="H7" s="1">
        <v>26.0</v>
      </c>
      <c r="I7" s="1">
        <v>36.0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124</v>
      </c>
      <c r="B8" s="1">
        <v>23.0</v>
      </c>
      <c r="C8" s="1">
        <v>22.0</v>
      </c>
      <c r="D8" s="1">
        <v>25.0</v>
      </c>
      <c r="E8" s="1">
        <v>43.0</v>
      </c>
      <c r="F8" s="1">
        <v>43.0</v>
      </c>
      <c r="G8" s="1">
        <v>60.0</v>
      </c>
      <c r="H8" s="1">
        <v>96.0</v>
      </c>
      <c r="I8" s="1">
        <v>154.0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125</v>
      </c>
      <c r="B9" s="1">
        <v>-22.0</v>
      </c>
      <c r="C9" s="1">
        <v>-20.0</v>
      </c>
      <c r="D9" s="1">
        <v>-20.0</v>
      </c>
      <c r="E9" s="1">
        <v>-29.0</v>
      </c>
      <c r="F9" s="1">
        <v>-26.0</v>
      </c>
      <c r="G9" s="1">
        <v>-39.0</v>
      </c>
      <c r="H9" s="1">
        <v>-31.0</v>
      </c>
      <c r="I9" s="1">
        <v>48.0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126</v>
      </c>
      <c r="B10" s="1">
        <v>-97.0</v>
      </c>
      <c r="C10" s="1">
        <v>-1.0</v>
      </c>
      <c r="D10" s="1">
        <v>-2.0</v>
      </c>
      <c r="E10" s="1">
        <v>-4.0</v>
      </c>
      <c r="F10" s="1">
        <v>-3.0</v>
      </c>
      <c r="G10" s="1">
        <v>-3.0</v>
      </c>
      <c r="H10" s="1">
        <v>-3.0</v>
      </c>
      <c r="I10" s="1">
        <v>-10.0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127</v>
      </c>
      <c r="B11" s="1">
        <v>10.0</v>
      </c>
      <c r="C11" s="1">
        <v>30.0</v>
      </c>
      <c r="D11" s="1">
        <v>30.0</v>
      </c>
      <c r="E11" s="1">
        <v>1.0</v>
      </c>
      <c r="F11" s="1">
        <v>70.0</v>
      </c>
      <c r="G11" s="1">
        <v>10.0</v>
      </c>
      <c r="H11" s="1">
        <v>90.0</v>
      </c>
      <c r="I11" s="1">
        <v>12.0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128</v>
      </c>
      <c r="B12" s="1">
        <v>-87.0</v>
      </c>
      <c r="C12" s="1">
        <v>-77.0</v>
      </c>
      <c r="D12" s="1">
        <v>-2.0</v>
      </c>
      <c r="E12" s="1">
        <v>-3.0</v>
      </c>
      <c r="F12" s="1">
        <v>-3.0</v>
      </c>
      <c r="G12" s="1">
        <v>-3.0</v>
      </c>
      <c r="H12" s="1">
        <v>-2.0</v>
      </c>
      <c r="I12" s="1">
        <v>1.0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129</v>
      </c>
      <c r="B13" s="1">
        <v>-10.0</v>
      </c>
      <c r="C13" s="1">
        <v>30.0</v>
      </c>
      <c r="D13" s="1">
        <v>-20.0</v>
      </c>
      <c r="E13" s="1">
        <v>-20.0</v>
      </c>
      <c r="F13" s="1">
        <v>1.0</v>
      </c>
      <c r="G13" s="1">
        <v>-1.0</v>
      </c>
      <c r="H13" s="1">
        <v>-1.0</v>
      </c>
      <c r="I13" s="1">
        <v>30.0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130</v>
      </c>
      <c r="B14" s="1">
        <v>-10.0</v>
      </c>
      <c r="C14" s="1">
        <v>10.0</v>
      </c>
      <c r="D14" s="1">
        <v>-55.0</v>
      </c>
      <c r="E14" s="1">
        <v>-35.0</v>
      </c>
      <c r="F14" s="1">
        <v>-4.0</v>
      </c>
      <c r="G14" s="1">
        <v>2.0</v>
      </c>
      <c r="H14" s="1">
        <v>0.0</v>
      </c>
      <c r="I14" s="1">
        <v>4.0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131</v>
      </c>
      <c r="B15" s="1">
        <v>-24.0</v>
      </c>
      <c r="C15" s="1">
        <v>-20.0</v>
      </c>
      <c r="D15" s="1">
        <v>-23.0</v>
      </c>
      <c r="E15" s="1">
        <v>-33.0</v>
      </c>
      <c r="F15" s="1">
        <v>-28.0</v>
      </c>
      <c r="G15" s="1">
        <v>-44.0</v>
      </c>
      <c r="H15" s="1">
        <v>-35.0</v>
      </c>
      <c r="I15" s="1">
        <v>2.0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132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-2.0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133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-27.0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134</v>
      </c>
      <c r="B18" s="1">
        <v>0.0</v>
      </c>
      <c r="C18" s="1">
        <v>0.0</v>
      </c>
      <c r="D18" s="1">
        <v>-30.0</v>
      </c>
      <c r="E18" s="1">
        <v>0.0</v>
      </c>
      <c r="F18" s="1">
        <v>0.0</v>
      </c>
      <c r="G18" s="1">
        <v>0.0</v>
      </c>
      <c r="H18" s="1">
        <v>-60.0</v>
      </c>
      <c r="I18" s="1">
        <v>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135</v>
      </c>
      <c r="B19" s="1">
        <v>-24.0</v>
      </c>
      <c r="C19" s="1">
        <v>-20.0</v>
      </c>
      <c r="D19" s="1">
        <v>-23.0</v>
      </c>
      <c r="E19" s="1">
        <v>-33.0</v>
      </c>
      <c r="F19" s="1">
        <v>-28.0</v>
      </c>
      <c r="G19" s="1">
        <v>-44.0</v>
      </c>
      <c r="H19" s="1">
        <v>-36.0</v>
      </c>
      <c r="I19" s="1">
        <v>-26.0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136</v>
      </c>
      <c r="B20" s="1">
        <v>0.0</v>
      </c>
      <c r="C20" s="1">
        <v>3.0</v>
      </c>
      <c r="D20" s="1">
        <v>4.0</v>
      </c>
      <c r="E20" s="1">
        <v>4.0</v>
      </c>
      <c r="F20" s="1">
        <v>3.0</v>
      </c>
      <c r="G20" s="1">
        <v>3.0</v>
      </c>
      <c r="H20" s="1">
        <v>6.0</v>
      </c>
      <c r="I20" s="1">
        <v>-1.0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137</v>
      </c>
      <c r="B21" s="1">
        <v>-24.0</v>
      </c>
      <c r="C21" s="1">
        <v>-20.0</v>
      </c>
      <c r="D21" s="1">
        <v>-23.0</v>
      </c>
      <c r="E21" s="1">
        <v>-33.0</v>
      </c>
      <c r="F21" s="1">
        <v>-28.0</v>
      </c>
      <c r="G21" s="1">
        <v>-44.0</v>
      </c>
      <c r="H21" s="1">
        <v>-36.0</v>
      </c>
      <c r="I21" s="1">
        <v>-25.0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138</v>
      </c>
      <c r="B22" s="1">
        <v>-24.0</v>
      </c>
      <c r="C22" s="1">
        <v>-20.0</v>
      </c>
      <c r="D22" s="1">
        <v>-23.0</v>
      </c>
      <c r="E22" s="1">
        <v>-33.0</v>
      </c>
      <c r="F22" s="1">
        <v>-28.0</v>
      </c>
      <c r="G22" s="1">
        <v>-44.0</v>
      </c>
      <c r="H22" s="1">
        <v>-36.0</v>
      </c>
      <c r="I22" s="1">
        <v>-25.0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139</v>
      </c>
      <c r="B23" s="1">
        <v>-24.0</v>
      </c>
      <c r="C23" s="1">
        <v>-20.0</v>
      </c>
      <c r="D23" s="1">
        <v>-23.0</v>
      </c>
      <c r="E23" s="1">
        <v>-33.0</v>
      </c>
      <c r="F23" s="1">
        <v>-28.0</v>
      </c>
      <c r="G23" s="1">
        <v>-44.0</v>
      </c>
      <c r="H23" s="1">
        <v>-36.0</v>
      </c>
      <c r="I23" s="1">
        <v>-25.0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140</v>
      </c>
      <c r="B24" s="1">
        <v>-24.0</v>
      </c>
      <c r="C24" s="1">
        <v>-20.0</v>
      </c>
      <c r="D24" s="1">
        <v>-23.0</v>
      </c>
      <c r="E24" s="1">
        <v>-33.0</v>
      </c>
      <c r="F24" s="1">
        <v>-28.0</v>
      </c>
      <c r="G24" s="1">
        <v>-44.0</v>
      </c>
      <c r="H24" s="1">
        <v>-36.0</v>
      </c>
      <c r="I24" s="1">
        <v>-25.0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141</v>
      </c>
      <c r="B25" s="1">
        <v>-24.0</v>
      </c>
      <c r="C25" s="1">
        <v>-20.0</v>
      </c>
      <c r="D25" s="1">
        <v>-23.0</v>
      </c>
      <c r="E25" s="1">
        <v>-33.0</v>
      </c>
      <c r="F25" s="1">
        <v>-28.0</v>
      </c>
      <c r="G25" s="1">
        <v>-44.0</v>
      </c>
      <c r="H25" s="1">
        <v>-36.0</v>
      </c>
      <c r="I25" s="1">
        <v>-25.0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142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143</v>
      </c>
      <c r="B27" s="1" t="s">
        <v>144</v>
      </c>
      <c r="C27" s="1" t="s">
        <v>145</v>
      </c>
      <c r="D27" s="1">
        <v>-5.0</v>
      </c>
      <c r="E27" s="1" t="s">
        <v>146</v>
      </c>
      <c r="F27" s="1" t="s">
        <v>147</v>
      </c>
      <c r="G27" s="1" t="s">
        <v>148</v>
      </c>
      <c r="H27" s="1" t="s">
        <v>149</v>
      </c>
      <c r="I27" s="1" t="s">
        <v>150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151</v>
      </c>
      <c r="B28" s="1" t="s">
        <v>144</v>
      </c>
      <c r="C28" s="1" t="s">
        <v>145</v>
      </c>
      <c r="D28" s="1">
        <v>-5.0</v>
      </c>
      <c r="E28" s="1" t="s">
        <v>146</v>
      </c>
      <c r="F28" s="1" t="s">
        <v>147</v>
      </c>
      <c r="G28" s="1" t="s">
        <v>148</v>
      </c>
      <c r="H28" s="1" t="s">
        <v>149</v>
      </c>
      <c r="I28" s="1" t="s">
        <v>150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152</v>
      </c>
      <c r="B29" s="1">
        <v>4.0</v>
      </c>
      <c r="C29" s="1">
        <v>4.0</v>
      </c>
      <c r="D29" s="1">
        <v>4.0</v>
      </c>
      <c r="E29" s="1">
        <v>14.0</v>
      </c>
      <c r="F29" s="1">
        <v>24.0</v>
      </c>
      <c r="G29" s="1">
        <v>27.0</v>
      </c>
      <c r="H29" s="1">
        <v>29.0</v>
      </c>
      <c r="I29" s="1">
        <v>32.0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153</v>
      </c>
      <c r="B30" s="1" t="s">
        <v>144</v>
      </c>
      <c r="C30" s="1" t="s">
        <v>145</v>
      </c>
      <c r="D30" s="1">
        <v>-5.0</v>
      </c>
      <c r="E30" s="1" t="s">
        <v>146</v>
      </c>
      <c r="F30" s="1" t="s">
        <v>147</v>
      </c>
      <c r="G30" s="1" t="s">
        <v>148</v>
      </c>
      <c r="H30" s="1" t="s">
        <v>149</v>
      </c>
      <c r="I30" s="1" t="s">
        <v>150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154</v>
      </c>
      <c r="B31" s="1" t="s">
        <v>144</v>
      </c>
      <c r="C31" s="1" t="s">
        <v>145</v>
      </c>
      <c r="D31" s="1">
        <v>-5.0</v>
      </c>
      <c r="E31" s="1" t="s">
        <v>146</v>
      </c>
      <c r="F31" s="1" t="s">
        <v>147</v>
      </c>
      <c r="G31" s="1" t="s">
        <v>148</v>
      </c>
      <c r="H31" s="1" t="s">
        <v>149</v>
      </c>
      <c r="I31" s="1" t="s">
        <v>150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155</v>
      </c>
      <c r="B32" s="1">
        <v>4.0</v>
      </c>
      <c r="C32" s="1">
        <v>4.0</v>
      </c>
      <c r="D32" s="1">
        <v>4.0</v>
      </c>
      <c r="E32" s="1">
        <v>14.0</v>
      </c>
      <c r="F32" s="1">
        <v>24.0</v>
      </c>
      <c r="G32" s="1">
        <v>27.0</v>
      </c>
      <c r="H32" s="1">
        <v>29.0</v>
      </c>
      <c r="I32" s="1">
        <v>32.0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156</v>
      </c>
      <c r="B33" s="1" t="s">
        <v>157</v>
      </c>
      <c r="C33" s="1" t="s">
        <v>158</v>
      </c>
      <c r="D33" s="1" t="s">
        <v>159</v>
      </c>
      <c r="E33" s="1" t="s">
        <v>160</v>
      </c>
      <c r="F33" s="1" t="s">
        <v>161</v>
      </c>
      <c r="G33" s="1">
        <v>-1.0</v>
      </c>
      <c r="H33" s="1" t="s">
        <v>162</v>
      </c>
      <c r="I33" s="1" t="s">
        <v>163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164</v>
      </c>
      <c r="B34" s="1" t="s">
        <v>157</v>
      </c>
      <c r="C34" s="1" t="s">
        <v>158</v>
      </c>
      <c r="D34" s="1" t="s">
        <v>159</v>
      </c>
      <c r="E34" s="1" t="s">
        <v>160</v>
      </c>
      <c r="F34" s="1" t="s">
        <v>161</v>
      </c>
      <c r="G34" s="1">
        <v>-1.0</v>
      </c>
      <c r="H34" s="1" t="s">
        <v>162</v>
      </c>
      <c r="I34" s="1" t="s">
        <v>163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48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165</v>
      </c>
      <c r="B36" s="1">
        <v>-22.0</v>
      </c>
      <c r="C36" s="1">
        <v>-19.0</v>
      </c>
      <c r="D36" s="1">
        <v>-19.0</v>
      </c>
      <c r="E36" s="1">
        <v>-28.0</v>
      </c>
      <c r="F36" s="1">
        <v>-24.0</v>
      </c>
      <c r="G36" s="1">
        <v>-37.0</v>
      </c>
      <c r="H36" s="1">
        <v>-27.0</v>
      </c>
      <c r="I36" s="1">
        <v>8.0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166</v>
      </c>
      <c r="B37" s="1">
        <v>-22.0</v>
      </c>
      <c r="C37" s="1">
        <v>-20.0</v>
      </c>
      <c r="D37" s="1">
        <v>-20.0</v>
      </c>
      <c r="E37" s="1">
        <v>-29.0</v>
      </c>
      <c r="F37" s="1">
        <v>-26.0</v>
      </c>
      <c r="G37" s="1">
        <v>-39.0</v>
      </c>
      <c r="H37" s="1">
        <v>-31.0</v>
      </c>
      <c r="I37" s="1">
        <v>48.0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167</v>
      </c>
      <c r="B38" s="1">
        <v>-22.0</v>
      </c>
      <c r="C38" s="1">
        <v>-20.0</v>
      </c>
      <c r="D38" s="1">
        <v>-20.0</v>
      </c>
      <c r="E38" s="1">
        <v>-29.0</v>
      </c>
      <c r="F38" s="1">
        <v>-26.0</v>
      </c>
      <c r="G38" s="1">
        <v>-39.0</v>
      </c>
      <c r="H38" s="1">
        <v>-31.0</v>
      </c>
      <c r="I38" s="1">
        <v>48.0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168</v>
      </c>
      <c r="B39" s="1">
        <v>-21.0</v>
      </c>
      <c r="C39" s="1">
        <v>-18.0</v>
      </c>
      <c r="D39" s="1">
        <v>-18.0</v>
      </c>
      <c r="E39" s="1">
        <v>-27.0</v>
      </c>
      <c r="F39" s="1">
        <v>-23.0</v>
      </c>
      <c r="G39" s="1">
        <v>-35.0</v>
      </c>
      <c r="H39" s="1">
        <v>-25.0</v>
      </c>
      <c r="I39" s="1">
        <v>13.0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169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93.0</v>
      </c>
      <c r="I40" s="1">
        <v>242.0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170</v>
      </c>
      <c r="B41" s="1">
        <v>0.0</v>
      </c>
      <c r="C41" s="1" t="s">
        <v>171</v>
      </c>
      <c r="D41" s="1" t="s">
        <v>172</v>
      </c>
      <c r="E41" s="1" t="s">
        <v>173</v>
      </c>
      <c r="F41" s="1" t="s">
        <v>174</v>
      </c>
      <c r="G41" s="1" t="s">
        <v>175</v>
      </c>
      <c r="H41" s="1" t="s">
        <v>176</v>
      </c>
      <c r="I41" s="1" t="s">
        <v>177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178</v>
      </c>
      <c r="B42" s="1">
        <v>-15.0</v>
      </c>
      <c r="C42" s="1">
        <v>-12.0</v>
      </c>
      <c r="D42" s="1">
        <v>-14.0</v>
      </c>
      <c r="E42" s="1">
        <v>-20.0</v>
      </c>
      <c r="F42" s="1">
        <v>-17.0</v>
      </c>
      <c r="G42" s="1">
        <v>-27.0</v>
      </c>
      <c r="H42" s="1">
        <v>-22.0</v>
      </c>
      <c r="I42" s="1">
        <v>1.0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179</v>
      </c>
      <c r="B43" s="1">
        <v>97.0</v>
      </c>
      <c r="C43" s="1">
        <v>1.0</v>
      </c>
      <c r="D43" s="1">
        <v>2.0</v>
      </c>
      <c r="E43" s="1">
        <v>4.0</v>
      </c>
      <c r="F43" s="1">
        <v>3.0</v>
      </c>
      <c r="G43" s="1">
        <v>3.0</v>
      </c>
      <c r="H43" s="1">
        <v>3.0</v>
      </c>
      <c r="I43" s="1">
        <v>10.0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180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181</v>
      </c>
      <c r="B45" s="1">
        <v>15.0</v>
      </c>
      <c r="C45" s="1">
        <v>14.0</v>
      </c>
      <c r="D45" s="1">
        <v>13.0</v>
      </c>
      <c r="E45" s="1">
        <v>19.0</v>
      </c>
      <c r="F45" s="1">
        <v>18.0</v>
      </c>
      <c r="G45" s="1">
        <v>22.0</v>
      </c>
      <c r="H45" s="1">
        <v>26.0</v>
      </c>
      <c r="I45" s="1">
        <v>63.0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182</v>
      </c>
      <c r="B46" s="1">
        <v>1.0</v>
      </c>
      <c r="C46" s="1">
        <v>1.0</v>
      </c>
      <c r="D46" s="1">
        <v>1.0</v>
      </c>
      <c r="E46" s="1">
        <v>1.0</v>
      </c>
      <c r="F46" s="1">
        <v>1.0</v>
      </c>
      <c r="G46" s="1">
        <v>2.0</v>
      </c>
      <c r="H46" s="1">
        <v>2.0</v>
      </c>
      <c r="I46" s="1">
        <v>4.0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183</v>
      </c>
      <c r="B47" s="1">
        <v>0.0</v>
      </c>
      <c r="C47" s="1">
        <v>1.0</v>
      </c>
      <c r="D47" s="1">
        <v>1.0</v>
      </c>
      <c r="E47" s="1">
        <v>1.0</v>
      </c>
      <c r="F47" s="1">
        <v>1.0</v>
      </c>
      <c r="G47" s="1">
        <v>1.0</v>
      </c>
      <c r="H47" s="1">
        <v>1.0</v>
      </c>
      <c r="I47" s="1">
        <v>1.0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184</v>
      </c>
      <c r="B48" s="1">
        <v>0.0</v>
      </c>
      <c r="C48" s="1">
        <v>0.0</v>
      </c>
      <c r="D48" s="1">
        <v>-3.0</v>
      </c>
      <c r="E48" s="1">
        <v>-3.0</v>
      </c>
      <c r="F48" s="1">
        <v>13.0</v>
      </c>
      <c r="G48" s="1">
        <v>45.0</v>
      </c>
      <c r="H48" s="1">
        <v>1.0</v>
      </c>
      <c r="I48" s="1">
        <v>3.0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185</v>
      </c>
      <c r="B49" s="1">
        <v>0.0</v>
      </c>
      <c r="C49" s="1">
        <v>0.0</v>
      </c>
      <c r="D49" s="1">
        <v>0.0</v>
      </c>
      <c r="E49" s="1">
        <v>1.0</v>
      </c>
      <c r="F49" s="1">
        <v>2.0</v>
      </c>
      <c r="G49" s="1">
        <v>7.0</v>
      </c>
      <c r="H49" s="1">
        <v>12.0</v>
      </c>
      <c r="I49" s="1">
        <v>43.0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186</v>
      </c>
      <c r="B50" s="1">
        <v>1.0</v>
      </c>
      <c r="C50" s="1">
        <v>1.0</v>
      </c>
      <c r="D50" s="1">
        <v>4.0</v>
      </c>
      <c r="E50" s="1">
        <v>10.0</v>
      </c>
      <c r="F50" s="1">
        <v>39.0</v>
      </c>
      <c r="G50" s="1">
        <v>1.0</v>
      </c>
      <c r="H50" s="1">
        <v>1.0</v>
      </c>
      <c r="I50" s="1">
        <v>2.0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187</v>
      </c>
      <c r="B51" s="1">
        <v>3.0</v>
      </c>
      <c r="C51" s="1">
        <v>5.0</v>
      </c>
      <c r="D51" s="1">
        <v>9.0</v>
      </c>
      <c r="E51" s="1">
        <v>73.0</v>
      </c>
      <c r="F51" s="1">
        <v>1.0</v>
      </c>
      <c r="G51" s="1">
        <v>5.0</v>
      </c>
      <c r="H51" s="1">
        <v>8.0</v>
      </c>
      <c r="I51" s="1">
        <v>16.0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188</v>
      </c>
      <c r="B52" s="1">
        <v>4.0</v>
      </c>
      <c r="C52" s="1">
        <v>7.0</v>
      </c>
      <c r="D52" s="1">
        <v>14.0</v>
      </c>
      <c r="E52" s="1">
        <v>85.0</v>
      </c>
      <c r="F52" s="1">
        <v>2.0</v>
      </c>
      <c r="G52" s="1">
        <v>6.0</v>
      </c>
      <c r="H52" s="1">
        <v>10.0</v>
      </c>
      <c r="I52" s="1">
        <v>19.0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190</v>
      </c>
      <c r="B3" s="1">
        <v>0.0</v>
      </c>
      <c r="C3" s="1" t="s">
        <v>191</v>
      </c>
      <c r="D3" s="1" t="s">
        <v>192</v>
      </c>
      <c r="E3" s="1" t="s">
        <v>193</v>
      </c>
      <c r="F3" s="1" t="s">
        <v>194</v>
      </c>
      <c r="G3" s="1" t="s">
        <v>195</v>
      </c>
      <c r="H3" s="1" t="s">
        <v>196</v>
      </c>
      <c r="I3" s="1" t="s">
        <v>197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198</v>
      </c>
      <c r="B4" s="1">
        <v>0.0</v>
      </c>
      <c r="C4" s="1" t="s">
        <v>199</v>
      </c>
      <c r="D4" s="1" t="s">
        <v>200</v>
      </c>
      <c r="E4" s="1" t="s">
        <v>201</v>
      </c>
      <c r="F4" s="1" t="s">
        <v>202</v>
      </c>
      <c r="G4" s="1" t="s">
        <v>203</v>
      </c>
      <c r="H4" s="1" t="s">
        <v>204</v>
      </c>
      <c r="I4" s="1" t="s">
        <v>205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206</v>
      </c>
      <c r="B5" s="1">
        <v>0.0</v>
      </c>
      <c r="C5" s="1" t="s">
        <v>207</v>
      </c>
      <c r="D5" s="1" t="s">
        <v>208</v>
      </c>
      <c r="E5" s="1" t="s">
        <v>209</v>
      </c>
      <c r="F5" s="1" t="s">
        <v>210</v>
      </c>
      <c r="G5" s="1" t="s">
        <v>211</v>
      </c>
      <c r="H5" s="1" t="s">
        <v>212</v>
      </c>
      <c r="I5" s="1" t="s">
        <v>213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214</v>
      </c>
      <c r="B6" s="1">
        <v>0.0</v>
      </c>
      <c r="C6" s="1" t="s">
        <v>215</v>
      </c>
      <c r="D6" s="1" t="s">
        <v>216</v>
      </c>
      <c r="E6" s="1" t="s">
        <v>217</v>
      </c>
      <c r="F6" s="1" t="s">
        <v>210</v>
      </c>
      <c r="G6" s="1" t="s">
        <v>211</v>
      </c>
      <c r="H6" s="1" t="s">
        <v>212</v>
      </c>
      <c r="I6" s="1" t="s">
        <v>213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219</v>
      </c>
      <c r="B8" s="1" t="s">
        <v>220</v>
      </c>
      <c r="C8" s="1" t="s">
        <v>221</v>
      </c>
      <c r="D8" s="1" t="s">
        <v>222</v>
      </c>
      <c r="E8" s="1" t="s">
        <v>223</v>
      </c>
      <c r="F8" s="1" t="s">
        <v>224</v>
      </c>
      <c r="G8" s="1" t="s">
        <v>225</v>
      </c>
      <c r="H8" s="1" t="s">
        <v>226</v>
      </c>
      <c r="I8" s="1" t="s">
        <v>227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228</v>
      </c>
      <c r="B9" s="1" t="s">
        <v>229</v>
      </c>
      <c r="C9" s="1" t="s">
        <v>230</v>
      </c>
      <c r="D9" s="1" t="s">
        <v>231</v>
      </c>
      <c r="E9" s="1" t="s">
        <v>232</v>
      </c>
      <c r="F9" s="1" t="s">
        <v>233</v>
      </c>
      <c r="G9" s="1" t="s">
        <v>234</v>
      </c>
      <c r="H9" s="1" t="s">
        <v>235</v>
      </c>
      <c r="I9" s="1" t="s">
        <v>236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237</v>
      </c>
      <c r="B10" s="1" t="s">
        <v>238</v>
      </c>
      <c r="C10" s="1" t="s">
        <v>239</v>
      </c>
      <c r="D10" s="1" t="s">
        <v>240</v>
      </c>
      <c r="E10" s="1" t="s">
        <v>241</v>
      </c>
      <c r="F10" s="1" t="s">
        <v>242</v>
      </c>
      <c r="G10" s="1" t="s">
        <v>243</v>
      </c>
      <c r="H10" s="1" t="s">
        <v>244</v>
      </c>
      <c r="I10" s="1" t="s">
        <v>245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246</v>
      </c>
      <c r="B11" s="1" t="s">
        <v>247</v>
      </c>
      <c r="C11" s="1" t="s">
        <v>248</v>
      </c>
      <c r="D11" s="1" t="s">
        <v>249</v>
      </c>
      <c r="E11" s="1" t="s">
        <v>250</v>
      </c>
      <c r="F11" s="1" t="s">
        <v>251</v>
      </c>
      <c r="G11" s="1" t="s">
        <v>252</v>
      </c>
      <c r="H11" s="1" t="s">
        <v>253</v>
      </c>
      <c r="I11" s="1" t="s">
        <v>254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255</v>
      </c>
      <c r="B12" s="1" t="s">
        <v>247</v>
      </c>
      <c r="C12" s="1" t="s">
        <v>248</v>
      </c>
      <c r="D12" s="1" t="s">
        <v>249</v>
      </c>
      <c r="E12" s="1" t="s">
        <v>250</v>
      </c>
      <c r="F12" s="1" t="s">
        <v>251</v>
      </c>
      <c r="G12" s="1" t="s">
        <v>252</v>
      </c>
      <c r="H12" s="1" t="s">
        <v>253</v>
      </c>
      <c r="I12" s="1" t="s">
        <v>254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256</v>
      </c>
      <c r="B13" s="1" t="s">
        <v>257</v>
      </c>
      <c r="C13" s="1" t="s">
        <v>258</v>
      </c>
      <c r="D13" s="1" t="s">
        <v>259</v>
      </c>
      <c r="E13" s="1" t="s">
        <v>260</v>
      </c>
      <c r="F13" s="1" t="s">
        <v>261</v>
      </c>
      <c r="G13" s="1" t="s">
        <v>262</v>
      </c>
      <c r="H13" s="1" t="s">
        <v>263</v>
      </c>
      <c r="I13" s="1" t="s">
        <v>264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265</v>
      </c>
      <c r="B14" s="1" t="s">
        <v>257</v>
      </c>
      <c r="C14" s="1" t="s">
        <v>258</v>
      </c>
      <c r="D14" s="1" t="s">
        <v>259</v>
      </c>
      <c r="E14" s="1" t="s">
        <v>260</v>
      </c>
      <c r="F14" s="1" t="s">
        <v>261</v>
      </c>
      <c r="G14" s="1" t="s">
        <v>262</v>
      </c>
      <c r="H14" s="1" t="s">
        <v>263</v>
      </c>
      <c r="I14" s="1" t="s">
        <v>264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266</v>
      </c>
      <c r="B15" s="1" t="s">
        <v>257</v>
      </c>
      <c r="C15" s="1" t="s">
        <v>258</v>
      </c>
      <c r="D15" s="1" t="s">
        <v>259</v>
      </c>
      <c r="E15" s="1" t="s">
        <v>260</v>
      </c>
      <c r="F15" s="1" t="s">
        <v>261</v>
      </c>
      <c r="G15" s="1" t="s">
        <v>262</v>
      </c>
      <c r="H15" s="1" t="s">
        <v>263</v>
      </c>
      <c r="I15" s="1" t="s">
        <v>264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267</v>
      </c>
      <c r="B16" s="1" t="s">
        <v>268</v>
      </c>
      <c r="C16" s="1" t="s">
        <v>269</v>
      </c>
      <c r="D16" s="1" t="s">
        <v>270</v>
      </c>
      <c r="E16" s="1" t="s">
        <v>271</v>
      </c>
      <c r="F16" s="1">
        <v>-70.0</v>
      </c>
      <c r="G16" s="1" t="s">
        <v>272</v>
      </c>
      <c r="H16" s="1" t="s">
        <v>273</v>
      </c>
      <c r="I16" s="1" t="s">
        <v>274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275</v>
      </c>
      <c r="B17" s="1">
        <v>0.0</v>
      </c>
      <c r="C17" s="1" t="s">
        <v>276</v>
      </c>
      <c r="D17" s="1" t="s">
        <v>277</v>
      </c>
      <c r="E17" s="1" t="s">
        <v>278</v>
      </c>
      <c r="F17" s="1" t="s">
        <v>279</v>
      </c>
      <c r="G17" s="1" t="s">
        <v>280</v>
      </c>
      <c r="H17" s="1" t="s">
        <v>281</v>
      </c>
      <c r="I17" s="1" t="s">
        <v>282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283</v>
      </c>
      <c r="B18" s="1">
        <v>0.0</v>
      </c>
      <c r="C18" s="1" t="s">
        <v>284</v>
      </c>
      <c r="D18" s="1" t="s">
        <v>285</v>
      </c>
      <c r="E18" s="1" t="s">
        <v>286</v>
      </c>
      <c r="F18" s="1" t="s">
        <v>287</v>
      </c>
      <c r="G18" s="1" t="s">
        <v>288</v>
      </c>
      <c r="H18" s="1" t="s">
        <v>289</v>
      </c>
      <c r="I18" s="1" t="s">
        <v>290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291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291</v>
      </c>
      <c r="B20" s="1">
        <v>0.0</v>
      </c>
      <c r="C20" s="1" t="s">
        <v>292</v>
      </c>
      <c r="D20" s="1" t="s">
        <v>293</v>
      </c>
      <c r="E20" s="1" t="s">
        <v>294</v>
      </c>
      <c r="F20" s="1" t="s">
        <v>254</v>
      </c>
      <c r="G20" s="1" t="s">
        <v>295</v>
      </c>
      <c r="H20" s="1" t="s">
        <v>296</v>
      </c>
      <c r="I20" s="1" t="s">
        <v>297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298</v>
      </c>
      <c r="B21" s="1">
        <v>0.0</v>
      </c>
      <c r="C21" s="1" t="s">
        <v>299</v>
      </c>
      <c r="D21" s="1" t="s">
        <v>300</v>
      </c>
      <c r="E21" s="1" t="s">
        <v>301</v>
      </c>
      <c r="F21" s="1" t="s">
        <v>302</v>
      </c>
      <c r="G21" s="1" t="s">
        <v>303</v>
      </c>
      <c r="H21" s="1" t="s">
        <v>304</v>
      </c>
      <c r="I21" s="1" t="s">
        <v>305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306</v>
      </c>
      <c r="B22" s="1">
        <v>0.0</v>
      </c>
      <c r="C22" s="1" t="s">
        <v>307</v>
      </c>
      <c r="D22" s="1" t="s">
        <v>308</v>
      </c>
      <c r="E22" s="1" t="s">
        <v>309</v>
      </c>
      <c r="F22" s="1" t="s">
        <v>101</v>
      </c>
      <c r="G22" s="1" t="s">
        <v>310</v>
      </c>
      <c r="H22" s="1" t="s">
        <v>311</v>
      </c>
      <c r="I22" s="1" t="s">
        <v>312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313</v>
      </c>
      <c r="B23" s="1">
        <v>0.0</v>
      </c>
      <c r="C23" s="1" t="s">
        <v>314</v>
      </c>
      <c r="D23" s="1" t="s">
        <v>315</v>
      </c>
      <c r="E23" s="1" t="s">
        <v>316</v>
      </c>
      <c r="F23" s="1" t="s">
        <v>314</v>
      </c>
      <c r="G23" s="1" t="s">
        <v>317</v>
      </c>
      <c r="H23" s="1" t="s">
        <v>318</v>
      </c>
      <c r="I23" s="1" t="s">
        <v>319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320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321</v>
      </c>
      <c r="B25" s="1" t="s">
        <v>322</v>
      </c>
      <c r="C25" s="1" t="s">
        <v>323</v>
      </c>
      <c r="D25" s="1" t="s">
        <v>324</v>
      </c>
      <c r="E25" s="1" t="s">
        <v>325</v>
      </c>
      <c r="F25" s="1" t="s">
        <v>326</v>
      </c>
      <c r="G25" s="1" t="s">
        <v>327</v>
      </c>
      <c r="H25" s="1" t="s">
        <v>328</v>
      </c>
      <c r="I25" s="1" t="s">
        <v>329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330</v>
      </c>
      <c r="B26" s="1" t="s">
        <v>331</v>
      </c>
      <c r="C26" s="1" t="s">
        <v>332</v>
      </c>
      <c r="D26" s="1" t="s">
        <v>333</v>
      </c>
      <c r="E26" s="1" t="s">
        <v>334</v>
      </c>
      <c r="F26" s="1" t="s">
        <v>335</v>
      </c>
      <c r="G26" s="1" t="s">
        <v>336</v>
      </c>
      <c r="H26" s="1" t="s">
        <v>337</v>
      </c>
      <c r="I26" s="1" t="s">
        <v>338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339</v>
      </c>
      <c r="B27" s="1" t="s">
        <v>340</v>
      </c>
      <c r="C27" s="1" t="s">
        <v>341</v>
      </c>
      <c r="D27" s="1" t="s">
        <v>342</v>
      </c>
      <c r="E27" s="1">
        <v>-2.0</v>
      </c>
      <c r="F27" s="1" t="s">
        <v>340</v>
      </c>
      <c r="G27" s="1" t="s">
        <v>343</v>
      </c>
      <c r="H27" s="1" t="s">
        <v>344</v>
      </c>
      <c r="I27" s="1" t="s">
        <v>345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346</v>
      </c>
      <c r="B28" s="1">
        <v>0.0</v>
      </c>
      <c r="C28" s="1" t="s">
        <v>347</v>
      </c>
      <c r="D28" s="1">
        <v>61.0</v>
      </c>
      <c r="E28" s="1" t="s">
        <v>348</v>
      </c>
      <c r="F28" s="1" t="s">
        <v>349</v>
      </c>
      <c r="G28" s="1" t="s">
        <v>350</v>
      </c>
      <c r="H28" s="1" t="s">
        <v>351</v>
      </c>
      <c r="I28" s="1" t="s">
        <v>352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353</v>
      </c>
      <c r="B29" s="1">
        <v>0.0</v>
      </c>
      <c r="C29" s="1" t="s">
        <v>354</v>
      </c>
      <c r="D29" s="1" t="s">
        <v>355</v>
      </c>
      <c r="E29" s="1" t="s">
        <v>356</v>
      </c>
      <c r="F29" s="1" t="s">
        <v>357</v>
      </c>
      <c r="G29" s="1" t="s">
        <v>358</v>
      </c>
      <c r="H29" s="1" t="s">
        <v>359</v>
      </c>
      <c r="I29" s="1" t="s">
        <v>360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361</v>
      </c>
      <c r="B30" s="1">
        <v>0.0</v>
      </c>
      <c r="C30" s="1" t="s">
        <v>362</v>
      </c>
      <c r="D30" s="1" t="s">
        <v>363</v>
      </c>
      <c r="E30" s="1" t="s">
        <v>364</v>
      </c>
      <c r="F30" s="1" t="s">
        <v>365</v>
      </c>
      <c r="G30" s="1" t="s">
        <v>366</v>
      </c>
      <c r="H30" s="1" t="s">
        <v>367</v>
      </c>
      <c r="I30" s="1" t="s">
        <v>368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369</v>
      </c>
      <c r="B31" s="1">
        <v>0.0</v>
      </c>
      <c r="C31" s="1" t="s">
        <v>370</v>
      </c>
      <c r="D31" s="1" t="s">
        <v>371</v>
      </c>
      <c r="E31" s="1" t="s">
        <v>372</v>
      </c>
      <c r="F31" s="1" t="s">
        <v>373</v>
      </c>
      <c r="G31" s="1" t="s">
        <v>374</v>
      </c>
      <c r="H31" s="1" t="s">
        <v>375</v>
      </c>
      <c r="I31" s="1" t="s">
        <v>376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377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378</v>
      </c>
      <c r="B33" s="1" t="s">
        <v>379</v>
      </c>
      <c r="C33" s="1" t="s">
        <v>380</v>
      </c>
      <c r="D33" s="1" t="s">
        <v>381</v>
      </c>
      <c r="E33" s="1" t="s">
        <v>382</v>
      </c>
      <c r="F33" s="1" t="s">
        <v>383</v>
      </c>
      <c r="G33" s="1" t="s">
        <v>384</v>
      </c>
      <c r="H33" s="1" t="s">
        <v>385</v>
      </c>
      <c r="I33" s="1" t="s">
        <v>386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387</v>
      </c>
      <c r="B34" s="1" t="s">
        <v>388</v>
      </c>
      <c r="C34" s="1" t="s">
        <v>389</v>
      </c>
      <c r="D34" s="1" t="s">
        <v>390</v>
      </c>
      <c r="E34" s="1" t="s">
        <v>391</v>
      </c>
      <c r="F34" s="1" t="s">
        <v>392</v>
      </c>
      <c r="G34" s="1" t="s">
        <v>393</v>
      </c>
      <c r="H34" s="1" t="s">
        <v>394</v>
      </c>
      <c r="I34" s="1" t="s">
        <v>395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396</v>
      </c>
      <c r="B35" s="1" t="s">
        <v>379</v>
      </c>
      <c r="C35" s="1" t="s">
        <v>397</v>
      </c>
      <c r="D35" s="1" t="s">
        <v>381</v>
      </c>
      <c r="E35" s="1" t="s">
        <v>382</v>
      </c>
      <c r="F35" s="1" t="s">
        <v>383</v>
      </c>
      <c r="G35" s="1" t="s">
        <v>384</v>
      </c>
      <c r="H35" s="1" t="s">
        <v>398</v>
      </c>
      <c r="I35" s="1" t="s">
        <v>399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400</v>
      </c>
      <c r="B36" s="1" t="s">
        <v>388</v>
      </c>
      <c r="C36" s="1" t="s">
        <v>401</v>
      </c>
      <c r="D36" s="1" t="s">
        <v>390</v>
      </c>
      <c r="E36" s="1" t="s">
        <v>391</v>
      </c>
      <c r="F36" s="1" t="s">
        <v>392</v>
      </c>
      <c r="G36" s="1" t="s">
        <v>393</v>
      </c>
      <c r="H36" s="1" t="s">
        <v>402</v>
      </c>
      <c r="I36" s="1" t="s">
        <v>403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404</v>
      </c>
      <c r="B37" s="1" t="s">
        <v>405</v>
      </c>
      <c r="C37" s="1" t="s">
        <v>406</v>
      </c>
      <c r="D37" s="1" t="s">
        <v>407</v>
      </c>
      <c r="E37" s="1" t="s">
        <v>408</v>
      </c>
      <c r="F37" s="1" t="s">
        <v>409</v>
      </c>
      <c r="G37" s="1" t="s">
        <v>410</v>
      </c>
      <c r="H37" s="1" t="s">
        <v>411</v>
      </c>
      <c r="I37" s="1" t="s">
        <v>412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413</v>
      </c>
      <c r="B38" s="1" t="s">
        <v>414</v>
      </c>
      <c r="C38" s="1" t="s">
        <v>415</v>
      </c>
      <c r="D38" s="1" t="s">
        <v>416</v>
      </c>
      <c r="E38" s="1" t="s">
        <v>417</v>
      </c>
      <c r="F38" s="1" t="s">
        <v>418</v>
      </c>
      <c r="G38" s="1" t="s">
        <v>419</v>
      </c>
      <c r="H38" s="1" t="s">
        <v>420</v>
      </c>
      <c r="I38" s="1" t="s">
        <v>421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422</v>
      </c>
      <c r="B39" s="1" t="s">
        <v>423</v>
      </c>
      <c r="C39" s="1" t="s">
        <v>424</v>
      </c>
      <c r="D39" s="1" t="s">
        <v>425</v>
      </c>
      <c r="E39" s="1" t="s">
        <v>426</v>
      </c>
      <c r="F39" s="1" t="s">
        <v>427</v>
      </c>
      <c r="G39" s="1" t="s">
        <v>428</v>
      </c>
      <c r="H39" s="1" t="s">
        <v>429</v>
      </c>
      <c r="I39" s="1" t="s">
        <v>430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431</v>
      </c>
      <c r="B40" s="1" t="s">
        <v>432</v>
      </c>
      <c r="C40" s="1" t="s">
        <v>433</v>
      </c>
      <c r="D40" s="1" t="s">
        <v>434</v>
      </c>
      <c r="E40" s="1" t="s">
        <v>435</v>
      </c>
      <c r="F40" s="1" t="s">
        <v>436</v>
      </c>
      <c r="G40" s="1" t="s">
        <v>437</v>
      </c>
      <c r="H40" s="1" t="s">
        <v>438</v>
      </c>
      <c r="I40" s="1" t="s">
        <v>194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439</v>
      </c>
      <c r="B41" s="1" t="s">
        <v>440</v>
      </c>
      <c r="C41" s="1" t="s">
        <v>441</v>
      </c>
      <c r="D41" s="1" t="s">
        <v>442</v>
      </c>
      <c r="E41" s="1" t="s">
        <v>443</v>
      </c>
      <c r="F41" s="1" t="s">
        <v>444</v>
      </c>
      <c r="G41" s="1" t="s">
        <v>343</v>
      </c>
      <c r="H41" s="1" t="s">
        <v>445</v>
      </c>
      <c r="I41" s="1" t="s">
        <v>446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447</v>
      </c>
      <c r="B42" s="1" t="s">
        <v>448</v>
      </c>
      <c r="C42" s="1" t="s">
        <v>449</v>
      </c>
      <c r="D42" s="1" t="s">
        <v>450</v>
      </c>
      <c r="E42" s="1" t="s">
        <v>451</v>
      </c>
      <c r="F42" s="1" t="s">
        <v>452</v>
      </c>
      <c r="G42" s="1" t="s">
        <v>453</v>
      </c>
      <c r="H42" s="1" t="s">
        <v>454</v>
      </c>
      <c r="I42" s="1">
        <v>9.0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455</v>
      </c>
      <c r="B43" s="1" t="s">
        <v>456</v>
      </c>
      <c r="C43" s="1" t="s">
        <v>457</v>
      </c>
      <c r="D43" s="1" t="s">
        <v>458</v>
      </c>
      <c r="E43" s="1" t="s">
        <v>443</v>
      </c>
      <c r="F43" s="1" t="s">
        <v>459</v>
      </c>
      <c r="G43" s="1" t="s">
        <v>460</v>
      </c>
      <c r="H43" s="1" t="s">
        <v>461</v>
      </c>
      <c r="I43" s="1" t="s">
        <v>462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463</v>
      </c>
      <c r="B44" s="1" t="s">
        <v>451</v>
      </c>
      <c r="C44" s="1" t="s">
        <v>464</v>
      </c>
      <c r="D44" s="1" t="s">
        <v>465</v>
      </c>
      <c r="E44" s="1" t="s">
        <v>466</v>
      </c>
      <c r="F44" s="1" t="s">
        <v>467</v>
      </c>
      <c r="G44" s="1" t="s">
        <v>430</v>
      </c>
      <c r="H44" s="1" t="s">
        <v>468</v>
      </c>
      <c r="I44" s="1" t="s">
        <v>469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470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471</v>
      </c>
      <c r="B46" s="1">
        <v>0.0</v>
      </c>
      <c r="C46" s="1" t="s">
        <v>472</v>
      </c>
      <c r="D46" s="1" t="s">
        <v>473</v>
      </c>
      <c r="E46" s="1" t="s">
        <v>474</v>
      </c>
      <c r="F46" s="1" t="s">
        <v>475</v>
      </c>
      <c r="G46" s="1" t="s">
        <v>476</v>
      </c>
      <c r="H46" s="1" t="s">
        <v>477</v>
      </c>
      <c r="I46" s="1" t="s">
        <v>478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479</v>
      </c>
      <c r="B47" s="1">
        <v>0.0</v>
      </c>
      <c r="C47" s="1" t="s">
        <v>480</v>
      </c>
      <c r="D47" s="1" t="s">
        <v>481</v>
      </c>
      <c r="E47" s="1" t="s">
        <v>482</v>
      </c>
      <c r="F47" s="1">
        <v>20.0</v>
      </c>
      <c r="G47" s="1" t="s">
        <v>483</v>
      </c>
      <c r="H47" s="1" t="s">
        <v>484</v>
      </c>
      <c r="I47" s="1" t="s">
        <v>485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486</v>
      </c>
      <c r="B48" s="1">
        <v>0.0</v>
      </c>
      <c r="C48" s="1" t="s">
        <v>487</v>
      </c>
      <c r="D48" s="1" t="s">
        <v>488</v>
      </c>
      <c r="E48" s="1" t="s">
        <v>489</v>
      </c>
      <c r="F48" s="1" t="s">
        <v>490</v>
      </c>
      <c r="G48" s="1" t="s">
        <v>491</v>
      </c>
      <c r="H48" s="1" t="s">
        <v>492</v>
      </c>
      <c r="I48" s="1" t="s">
        <v>493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494</v>
      </c>
      <c r="B49" s="1">
        <v>0.0</v>
      </c>
      <c r="C49" s="1" t="s">
        <v>495</v>
      </c>
      <c r="D49" s="1" t="s">
        <v>496</v>
      </c>
      <c r="E49" s="1" t="s">
        <v>497</v>
      </c>
      <c r="F49" s="1" t="s">
        <v>498</v>
      </c>
      <c r="G49" s="1" t="s">
        <v>499</v>
      </c>
      <c r="H49" s="1" t="s">
        <v>500</v>
      </c>
      <c r="I49" s="1" t="s">
        <v>501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502</v>
      </c>
      <c r="B50" s="1">
        <v>0.0</v>
      </c>
      <c r="C50" s="1" t="s">
        <v>495</v>
      </c>
      <c r="D50" s="1" t="s">
        <v>496</v>
      </c>
      <c r="E50" s="1" t="s">
        <v>497</v>
      </c>
      <c r="F50" s="1" t="s">
        <v>498</v>
      </c>
      <c r="G50" s="1" t="s">
        <v>499</v>
      </c>
      <c r="H50" s="1" t="s">
        <v>500</v>
      </c>
      <c r="I50" s="1" t="s">
        <v>501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503</v>
      </c>
      <c r="B51" s="1">
        <v>0.0</v>
      </c>
      <c r="C51" s="1" t="s">
        <v>504</v>
      </c>
      <c r="D51" s="1" t="s">
        <v>505</v>
      </c>
      <c r="E51" s="1" t="s">
        <v>506</v>
      </c>
      <c r="F51" s="1" t="s">
        <v>507</v>
      </c>
      <c r="G51" s="1" t="s">
        <v>508</v>
      </c>
      <c r="H51" s="1" t="s">
        <v>509</v>
      </c>
      <c r="I51" s="1" t="s">
        <v>510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511</v>
      </c>
      <c r="B52" s="1">
        <v>0.0</v>
      </c>
      <c r="C52" s="1" t="s">
        <v>504</v>
      </c>
      <c r="D52" s="1" t="s">
        <v>505</v>
      </c>
      <c r="E52" s="1" t="s">
        <v>506</v>
      </c>
      <c r="F52" s="1" t="s">
        <v>507</v>
      </c>
      <c r="G52" s="1" t="s">
        <v>508</v>
      </c>
      <c r="H52" s="1" t="s">
        <v>509</v>
      </c>
      <c r="I52" s="1" t="s">
        <v>510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512</v>
      </c>
      <c r="B53" s="1">
        <v>0.0</v>
      </c>
      <c r="C53" s="1" t="s">
        <v>513</v>
      </c>
      <c r="D53" s="1" t="s">
        <v>514</v>
      </c>
      <c r="E53" s="1" t="s">
        <v>515</v>
      </c>
      <c r="F53" s="1" t="s">
        <v>516</v>
      </c>
      <c r="G53" s="1" t="s">
        <v>517</v>
      </c>
      <c r="H53" s="1" t="s">
        <v>518</v>
      </c>
      <c r="I53" s="1" t="s">
        <v>519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520</v>
      </c>
      <c r="B54" s="1">
        <v>0.0</v>
      </c>
      <c r="C54" s="1" t="s">
        <v>521</v>
      </c>
      <c r="D54" s="1" t="s">
        <v>522</v>
      </c>
      <c r="E54" s="1" t="s">
        <v>523</v>
      </c>
      <c r="F54" s="1" t="s">
        <v>524</v>
      </c>
      <c r="G54" s="1" t="s">
        <v>525</v>
      </c>
      <c r="H54" s="1" t="s">
        <v>526</v>
      </c>
      <c r="I54" s="1" t="s">
        <v>527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528</v>
      </c>
      <c r="B55" s="1">
        <v>0.0</v>
      </c>
      <c r="C55" s="1" t="s">
        <v>529</v>
      </c>
      <c r="D55" s="1" t="s">
        <v>530</v>
      </c>
      <c r="E55" s="1" t="s">
        <v>531</v>
      </c>
      <c r="F55" s="1" t="s">
        <v>532</v>
      </c>
      <c r="G55" s="1" t="s">
        <v>533</v>
      </c>
      <c r="H55" s="1" t="s">
        <v>534</v>
      </c>
      <c r="I55" s="1" t="s">
        <v>535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536</v>
      </c>
      <c r="B56" s="1">
        <v>0.0</v>
      </c>
      <c r="C56" s="1" t="s">
        <v>537</v>
      </c>
      <c r="D56" s="1" t="s">
        <v>538</v>
      </c>
      <c r="E56" s="1" t="s">
        <v>539</v>
      </c>
      <c r="F56" s="1" t="s">
        <v>540</v>
      </c>
      <c r="G56" s="1" t="s">
        <v>541</v>
      </c>
      <c r="H56" s="1" t="s">
        <v>542</v>
      </c>
      <c r="I56" s="1" t="s">
        <v>543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544</v>
      </c>
      <c r="B57" s="1">
        <v>0.0</v>
      </c>
      <c r="C57" s="1" t="s">
        <v>545</v>
      </c>
      <c r="D57" s="1" t="s">
        <v>546</v>
      </c>
      <c r="E57" s="1" t="s">
        <v>547</v>
      </c>
      <c r="F57" s="1" t="s">
        <v>548</v>
      </c>
      <c r="G57" s="1">
        <v>230.0</v>
      </c>
      <c r="H57" s="1" t="s">
        <v>549</v>
      </c>
      <c r="I57" s="1" t="s">
        <v>550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551</v>
      </c>
      <c r="B58" s="1">
        <v>0.0</v>
      </c>
      <c r="C58" s="1" t="s">
        <v>552</v>
      </c>
      <c r="D58" s="1" t="s">
        <v>553</v>
      </c>
      <c r="E58" s="1" t="s">
        <v>554</v>
      </c>
      <c r="F58" s="1" t="s">
        <v>555</v>
      </c>
      <c r="G58" s="1" t="s">
        <v>556</v>
      </c>
      <c r="H58" s="1" t="s">
        <v>557</v>
      </c>
      <c r="I58" s="1" t="s">
        <v>558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559</v>
      </c>
      <c r="B59" s="1">
        <v>0.0</v>
      </c>
      <c r="C59" s="1" t="s">
        <v>560</v>
      </c>
      <c r="D59" s="1" t="s">
        <v>561</v>
      </c>
      <c r="E59" s="1" t="s">
        <v>562</v>
      </c>
      <c r="F59" s="1" t="s">
        <v>563</v>
      </c>
      <c r="G59" s="1" t="s">
        <v>564</v>
      </c>
      <c r="H59" s="1" t="s">
        <v>565</v>
      </c>
      <c r="I59" s="1" t="s">
        <v>566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567</v>
      </c>
      <c r="B60" s="1">
        <v>0.0</v>
      </c>
      <c r="C60" s="1" t="s">
        <v>560</v>
      </c>
      <c r="D60" s="1" t="s">
        <v>561</v>
      </c>
      <c r="E60" s="1" t="s">
        <v>562</v>
      </c>
      <c r="F60" s="1" t="s">
        <v>563</v>
      </c>
      <c r="G60" s="1" t="s">
        <v>564</v>
      </c>
      <c r="H60" s="1" t="s">
        <v>565</v>
      </c>
      <c r="I60" s="1" t="s">
        <v>568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569</v>
      </c>
      <c r="B61" s="1">
        <v>0.0</v>
      </c>
      <c r="C61" s="1" t="s">
        <v>570</v>
      </c>
      <c r="D61" s="1" t="s">
        <v>571</v>
      </c>
      <c r="E61" s="1" t="s">
        <v>572</v>
      </c>
      <c r="F61" s="1" t="s">
        <v>573</v>
      </c>
      <c r="G61" s="1" t="s">
        <v>574</v>
      </c>
      <c r="H61" s="1" t="s">
        <v>223</v>
      </c>
      <c r="I61" s="1" t="s">
        <v>575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576</v>
      </c>
      <c r="B62" s="1">
        <v>0.0</v>
      </c>
      <c r="C62" s="1" t="s">
        <v>577</v>
      </c>
      <c r="D62" s="1" t="s">
        <v>578</v>
      </c>
      <c r="E62" s="1" t="s">
        <v>579</v>
      </c>
      <c r="F62" s="1" t="s">
        <v>580</v>
      </c>
      <c r="G62" s="1" t="s">
        <v>581</v>
      </c>
      <c r="H62" s="1" t="s">
        <v>582</v>
      </c>
      <c r="I62" s="1">
        <v>0.0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583</v>
      </c>
      <c r="B63" s="1">
        <v>0.0</v>
      </c>
      <c r="C63" s="1">
        <v>0.0</v>
      </c>
      <c r="D63" s="1" t="s">
        <v>584</v>
      </c>
      <c r="E63" s="1" t="s">
        <v>585</v>
      </c>
      <c r="F63" s="1" t="s">
        <v>586</v>
      </c>
      <c r="G63" s="1" t="s">
        <v>587</v>
      </c>
      <c r="H63" s="1" t="s">
        <v>588</v>
      </c>
      <c r="I63" s="1" t="s">
        <v>589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590</v>
      </c>
      <c r="B64" s="1">
        <v>0.0</v>
      </c>
      <c r="C64" s="1">
        <v>0.0</v>
      </c>
      <c r="D64" s="1" t="s">
        <v>591</v>
      </c>
      <c r="E64" s="1" t="s">
        <v>592</v>
      </c>
      <c r="F64" s="1" t="s">
        <v>593</v>
      </c>
      <c r="G64" s="1" t="s">
        <v>594</v>
      </c>
      <c r="H64" s="1" t="s">
        <v>595</v>
      </c>
      <c r="I64" s="1" t="s">
        <v>596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597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598</v>
      </c>
      <c r="B66" s="1">
        <v>0.0</v>
      </c>
      <c r="C66" s="1">
        <v>0.0</v>
      </c>
      <c r="D66" s="1" t="s">
        <v>599</v>
      </c>
      <c r="E66" s="1" t="s">
        <v>600</v>
      </c>
      <c r="F66" s="1" t="s">
        <v>601</v>
      </c>
      <c r="G66" s="1" t="s">
        <v>602</v>
      </c>
      <c r="H66" s="1" t="s">
        <v>603</v>
      </c>
      <c r="I66" s="1" t="s">
        <v>604</v>
      </c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605</v>
      </c>
      <c r="B67" s="1">
        <v>0.0</v>
      </c>
      <c r="C67" s="1">
        <v>0.0</v>
      </c>
      <c r="D67" s="1" t="s">
        <v>606</v>
      </c>
      <c r="E67" s="1" t="s">
        <v>607</v>
      </c>
      <c r="F67" s="1" t="s">
        <v>608</v>
      </c>
      <c r="G67" s="1" t="s">
        <v>609</v>
      </c>
      <c r="H67" s="1" t="s">
        <v>610</v>
      </c>
      <c r="I67" s="1" t="s">
        <v>611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612</v>
      </c>
      <c r="B68" s="1">
        <v>0.0</v>
      </c>
      <c r="C68" s="1">
        <v>0.0</v>
      </c>
      <c r="D68" s="1" t="s">
        <v>613</v>
      </c>
      <c r="E68" s="1" t="s">
        <v>614</v>
      </c>
      <c r="F68" s="1" t="s">
        <v>615</v>
      </c>
      <c r="G68" s="1" t="s">
        <v>616</v>
      </c>
      <c r="H68" s="1" t="s">
        <v>177</v>
      </c>
      <c r="I68" s="1" t="s">
        <v>617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618</v>
      </c>
      <c r="B69" s="1">
        <v>0.0</v>
      </c>
      <c r="C69" s="1">
        <v>0.0</v>
      </c>
      <c r="D69" s="1" t="s">
        <v>619</v>
      </c>
      <c r="E69" s="1" t="s">
        <v>620</v>
      </c>
      <c r="F69" s="1" t="s">
        <v>621</v>
      </c>
      <c r="G69" s="1" t="s">
        <v>622</v>
      </c>
      <c r="H69" s="1" t="s">
        <v>623</v>
      </c>
      <c r="I69" s="1" t="s">
        <v>624</v>
      </c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625</v>
      </c>
      <c r="B70" s="1">
        <v>0.0</v>
      </c>
      <c r="C70" s="1">
        <v>0.0</v>
      </c>
      <c r="D70" s="1" t="s">
        <v>619</v>
      </c>
      <c r="E70" s="1" t="s">
        <v>620</v>
      </c>
      <c r="F70" s="1" t="s">
        <v>621</v>
      </c>
      <c r="G70" s="1" t="s">
        <v>622</v>
      </c>
      <c r="H70" s="1" t="s">
        <v>623</v>
      </c>
      <c r="I70" s="1" t="s">
        <v>624</v>
      </c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626</v>
      </c>
      <c r="B71" s="1">
        <v>0.0</v>
      </c>
      <c r="C71" s="1">
        <v>0.0</v>
      </c>
      <c r="D71" s="1" t="s">
        <v>627</v>
      </c>
      <c r="E71" s="1" t="s">
        <v>628</v>
      </c>
      <c r="F71" s="1" t="s">
        <v>629</v>
      </c>
      <c r="G71" s="1" t="s">
        <v>630</v>
      </c>
      <c r="H71" s="1" t="s">
        <v>631</v>
      </c>
      <c r="I71" s="1" t="s">
        <v>632</v>
      </c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633</v>
      </c>
      <c r="B72" s="1">
        <v>0.0</v>
      </c>
      <c r="C72" s="1">
        <v>0.0</v>
      </c>
      <c r="D72" s="1" t="s">
        <v>627</v>
      </c>
      <c r="E72" s="1" t="s">
        <v>628</v>
      </c>
      <c r="F72" s="1" t="s">
        <v>629</v>
      </c>
      <c r="G72" s="1" t="s">
        <v>630</v>
      </c>
      <c r="H72" s="1" t="s">
        <v>631</v>
      </c>
      <c r="I72" s="1" t="s">
        <v>632</v>
      </c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634</v>
      </c>
      <c r="B73" s="1">
        <v>0.0</v>
      </c>
      <c r="C73" s="1">
        <v>0.0</v>
      </c>
      <c r="D73" s="1" t="s">
        <v>459</v>
      </c>
      <c r="E73" s="1" t="s">
        <v>635</v>
      </c>
      <c r="F73" s="1" t="s">
        <v>636</v>
      </c>
      <c r="G73" s="1" t="s">
        <v>637</v>
      </c>
      <c r="H73" s="1" t="s">
        <v>638</v>
      </c>
      <c r="I73" s="1" t="s">
        <v>639</v>
      </c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640</v>
      </c>
      <c r="B74" s="1">
        <v>0.0</v>
      </c>
      <c r="C74" s="1">
        <v>0.0</v>
      </c>
      <c r="D74" s="1" t="s">
        <v>641</v>
      </c>
      <c r="E74" s="1" t="s">
        <v>642</v>
      </c>
      <c r="F74" s="1" t="s">
        <v>643</v>
      </c>
      <c r="G74" s="1" t="s">
        <v>644</v>
      </c>
      <c r="H74" s="1" t="s">
        <v>645</v>
      </c>
      <c r="I74" s="1" t="s">
        <v>646</v>
      </c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647</v>
      </c>
      <c r="B75" s="1">
        <v>0.0</v>
      </c>
      <c r="C75" s="1">
        <v>0.0</v>
      </c>
      <c r="D75" s="1" t="s">
        <v>648</v>
      </c>
      <c r="E75" s="1" t="s">
        <v>649</v>
      </c>
      <c r="F75" s="1" t="s">
        <v>650</v>
      </c>
      <c r="G75" s="1" t="s">
        <v>651</v>
      </c>
      <c r="H75" s="1" t="s">
        <v>652</v>
      </c>
      <c r="I75" s="1" t="s">
        <v>653</v>
      </c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654</v>
      </c>
      <c r="B76" s="1">
        <v>0.0</v>
      </c>
      <c r="C76" s="1">
        <v>0.0</v>
      </c>
      <c r="D76" s="1" t="s">
        <v>655</v>
      </c>
      <c r="E76" s="1" t="s">
        <v>656</v>
      </c>
      <c r="F76" s="1" t="s">
        <v>657</v>
      </c>
      <c r="G76" s="1" t="s">
        <v>658</v>
      </c>
      <c r="H76" s="1" t="s">
        <v>659</v>
      </c>
      <c r="I76" s="1" t="s">
        <v>660</v>
      </c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661</v>
      </c>
      <c r="B77" s="1">
        <v>0.0</v>
      </c>
      <c r="C77" s="1">
        <v>0.0</v>
      </c>
      <c r="D77" s="1" t="s">
        <v>662</v>
      </c>
      <c r="E77" s="1" t="s">
        <v>663</v>
      </c>
      <c r="F77" s="1" t="s">
        <v>664</v>
      </c>
      <c r="G77" s="1" t="s">
        <v>665</v>
      </c>
      <c r="H77" s="1" t="s">
        <v>666</v>
      </c>
      <c r="I77" s="1" t="s">
        <v>667</v>
      </c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668</v>
      </c>
      <c r="B78" s="1">
        <v>0.0</v>
      </c>
      <c r="C78" s="1">
        <v>0.0</v>
      </c>
      <c r="D78" s="1" t="s">
        <v>669</v>
      </c>
      <c r="E78" s="1" t="s">
        <v>670</v>
      </c>
      <c r="F78" s="1" t="s">
        <v>671</v>
      </c>
      <c r="G78" s="1" t="s">
        <v>672</v>
      </c>
      <c r="H78" s="1" t="s">
        <v>673</v>
      </c>
      <c r="I78" s="1" t="s">
        <v>674</v>
      </c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675</v>
      </c>
      <c r="B79" s="1">
        <v>0.0</v>
      </c>
      <c r="C79" s="1">
        <v>0.0</v>
      </c>
      <c r="D79" s="1" t="s">
        <v>676</v>
      </c>
      <c r="E79" s="1" t="s">
        <v>677</v>
      </c>
      <c r="F79" s="1" t="s">
        <v>678</v>
      </c>
      <c r="G79" s="1" t="s">
        <v>679</v>
      </c>
      <c r="H79" s="1" t="s">
        <v>680</v>
      </c>
      <c r="I79" s="1" t="s">
        <v>681</v>
      </c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682</v>
      </c>
      <c r="B80" s="1">
        <v>0.0</v>
      </c>
      <c r="C80" s="1">
        <v>0.0</v>
      </c>
      <c r="D80" s="1" t="s">
        <v>676</v>
      </c>
      <c r="E80" s="1" t="s">
        <v>677</v>
      </c>
      <c r="F80" s="1" t="s">
        <v>678</v>
      </c>
      <c r="G80" s="1" t="s">
        <v>679</v>
      </c>
      <c r="H80" s="1" t="s">
        <v>680</v>
      </c>
      <c r="I80" s="1" t="s">
        <v>683</v>
      </c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684</v>
      </c>
      <c r="B81" s="1">
        <v>0.0</v>
      </c>
      <c r="C81" s="1">
        <v>0.0</v>
      </c>
      <c r="D81" s="1" t="s">
        <v>101</v>
      </c>
      <c r="E81" s="1" t="s">
        <v>685</v>
      </c>
      <c r="F81" s="1" t="s">
        <v>686</v>
      </c>
      <c r="G81" s="1" t="s">
        <v>687</v>
      </c>
      <c r="H81" s="1" t="s">
        <v>688</v>
      </c>
      <c r="I81" s="1" t="s">
        <v>689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690</v>
      </c>
      <c r="B82" s="1">
        <v>0.0</v>
      </c>
      <c r="C82" s="1">
        <v>0.0</v>
      </c>
      <c r="D82" s="1" t="s">
        <v>691</v>
      </c>
      <c r="E82" s="1" t="s">
        <v>692</v>
      </c>
      <c r="F82" s="1" t="s">
        <v>693</v>
      </c>
      <c r="G82" s="1" t="s">
        <v>694</v>
      </c>
      <c r="H82" s="1" t="s">
        <v>695</v>
      </c>
      <c r="I82" s="1" t="s">
        <v>696</v>
      </c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697</v>
      </c>
      <c r="B83" s="1">
        <v>0.0</v>
      </c>
      <c r="C83" s="1">
        <v>0.0</v>
      </c>
      <c r="D83" s="1">
        <v>0.0</v>
      </c>
      <c r="E83" s="1" t="s">
        <v>698</v>
      </c>
      <c r="F83" s="1" t="s">
        <v>699</v>
      </c>
      <c r="G83" s="1" t="s">
        <v>700</v>
      </c>
      <c r="H83" s="1" t="s">
        <v>701</v>
      </c>
      <c r="I83" s="1" t="s">
        <v>702</v>
      </c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703</v>
      </c>
      <c r="B84" s="1">
        <v>0.0</v>
      </c>
      <c r="C84" s="1">
        <v>0.0</v>
      </c>
      <c r="D84" s="1">
        <v>0.0</v>
      </c>
      <c r="E84" s="1" t="s">
        <v>704</v>
      </c>
      <c r="F84" s="1" t="s">
        <v>705</v>
      </c>
      <c r="G84" s="1" t="s">
        <v>706</v>
      </c>
      <c r="H84" s="1" t="s">
        <v>707</v>
      </c>
      <c r="I84" s="1" t="s">
        <v>708</v>
      </c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709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710</v>
      </c>
      <c r="B86" s="1">
        <v>0.0</v>
      </c>
      <c r="C86" s="1">
        <v>0.0</v>
      </c>
      <c r="D86" s="1">
        <v>0.0</v>
      </c>
      <c r="E86" s="1" t="s">
        <v>711</v>
      </c>
      <c r="F86" s="1" t="s">
        <v>712</v>
      </c>
      <c r="G86" s="1" t="s">
        <v>713</v>
      </c>
      <c r="H86" s="1" t="s">
        <v>714</v>
      </c>
      <c r="I86" s="1" t="s">
        <v>715</v>
      </c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716</v>
      </c>
      <c r="B87" s="1">
        <v>0.0</v>
      </c>
      <c r="C87" s="1">
        <v>0.0</v>
      </c>
      <c r="D87" s="1">
        <v>0.0</v>
      </c>
      <c r="E87" s="1" t="s">
        <v>717</v>
      </c>
      <c r="F87" s="1" t="s">
        <v>718</v>
      </c>
      <c r="G87" s="1" t="s">
        <v>719</v>
      </c>
      <c r="H87" s="1" t="s">
        <v>720</v>
      </c>
      <c r="I87" s="1" t="s">
        <v>721</v>
      </c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722</v>
      </c>
      <c r="B88" s="1">
        <v>0.0</v>
      </c>
      <c r="C88" s="1">
        <v>0.0</v>
      </c>
      <c r="D88" s="1">
        <v>0.0</v>
      </c>
      <c r="E88" s="1" t="s">
        <v>723</v>
      </c>
      <c r="F88" s="1" t="s">
        <v>724</v>
      </c>
      <c r="G88" s="1" t="s">
        <v>725</v>
      </c>
      <c r="H88" s="1" t="s">
        <v>726</v>
      </c>
      <c r="I88" s="1" t="s">
        <v>727</v>
      </c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728</v>
      </c>
      <c r="B89" s="1">
        <v>0.0</v>
      </c>
      <c r="C89" s="1">
        <v>0.0</v>
      </c>
      <c r="D89" s="1">
        <v>0.0</v>
      </c>
      <c r="E89" s="1" t="s">
        <v>729</v>
      </c>
      <c r="F89" s="1" t="s">
        <v>730</v>
      </c>
      <c r="G89" s="1" t="s">
        <v>731</v>
      </c>
      <c r="H89" s="1" t="s">
        <v>732</v>
      </c>
      <c r="I89" s="1" t="s">
        <v>733</v>
      </c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734</v>
      </c>
      <c r="B90" s="1">
        <v>0.0</v>
      </c>
      <c r="C90" s="1">
        <v>0.0</v>
      </c>
      <c r="D90" s="1">
        <v>0.0</v>
      </c>
      <c r="E90" s="1" t="s">
        <v>729</v>
      </c>
      <c r="F90" s="1" t="s">
        <v>730</v>
      </c>
      <c r="G90" s="1" t="s">
        <v>731</v>
      </c>
      <c r="H90" s="1" t="s">
        <v>732</v>
      </c>
      <c r="I90" s="1" t="s">
        <v>733</v>
      </c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735</v>
      </c>
      <c r="B91" s="1">
        <v>0.0</v>
      </c>
      <c r="C91" s="1">
        <v>0.0</v>
      </c>
      <c r="D91" s="1">
        <v>0.0</v>
      </c>
      <c r="E91" s="1" t="s">
        <v>736</v>
      </c>
      <c r="F91" s="1" t="s">
        <v>737</v>
      </c>
      <c r="G91" s="1" t="s">
        <v>738</v>
      </c>
      <c r="H91" s="1" t="s">
        <v>739</v>
      </c>
      <c r="I91" s="1" t="s">
        <v>740</v>
      </c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741</v>
      </c>
      <c r="B92" s="1">
        <v>0.0</v>
      </c>
      <c r="C92" s="1">
        <v>0.0</v>
      </c>
      <c r="D92" s="1">
        <v>0.0</v>
      </c>
      <c r="E92" s="1" t="s">
        <v>736</v>
      </c>
      <c r="F92" s="1" t="s">
        <v>737</v>
      </c>
      <c r="G92" s="1" t="s">
        <v>738</v>
      </c>
      <c r="H92" s="1" t="s">
        <v>739</v>
      </c>
      <c r="I92" s="1" t="s">
        <v>740</v>
      </c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742</v>
      </c>
      <c r="B93" s="1">
        <v>0.0</v>
      </c>
      <c r="C93" s="1">
        <v>0.0</v>
      </c>
      <c r="D93" s="1">
        <v>0.0</v>
      </c>
      <c r="E93" s="1" t="s">
        <v>743</v>
      </c>
      <c r="F93" s="1" t="s">
        <v>744</v>
      </c>
      <c r="G93" s="1" t="s">
        <v>745</v>
      </c>
      <c r="H93" s="1" t="s">
        <v>746</v>
      </c>
      <c r="I93" s="1" t="s">
        <v>747</v>
      </c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748</v>
      </c>
      <c r="B94" s="1">
        <v>0.0</v>
      </c>
      <c r="C94" s="1">
        <v>0.0</v>
      </c>
      <c r="D94" s="1">
        <v>0.0</v>
      </c>
      <c r="E94" s="1" t="s">
        <v>749</v>
      </c>
      <c r="F94" s="1" t="s">
        <v>750</v>
      </c>
      <c r="G94" s="1" t="s">
        <v>751</v>
      </c>
      <c r="H94" s="1" t="s">
        <v>752</v>
      </c>
      <c r="I94" s="1" t="s">
        <v>753</v>
      </c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754</v>
      </c>
      <c r="B95" s="1">
        <v>0.0</v>
      </c>
      <c r="C95" s="1">
        <v>0.0</v>
      </c>
      <c r="D95" s="1">
        <v>0.0</v>
      </c>
      <c r="E95" s="1" t="s">
        <v>755</v>
      </c>
      <c r="F95" s="1" t="s">
        <v>756</v>
      </c>
      <c r="G95" s="1" t="s">
        <v>757</v>
      </c>
      <c r="H95" s="1" t="s">
        <v>758</v>
      </c>
      <c r="I95" s="1" t="s">
        <v>759</v>
      </c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760</v>
      </c>
      <c r="B96" s="1">
        <v>0.0</v>
      </c>
      <c r="C96" s="1">
        <v>0.0</v>
      </c>
      <c r="D96" s="1">
        <v>0.0</v>
      </c>
      <c r="E96" s="1" t="s">
        <v>761</v>
      </c>
      <c r="F96" s="1" t="s">
        <v>762</v>
      </c>
      <c r="G96" s="1">
        <v>17.0</v>
      </c>
      <c r="H96" s="1" t="s">
        <v>763</v>
      </c>
      <c r="I96" s="1" t="s">
        <v>764</v>
      </c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765</v>
      </c>
      <c r="B97" s="1">
        <v>0.0</v>
      </c>
      <c r="C97" s="1">
        <v>0.0</v>
      </c>
      <c r="D97" s="1">
        <v>0.0</v>
      </c>
      <c r="E97" s="1" t="s">
        <v>766</v>
      </c>
      <c r="F97" s="1" t="s">
        <v>767</v>
      </c>
      <c r="G97" s="1" t="s">
        <v>768</v>
      </c>
      <c r="H97" s="1" t="s">
        <v>769</v>
      </c>
      <c r="I97" s="1" t="s">
        <v>770</v>
      </c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771</v>
      </c>
      <c r="B98" s="1">
        <v>0.0</v>
      </c>
      <c r="C98" s="1">
        <v>0.0</v>
      </c>
      <c r="D98" s="1">
        <v>0.0</v>
      </c>
      <c r="E98" s="1" t="s">
        <v>772</v>
      </c>
      <c r="F98" s="1" t="s">
        <v>773</v>
      </c>
      <c r="G98" s="1" t="s">
        <v>774</v>
      </c>
      <c r="H98" s="1" t="s">
        <v>775</v>
      </c>
      <c r="I98" s="1" t="s">
        <v>776</v>
      </c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777</v>
      </c>
      <c r="B99" s="1">
        <v>0.0</v>
      </c>
      <c r="C99" s="1">
        <v>0.0</v>
      </c>
      <c r="D99" s="1">
        <v>0.0</v>
      </c>
      <c r="E99" s="1" t="s">
        <v>778</v>
      </c>
      <c r="F99" s="1" t="s">
        <v>779</v>
      </c>
      <c r="G99" s="1" t="s">
        <v>780</v>
      </c>
      <c r="H99" s="1" t="s">
        <v>781</v>
      </c>
      <c r="I99" s="1" t="s">
        <v>782</v>
      </c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783</v>
      </c>
      <c r="B100" s="1">
        <v>0.0</v>
      </c>
      <c r="C100" s="1">
        <v>0.0</v>
      </c>
      <c r="D100" s="1">
        <v>0.0</v>
      </c>
      <c r="E100" s="1" t="s">
        <v>778</v>
      </c>
      <c r="F100" s="1" t="s">
        <v>779</v>
      </c>
      <c r="G100" s="1" t="s">
        <v>780</v>
      </c>
      <c r="H100" s="1" t="s">
        <v>781</v>
      </c>
      <c r="I100" s="1" t="s">
        <v>784</v>
      </c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785</v>
      </c>
      <c r="B101" s="1">
        <v>0.0</v>
      </c>
      <c r="C101" s="1">
        <v>0.0</v>
      </c>
      <c r="D101" s="1">
        <v>0.0</v>
      </c>
      <c r="E101" s="1" t="s">
        <v>786</v>
      </c>
      <c r="F101" s="1" t="s">
        <v>787</v>
      </c>
      <c r="G101" s="1" t="s">
        <v>788</v>
      </c>
      <c r="H101" s="1" t="s">
        <v>789</v>
      </c>
      <c r="I101" s="1" t="s">
        <v>790</v>
      </c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791</v>
      </c>
      <c r="B102" s="1">
        <v>0.0</v>
      </c>
      <c r="C102" s="1">
        <v>0.0</v>
      </c>
      <c r="D102" s="1">
        <v>0.0</v>
      </c>
      <c r="E102" s="1" t="s">
        <v>792</v>
      </c>
      <c r="F102" s="1" t="s">
        <v>793</v>
      </c>
      <c r="G102" s="1" t="s">
        <v>794</v>
      </c>
      <c r="H102" s="1" t="s">
        <v>795</v>
      </c>
      <c r="I102" s="1" t="s">
        <v>796</v>
      </c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797</v>
      </c>
      <c r="B103" s="1">
        <v>0.0</v>
      </c>
      <c r="C103" s="1">
        <v>0.0</v>
      </c>
      <c r="D103" s="1">
        <v>0.0</v>
      </c>
      <c r="E103" s="1">
        <v>0.0</v>
      </c>
      <c r="F103" s="1" t="s">
        <v>798</v>
      </c>
      <c r="G103" s="1" t="s">
        <v>799</v>
      </c>
      <c r="H103" s="1" t="s">
        <v>800</v>
      </c>
      <c r="I103" s="1" t="s">
        <v>801</v>
      </c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802</v>
      </c>
      <c r="B104" s="1">
        <v>0.0</v>
      </c>
      <c r="C104" s="1">
        <v>0.0</v>
      </c>
      <c r="D104" s="1">
        <v>0.0</v>
      </c>
      <c r="E104" s="1">
        <v>0.0</v>
      </c>
      <c r="F104" s="1" t="s">
        <v>803</v>
      </c>
      <c r="G104" s="1" t="s">
        <v>804</v>
      </c>
      <c r="H104" s="1" t="s">
        <v>805</v>
      </c>
      <c r="I104" s="1" t="s">
        <v>806</v>
      </c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807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808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809</v>
      </c>
      <c r="H106" s="1" t="s">
        <v>810</v>
      </c>
      <c r="I106" s="1" t="s">
        <v>811</v>
      </c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812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813</v>
      </c>
      <c r="H107" s="1" t="s">
        <v>814</v>
      </c>
      <c r="I107" s="1" t="s">
        <v>815</v>
      </c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816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817</v>
      </c>
      <c r="H108" s="1" t="s">
        <v>818</v>
      </c>
      <c r="I108" s="1" t="s">
        <v>819</v>
      </c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820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821</v>
      </c>
      <c r="H109" s="1" t="s">
        <v>822</v>
      </c>
      <c r="I109" s="1" t="s">
        <v>823</v>
      </c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824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821</v>
      </c>
      <c r="H110" s="1" t="s">
        <v>822</v>
      </c>
      <c r="I110" s="1" t="s">
        <v>823</v>
      </c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825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826</v>
      </c>
      <c r="H111" s="1" t="s">
        <v>736</v>
      </c>
      <c r="I111" s="1" t="s">
        <v>827</v>
      </c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828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826</v>
      </c>
      <c r="H112" s="1" t="s">
        <v>736</v>
      </c>
      <c r="I112" s="1" t="s">
        <v>827</v>
      </c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829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830</v>
      </c>
      <c r="H113" s="1" t="s">
        <v>831</v>
      </c>
      <c r="I113" s="1" t="s">
        <v>832</v>
      </c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833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834</v>
      </c>
      <c r="H114" s="1" t="s">
        <v>835</v>
      </c>
      <c r="I114" s="1" t="s">
        <v>836</v>
      </c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837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838</v>
      </c>
      <c r="H115" s="1" t="s">
        <v>839</v>
      </c>
      <c r="I115" s="1" t="s">
        <v>840</v>
      </c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841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842</v>
      </c>
      <c r="H116" s="1" t="s">
        <v>843</v>
      </c>
      <c r="I116" s="1" t="s">
        <v>844</v>
      </c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845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846</v>
      </c>
      <c r="H117" s="1" t="s">
        <v>847</v>
      </c>
      <c r="I117" s="1" t="s">
        <v>848</v>
      </c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849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850</v>
      </c>
      <c r="H118" s="1" t="s">
        <v>851</v>
      </c>
      <c r="I118" s="1" t="s">
        <v>852</v>
      </c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853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854</v>
      </c>
      <c r="H119" s="1" t="s">
        <v>855</v>
      </c>
      <c r="I119" s="1" t="s">
        <v>856</v>
      </c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857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854</v>
      </c>
      <c r="H120" s="1" t="s">
        <v>855</v>
      </c>
      <c r="I120" s="1" t="s">
        <v>426</v>
      </c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858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452</v>
      </c>
      <c r="H121" s="1" t="s">
        <v>859</v>
      </c>
      <c r="I121" s="1" t="s">
        <v>860</v>
      </c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861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 t="s">
        <v>862</v>
      </c>
      <c r="H122" s="1" t="s">
        <v>863</v>
      </c>
      <c r="I122" s="1" t="s">
        <v>864</v>
      </c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865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>
        <v>0.0</v>
      </c>
      <c r="H123" s="1" t="s">
        <v>866</v>
      </c>
      <c r="I123" s="1" t="s">
        <v>867</v>
      </c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868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>
        <v>0.0</v>
      </c>
      <c r="H124" s="1" t="s">
        <v>869</v>
      </c>
      <c r="I124" s="1" t="s">
        <v>870</v>
      </c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871</v>
      </c>
      <c r="C1" s="1" t="s">
        <v>872</v>
      </c>
      <c r="D1" s="1" t="s">
        <v>873</v>
      </c>
      <c r="E1" s="1" t="s">
        <v>874</v>
      </c>
      <c r="F1" s="1" t="s">
        <v>875</v>
      </c>
      <c r="G1" s="1" t="s">
        <v>876</v>
      </c>
      <c r="H1" s="1" t="s">
        <v>877</v>
      </c>
      <c r="I1" s="1" t="s">
        <v>878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879</v>
      </c>
      <c r="B2" s="1" t="s">
        <v>880</v>
      </c>
      <c r="C2" s="1" t="s">
        <v>881</v>
      </c>
      <c r="D2" s="1" t="s">
        <v>882</v>
      </c>
      <c r="E2" s="1" t="s">
        <v>883</v>
      </c>
      <c r="F2" s="1" t="s">
        <v>884</v>
      </c>
      <c r="G2" s="1" t="s">
        <v>885</v>
      </c>
      <c r="H2" s="1" t="s">
        <v>885</v>
      </c>
      <c r="I2" s="1" t="s">
        <v>886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887</v>
      </c>
      <c r="B3" s="1" t="s">
        <v>886</v>
      </c>
      <c r="C3" s="1" t="s">
        <v>888</v>
      </c>
      <c r="D3" s="1" t="s">
        <v>889</v>
      </c>
      <c r="E3" s="1" t="s">
        <v>890</v>
      </c>
      <c r="F3" s="1" t="s">
        <v>891</v>
      </c>
      <c r="G3" s="1" t="s">
        <v>892</v>
      </c>
      <c r="H3" s="1" t="s">
        <v>893</v>
      </c>
      <c r="I3" s="1" t="s">
        <v>886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894</v>
      </c>
      <c r="B4" s="1" t="s">
        <v>895</v>
      </c>
      <c r="C4" s="1" t="s">
        <v>896</v>
      </c>
      <c r="D4" s="1" t="s">
        <v>897</v>
      </c>
      <c r="E4" s="1" t="s">
        <v>898</v>
      </c>
      <c r="F4" s="1" t="s">
        <v>899</v>
      </c>
      <c r="G4" s="1" t="s">
        <v>900</v>
      </c>
      <c r="H4" s="1" t="s">
        <v>901</v>
      </c>
      <c r="I4" s="1" t="s">
        <v>902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887</v>
      </c>
      <c r="B5" s="1" t="s">
        <v>886</v>
      </c>
      <c r="C5" s="1" t="s">
        <v>903</v>
      </c>
      <c r="D5" s="1" t="s">
        <v>904</v>
      </c>
      <c r="E5" s="1" t="s">
        <v>905</v>
      </c>
      <c r="F5" s="1" t="s">
        <v>906</v>
      </c>
      <c r="G5" s="1" t="s">
        <v>907</v>
      </c>
      <c r="H5" s="1" t="s">
        <v>908</v>
      </c>
      <c r="I5" s="1" t="s">
        <v>909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910</v>
      </c>
      <c r="B6" s="1" t="s">
        <v>911</v>
      </c>
      <c r="C6" s="1" t="s">
        <v>912</v>
      </c>
      <c r="D6" s="1" t="s">
        <v>913</v>
      </c>
      <c r="E6" s="1" t="s">
        <v>914</v>
      </c>
      <c r="F6" s="1" t="s">
        <v>915</v>
      </c>
      <c r="G6" s="1" t="s">
        <v>916</v>
      </c>
      <c r="H6" s="1" t="s">
        <v>917</v>
      </c>
      <c r="I6" s="1" t="s">
        <v>918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919</v>
      </c>
      <c r="B7" s="1" t="s">
        <v>920</v>
      </c>
      <c r="C7" s="1" t="s">
        <v>921</v>
      </c>
      <c r="D7" s="1" t="s">
        <v>922</v>
      </c>
      <c r="E7" s="1" t="s">
        <v>923</v>
      </c>
      <c r="F7" s="1" t="s">
        <v>924</v>
      </c>
      <c r="G7" s="1" t="s">
        <v>925</v>
      </c>
      <c r="H7" s="1" t="s">
        <v>926</v>
      </c>
      <c r="I7" s="1" t="s">
        <v>927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928</v>
      </c>
      <c r="B8" s="1" t="s">
        <v>886</v>
      </c>
      <c r="C8" s="1" t="s">
        <v>929</v>
      </c>
      <c r="D8" s="1" t="s">
        <v>930</v>
      </c>
      <c r="E8" s="1" t="s">
        <v>931</v>
      </c>
      <c r="F8" s="1" t="s">
        <v>932</v>
      </c>
      <c r="G8" s="1" t="s">
        <v>933</v>
      </c>
      <c r="H8" s="1" t="s">
        <v>934</v>
      </c>
      <c r="I8" s="1" t="s">
        <v>935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936</v>
      </c>
      <c r="B9" s="1" t="s">
        <v>937</v>
      </c>
      <c r="C9" s="1" t="s">
        <v>938</v>
      </c>
      <c r="D9" s="1" t="s">
        <v>939</v>
      </c>
      <c r="E9" s="1" t="s">
        <v>938</v>
      </c>
      <c r="F9" s="1" t="s">
        <v>940</v>
      </c>
      <c r="G9" s="1" t="s">
        <v>941</v>
      </c>
      <c r="H9" s="1" t="s">
        <v>942</v>
      </c>
      <c r="I9" s="1" t="s">
        <v>943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944</v>
      </c>
      <c r="B10" s="1" t="s">
        <v>945</v>
      </c>
      <c r="C10" s="1" t="s">
        <v>946</v>
      </c>
      <c r="D10" s="1" t="s">
        <v>947</v>
      </c>
      <c r="E10" s="1" t="s">
        <v>948</v>
      </c>
      <c r="F10" s="1" t="s">
        <v>949</v>
      </c>
      <c r="G10" s="1" t="s">
        <v>950</v>
      </c>
      <c r="H10" s="1" t="s">
        <v>951</v>
      </c>
      <c r="I10" s="1" t="s">
        <v>952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953</v>
      </c>
      <c r="B11" s="1" t="s">
        <v>954</v>
      </c>
      <c r="C11" s="1" t="s">
        <v>955</v>
      </c>
      <c r="D11" s="1" t="s">
        <v>956</v>
      </c>
      <c r="E11" s="1" t="s">
        <v>957</v>
      </c>
      <c r="F11" s="1" t="s">
        <v>958</v>
      </c>
      <c r="G11" s="1" t="s">
        <v>959</v>
      </c>
      <c r="H11" s="1" t="s">
        <v>960</v>
      </c>
      <c r="I11" s="1" t="s">
        <v>937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961</v>
      </c>
      <c r="B12" s="1" t="s">
        <v>913</v>
      </c>
      <c r="C12" s="1" t="s">
        <v>962</v>
      </c>
      <c r="D12" s="1" t="s">
        <v>913</v>
      </c>
      <c r="E12" s="1" t="s">
        <v>963</v>
      </c>
      <c r="F12" s="1" t="s">
        <v>964</v>
      </c>
      <c r="G12" s="1" t="s">
        <v>965</v>
      </c>
      <c r="H12" s="1" t="s">
        <v>966</v>
      </c>
      <c r="I12" s="1" t="s">
        <v>967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968</v>
      </c>
      <c r="B13" s="1" t="s">
        <v>969</v>
      </c>
      <c r="C13" s="1" t="s">
        <v>970</v>
      </c>
      <c r="D13" s="1" t="s">
        <v>971</v>
      </c>
      <c r="E13" s="1" t="s">
        <v>972</v>
      </c>
      <c r="F13" s="1" t="s">
        <v>973</v>
      </c>
      <c r="G13" s="1" t="s">
        <v>974</v>
      </c>
      <c r="H13" s="1" t="s">
        <v>975</v>
      </c>
      <c r="I13" s="1" t="s">
        <v>976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977</v>
      </c>
      <c r="B14" s="1" t="s">
        <v>978</v>
      </c>
      <c r="C14" s="1" t="s">
        <v>979</v>
      </c>
      <c r="D14" s="1" t="s">
        <v>980</v>
      </c>
      <c r="E14" s="1" t="s">
        <v>981</v>
      </c>
      <c r="F14" s="1" t="s">
        <v>982</v>
      </c>
      <c r="G14" s="1" t="s">
        <v>983</v>
      </c>
      <c r="H14" s="1" t="s">
        <v>984</v>
      </c>
      <c r="I14" s="1" t="s">
        <v>985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986</v>
      </c>
      <c r="B15" s="1" t="s">
        <v>886</v>
      </c>
      <c r="C15" s="1" t="s">
        <v>886</v>
      </c>
      <c r="D15" s="1" t="s">
        <v>886</v>
      </c>
      <c r="E15" s="1" t="s">
        <v>886</v>
      </c>
      <c r="F15" s="1" t="s">
        <v>886</v>
      </c>
      <c r="G15" s="1" t="s">
        <v>886</v>
      </c>
      <c r="H15" s="1" t="s">
        <v>886</v>
      </c>
      <c r="I15" s="1" t="s">
        <v>886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987</v>
      </c>
      <c r="B16" s="1" t="s">
        <v>886</v>
      </c>
      <c r="C16" s="1" t="s">
        <v>886</v>
      </c>
      <c r="D16" s="1" t="s">
        <v>886</v>
      </c>
      <c r="E16" s="1" t="s">
        <v>886</v>
      </c>
      <c r="F16" s="1" t="s">
        <v>886</v>
      </c>
      <c r="G16" s="1" t="s">
        <v>886</v>
      </c>
      <c r="H16" s="1" t="s">
        <v>886</v>
      </c>
      <c r="I16" s="1" t="s">
        <v>886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988</v>
      </c>
      <c r="B17" s="1" t="s">
        <v>146</v>
      </c>
      <c r="C17" s="1" t="s">
        <v>147</v>
      </c>
      <c r="D17" s="1" t="s">
        <v>148</v>
      </c>
      <c r="E17" s="1" t="s">
        <v>149</v>
      </c>
      <c r="F17" s="1" t="s">
        <v>150</v>
      </c>
      <c r="G17" s="1" t="s">
        <v>989</v>
      </c>
      <c r="H17" s="1" t="s">
        <v>990</v>
      </c>
      <c r="I17" s="1" t="s">
        <v>991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992</v>
      </c>
      <c r="B18" s="1" t="s">
        <v>886</v>
      </c>
      <c r="C18" s="1" t="s">
        <v>886</v>
      </c>
      <c r="D18" s="1" t="s">
        <v>886</v>
      </c>
      <c r="E18" s="1" t="s">
        <v>886</v>
      </c>
      <c r="F18" s="1" t="s">
        <v>886</v>
      </c>
      <c r="G18" s="1" t="s">
        <v>886</v>
      </c>
      <c r="H18" s="1" t="s">
        <v>886</v>
      </c>
      <c r="I18" s="1" t="s">
        <v>886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993</v>
      </c>
      <c r="B19" s="1" t="s">
        <v>994</v>
      </c>
      <c r="C19" s="1" t="s">
        <v>995</v>
      </c>
      <c r="D19" s="1" t="s">
        <v>996</v>
      </c>
      <c r="E19" s="1" t="s">
        <v>997</v>
      </c>
      <c r="F19" s="1" t="s">
        <v>998</v>
      </c>
      <c r="G19" s="1" t="s">
        <v>999</v>
      </c>
      <c r="H19" s="1" t="s">
        <v>1000</v>
      </c>
      <c r="I19" s="1" t="s">
        <v>1001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1002</v>
      </c>
      <c r="B20" s="1" t="s">
        <v>1003</v>
      </c>
      <c r="C20" s="1" t="s">
        <v>1004</v>
      </c>
      <c r="D20" s="1" t="s">
        <v>1005</v>
      </c>
      <c r="E20" s="1" t="s">
        <v>1006</v>
      </c>
      <c r="F20" s="1" t="s">
        <v>1007</v>
      </c>
      <c r="G20" s="1" t="s">
        <v>1008</v>
      </c>
      <c r="H20" s="1" t="s">
        <v>1009</v>
      </c>
      <c r="I20" s="1" t="s">
        <v>1010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1011</v>
      </c>
      <c r="B21" s="1" t="s">
        <v>1012</v>
      </c>
      <c r="C21" s="1" t="s">
        <v>1013</v>
      </c>
      <c r="D21" s="1" t="s">
        <v>1014</v>
      </c>
      <c r="E21" s="1" t="s">
        <v>1015</v>
      </c>
      <c r="F21" s="1" t="s">
        <v>1016</v>
      </c>
      <c r="G21" s="1" t="s">
        <v>1017</v>
      </c>
      <c r="H21" s="1" t="s">
        <v>1018</v>
      </c>
      <c r="I21" s="1" t="s">
        <v>1019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1020</v>
      </c>
      <c r="B22" s="1" t="s">
        <v>1021</v>
      </c>
      <c r="C22" s="1" t="s">
        <v>1022</v>
      </c>
      <c r="D22" s="1" t="s">
        <v>1023</v>
      </c>
      <c r="E22" s="1" t="s">
        <v>98</v>
      </c>
      <c r="F22" s="1" t="s">
        <v>1024</v>
      </c>
      <c r="G22" s="1" t="s">
        <v>1025</v>
      </c>
      <c r="H22" s="1" t="s">
        <v>1026</v>
      </c>
      <c r="I22" s="1" t="s">
        <v>1027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1028</v>
      </c>
      <c r="B23" s="1" t="s">
        <v>1029</v>
      </c>
      <c r="C23" s="1" t="s">
        <v>1030</v>
      </c>
      <c r="D23" s="1" t="s">
        <v>1031</v>
      </c>
      <c r="E23" s="1" t="s">
        <v>1032</v>
      </c>
      <c r="F23" s="1" t="s">
        <v>1033</v>
      </c>
      <c r="G23" s="1" t="s">
        <v>1034</v>
      </c>
      <c r="H23" s="1" t="s">
        <v>1035</v>
      </c>
      <c r="I23" s="1" t="s">
        <v>1036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1037</v>
      </c>
      <c r="B24" s="1" t="s">
        <v>1038</v>
      </c>
      <c r="C24" s="1" t="s">
        <v>1039</v>
      </c>
      <c r="D24" s="1" t="s">
        <v>1040</v>
      </c>
      <c r="E24" s="1" t="s">
        <v>1041</v>
      </c>
      <c r="F24" s="1" t="s">
        <v>1042</v>
      </c>
      <c r="G24" s="1" t="s">
        <v>1043</v>
      </c>
      <c r="H24" s="1" t="s">
        <v>1043</v>
      </c>
      <c r="I24" s="1" t="s">
        <v>1043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1044</v>
      </c>
      <c r="B25" s="1" t="s">
        <v>1045</v>
      </c>
      <c r="C25" s="1" t="s">
        <v>1046</v>
      </c>
      <c r="D25" s="1" t="s">
        <v>1047</v>
      </c>
      <c r="E25" s="1" t="s">
        <v>1048</v>
      </c>
      <c r="F25" s="1" t="s">
        <v>1049</v>
      </c>
      <c r="G25" s="1" t="s">
        <v>1050</v>
      </c>
      <c r="H25" s="1" t="s">
        <v>1050</v>
      </c>
      <c r="I25" s="1" t="s">
        <v>886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1051</v>
      </c>
      <c r="B26" s="1" t="s">
        <v>1052</v>
      </c>
      <c r="C26" s="1" t="s">
        <v>1053</v>
      </c>
      <c r="D26" s="1" t="s">
        <v>1054</v>
      </c>
      <c r="E26" s="1" t="s">
        <v>1055</v>
      </c>
      <c r="F26" s="1" t="s">
        <v>1056</v>
      </c>
      <c r="G26" s="1" t="s">
        <v>886</v>
      </c>
      <c r="H26" s="1" t="s">
        <v>886</v>
      </c>
      <c r="I26" s="1" t="s">
        <v>886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1057</v>
      </c>
      <c r="B2" s="1" t="s">
        <v>1058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1059</v>
      </c>
      <c r="B3" s="1" t="s">
        <v>1060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1061</v>
      </c>
      <c r="B4" s="1" t="s">
        <v>1062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1063</v>
      </c>
      <c r="B5" s="1" t="s">
        <v>1064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1065</v>
      </c>
      <c r="B6" s="1" t="s">
        <v>1066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1067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1068</v>
      </c>
      <c r="B8" s="1" t="s">
        <v>1069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1070</v>
      </c>
      <c r="B9" s="4" t="s">
        <v>1071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1072</v>
      </c>
      <c r="B10" s="1" t="s">
        <v>1073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1074</v>
      </c>
      <c r="B11" s="1" t="s">
        <v>1075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1076</v>
      </c>
      <c r="B12" s="1" t="s">
        <v>1073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1077</v>
      </c>
      <c r="B13" s="1" t="s">
        <v>1078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1079</v>
      </c>
      <c r="B14" s="1" t="s">
        <v>1080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1081</v>
      </c>
      <c r="B15" s="1" t="s">
        <v>1078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1082</v>
      </c>
      <c r="B16" s="1" t="s">
        <v>1083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1084</v>
      </c>
      <c r="B17" s="1">
        <v>584.0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1085</v>
      </c>
      <c r="B18" s="1" t="s">
        <v>1086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1087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1088</v>
      </c>
      <c r="B20" s="1">
        <v>3.0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1089</v>
      </c>
      <c r="B21" s="1">
        <v>6.0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1090</v>
      </c>
      <c r="B22" s="1">
        <v>3.0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1091</v>
      </c>
      <c r="B23" s="1">
        <v>3.0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1092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1093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1094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1095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1096</v>
      </c>
      <c r="B28" s="1">
        <v>72.55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1097</v>
      </c>
      <c r="B29" s="1">
        <v>62.8648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1098</v>
      </c>
      <c r="B30" s="1">
        <v>60.15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1099</v>
      </c>
      <c r="B31" s="1">
        <v>67.9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1100</v>
      </c>
      <c r="B32" s="1">
        <v>72.55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1101</v>
      </c>
      <c r="B33" s="1">
        <v>62.8648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1102</v>
      </c>
      <c r="B34" s="1">
        <v>60.15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1103</v>
      </c>
      <c r="B35" s="1">
        <v>67.9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1104</v>
      </c>
      <c r="B36" s="1">
        <v>2.071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1105</v>
      </c>
      <c r="B37" s="1">
        <v>72.354836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1106</v>
      </c>
      <c r="B38" s="1">
        <v>47.70412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1107</v>
      </c>
      <c r="B39" s="1">
        <v>6530789.0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1108</v>
      </c>
      <c r="B40" s="1">
        <v>6530789.0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1109</v>
      </c>
      <c r="B41" s="1">
        <v>1960096.0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1110</v>
      </c>
      <c r="B42" s="1">
        <v>2224480.0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1111</v>
      </c>
      <c r="B43" s="1">
        <v>2224480.0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1112</v>
      </c>
      <c r="B44" s="1">
        <v>48.4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1113</v>
      </c>
      <c r="B45" s="1">
        <v>67.46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1114</v>
      </c>
      <c r="B46" s="1">
        <v>200.0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1115</v>
      </c>
      <c r="B47" s="1">
        <v>100.0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1116</v>
      </c>
      <c r="B48" s="1">
        <v>2.258353408E9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1117</v>
      </c>
      <c r="B49" s="1">
        <v>58.27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1118</v>
      </c>
      <c r="B50" s="1">
        <v>177.37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1119</v>
      </c>
      <c r="B51" s="1">
        <v>5.6305404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1120</v>
      </c>
      <c r="B52" s="1">
        <v>76.1019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1121</v>
      </c>
      <c r="B53" s="1">
        <v>120.1582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1122</v>
      </c>
      <c r="B54" s="1" t="s">
        <v>1123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1124</v>
      </c>
      <c r="B55" s="1">
        <v>2.62294016E9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1125</v>
      </c>
      <c r="B56" s="1">
        <v>0.08137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1126</v>
      </c>
      <c r="B57" s="1">
        <v>3.2545274E7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1127</v>
      </c>
      <c r="B58" s="1">
        <v>3.35615E7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1128</v>
      </c>
      <c r="B59" s="1">
        <v>8639718.0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1129</v>
      </c>
      <c r="B60" s="1">
        <v>8975940.0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1130</v>
      </c>
      <c r="B61" s="1">
        <v>1.7316288E9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1131</v>
      </c>
      <c r="B62" s="1">
        <v>1.734048E9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1132</v>
      </c>
      <c r="B63" s="1">
        <v>0.2574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1133</v>
      </c>
      <c r="B64" s="1">
        <v>0.03214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1134</v>
      </c>
      <c r="B65" s="1">
        <v>1.13483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1135</v>
      </c>
      <c r="B66" s="1">
        <v>4.5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1136</v>
      </c>
      <c r="B67" s="1">
        <v>0.31309998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1137</v>
      </c>
      <c r="B68" s="1">
        <v>3.35615E7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1138</v>
      </c>
      <c r="B69" s="1">
        <v>6.255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1139</v>
      </c>
      <c r="B70" s="1">
        <v>10.757793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1140</v>
      </c>
      <c r="B71" s="1">
        <v>1.7039808E9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1141</v>
      </c>
      <c r="B72" s="1">
        <v>1.7356032E9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1142</v>
      </c>
      <c r="B73" s="1">
        <v>1.7276544E9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1143</v>
      </c>
      <c r="B74" s="1">
        <v>3.2638E7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1144</v>
      </c>
      <c r="B75" s="1">
        <v>0.93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1145</v>
      </c>
      <c r="B76" s="1">
        <v>1.65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1146</v>
      </c>
      <c r="B77" s="1">
        <v>6.54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1147</v>
      </c>
      <c r="B78" s="1">
        <v>51.291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1148</v>
      </c>
      <c r="B79" s="1">
        <v>-0.1092695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1149</v>
      </c>
      <c r="B80" s="1">
        <v>0.23713636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1150</v>
      </c>
      <c r="B81" s="1" t="s">
        <v>1151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1152</v>
      </c>
      <c r="B82" s="1" t="s">
        <v>1153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1154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1155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1156</v>
      </c>
      <c r="B85" s="1" t="s">
        <v>1157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1158</v>
      </c>
      <c r="B86" s="1" t="s">
        <v>1157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1159</v>
      </c>
      <c r="B87" s="1">
        <v>1.5568038E9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1160</v>
      </c>
      <c r="B88" s="1" t="s">
        <v>1161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1162</v>
      </c>
      <c r="B89" s="1" t="s">
        <v>1163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1164</v>
      </c>
      <c r="B90" s="1" t="s">
        <v>1165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1166</v>
      </c>
      <c r="B91" s="1" t="s">
        <v>1167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1168</v>
      </c>
      <c r="B92" s="1">
        <v>-1.8E7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1169</v>
      </c>
      <c r="B93" s="1">
        <v>67.29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1170</v>
      </c>
      <c r="B94" s="1">
        <v>125.0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1171</v>
      </c>
      <c r="B95" s="1">
        <v>75.0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1172</v>
      </c>
      <c r="B96" s="1">
        <v>102.0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1173</v>
      </c>
      <c r="B97" s="1">
        <v>104.0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1174</v>
      </c>
      <c r="B98" s="1">
        <v>1.77778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1175</v>
      </c>
      <c r="B99" s="1" t="s">
        <v>1176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1177</v>
      </c>
      <c r="B100" s="1">
        <v>7.0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1178</v>
      </c>
      <c r="B101" s="1">
        <v>3.30094016E8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1179</v>
      </c>
      <c r="B102" s="1">
        <v>9.835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1180</v>
      </c>
      <c r="B103" s="1">
        <v>5.1138E7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1181</v>
      </c>
      <c r="B104" s="1">
        <v>5.18145984E8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1182</v>
      </c>
      <c r="B105" s="1">
        <v>6.998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1183</v>
      </c>
      <c r="B106" s="1">
        <v>8.201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1184</v>
      </c>
      <c r="B107" s="1">
        <v>4.01089984E8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1185</v>
      </c>
      <c r="B108" s="1">
        <v>246.83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1186</v>
      </c>
      <c r="B109" s="1">
        <v>12.157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1187</v>
      </c>
      <c r="B110" s="1">
        <v>0.02836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1188</v>
      </c>
      <c r="B111" s="1">
        <v>0.19405001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1189</v>
      </c>
      <c r="B112" s="1">
        <v>-1.42587504E8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1190</v>
      </c>
      <c r="B113" s="1">
        <v>3.7444E7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1191</v>
      </c>
      <c r="B114" s="1">
        <v>0.637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1192</v>
      </c>
      <c r="B115" s="1">
        <v>0.59336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1193</v>
      </c>
      <c r="B116" s="1">
        <v>0.1275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1194</v>
      </c>
      <c r="B117" s="1">
        <v>0.03607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1195</v>
      </c>
      <c r="B118" s="1" t="s">
        <v>1123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1196</v>
      </c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51</v>
      </c>
      <c r="B3" s="1">
        <v>0.0</v>
      </c>
      <c r="C3" s="1">
        <v>-14.0</v>
      </c>
      <c r="D3" s="1">
        <v>-13.0</v>
      </c>
      <c r="E3" s="1">
        <v>-17.0</v>
      </c>
      <c r="F3" s="1">
        <v>-19.0</v>
      </c>
      <c r="G3" s="1">
        <v>-13.0</v>
      </c>
      <c r="H3" s="1">
        <v>-43.0</v>
      </c>
      <c r="I3" s="1">
        <v>-185.0</v>
      </c>
      <c r="J3" s="1">
        <f>IF(I3*FORECAST(J2,B3:I3,B2:I2)&gt;0,FORECAST(J2,B3:I3,B2:I2),I3)*$X$1</f>
        <v>-115.25</v>
      </c>
      <c r="K3" s="1">
        <f>IF(J3*FORECAST(K2,B3:J3,B2:J2)&gt;0,FORECAST(K2,B3:J3,B2:J2),J3)*$X$1</f>
        <v>-132.4166667</v>
      </c>
      <c r="L3" s="1">
        <f>IF(K3*FORECAST(L2,B3:K3,B2:K2)&gt;0,FORECAST(L2,B3:K3,B2:K2),K3)*$X$1</f>
        <v>-149.5833333</v>
      </c>
      <c r="M3" s="1">
        <f>IF(L3*FORECAST(M2,B3:L3,B2:L2)&gt;0,FORECAST(M2,B3:L3,B2:L2),L3)*$X$1</f>
        <v>-166.75</v>
      </c>
      <c r="N3" s="1">
        <f>IF(M3*FORECAST(N2,B3:M3,B2:M2)&gt;0,FORECAST(N2,B3:M3,B2:M2),M3)*$X$1</f>
        <v>-183.9166667</v>
      </c>
      <c r="O3" s="1">
        <f>IF(N3*FORECAST(O2,B3:N3,B2:N2)&gt;0,FORECAST(O2,B3:N3,B2:N2),N3)*$X$1</f>
        <v>-201.0833333</v>
      </c>
      <c r="P3" s="1">
        <f>IF(O3*FORECAST(P2,B3:O3,B2:O2)&gt;0,FORECAST(P2,B3:O3,B2:O2),O3)*$X$1</f>
        <v>-218.25</v>
      </c>
      <c r="Q3" s="5">
        <f>IF(P3*FORECAST(Q2,B3:P3,B2:P2)&gt;0,FORECAST(Q2,B3:P3,B2:P2),P3)*$X$1</f>
        <v>-235.4166667</v>
      </c>
      <c r="R3" s="5">
        <f>IF(Q3*FORECAST(R2,B3:Q3,B2:Q2)&gt;0,FORECAST(R2,B3:Q3,B2:Q2),Q3)*$X$1</f>
        <v>-252.5833333</v>
      </c>
      <c r="S3" s="5">
        <f>IF(R3*FORECAST(S2,B3:R3,B2:R2)&gt;0,FORECAST(S2,B3:R3,B2:R2),R3)*$X$1</f>
        <v>-269.75</v>
      </c>
      <c r="T3" s="5">
        <f>IF(S3*FORECAST(T2,B3:S3,B2:S2)&gt;0,FORECAST(T2,B3:S3,B2:S2),S3)*$X$1</f>
        <v>-286.9166667</v>
      </c>
      <c r="U3" s="5">
        <f>IF(T3*FORECAST(U2,B3:T3,B2:T2)&gt;0,FORECAST(U2,B3:T3,B2:T2),T3)*$X$1</f>
        <v>-304.0833333</v>
      </c>
      <c r="V3" s="2"/>
      <c r="W3" s="2"/>
      <c r="X3" s="2"/>
      <c r="Y3" s="2"/>
      <c r="Z3" s="2"/>
    </row>
    <row r="4">
      <c r="A4" s="3" t="s">
        <v>108</v>
      </c>
      <c r="B4" s="1">
        <v>-39.0</v>
      </c>
      <c r="C4" s="1">
        <v>-16.0</v>
      </c>
      <c r="D4" s="1">
        <v>13.0</v>
      </c>
      <c r="E4" s="1">
        <v>-46.0</v>
      </c>
      <c r="F4" s="1">
        <v>-90.0</v>
      </c>
      <c r="G4" s="1">
        <v>-48.0</v>
      </c>
      <c r="H4" s="1">
        <v>-134.0</v>
      </c>
      <c r="I4" s="1">
        <v>121.0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1197</v>
      </c>
      <c r="B5" s="1">
        <v>4.0</v>
      </c>
      <c r="C5" s="1">
        <v>4.0</v>
      </c>
      <c r="D5" s="1">
        <v>4.0</v>
      </c>
      <c r="E5" s="1">
        <v>14.0</v>
      </c>
      <c r="F5" s="1">
        <v>24.0</v>
      </c>
      <c r="G5" s="1">
        <v>27.0</v>
      </c>
      <c r="H5" s="1">
        <v>29.0</v>
      </c>
      <c r="I5" s="1">
        <v>32.0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1198</v>
      </c>
      <c r="L7" s="1">
        <f>IF(U3*FORECAST(U2,B3:U3,B2:U2)&gt;0,FORECAST(U2,B3:U3,B2:U2),T3)*$X$1 * (1+0.02)/(0.0789-0.02)</f>
        <v>-5265.959253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1199</v>
      </c>
      <c r="L8" s="6">
        <f t="array" ref="L8">NPV(0.0789,K3:U3)</f>
        <v>-1473.940004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1200</v>
      </c>
      <c r="L9" s="6">
        <f t="array" ref="L9">NPV(0.0789,K16:U16)</f>
        <v>-2283.938315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1201</v>
      </c>
      <c r="L10" s="6">
        <f>L8 + L9</f>
        <v>-3757.878319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121.0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1202</v>
      </c>
      <c r="L12" s="6">
        <f>L10 - L11</f>
        <v>-3878.878319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1203</v>
      </c>
      <c r="L13" s="1">
        <v>32.0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-121.2149475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(1+0.02)/(0.0789-0.02)</f>
        <v>-5265.959253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18</v>
      </c>
      <c r="B3" s="1">
        <v>-24.0</v>
      </c>
      <c r="C3" s="1">
        <v>-20.0</v>
      </c>
      <c r="D3" s="1">
        <v>-23.0</v>
      </c>
      <c r="E3" s="1">
        <v>-33.0</v>
      </c>
      <c r="F3" s="1">
        <v>-28.0</v>
      </c>
      <c r="G3" s="1">
        <v>-44.0</v>
      </c>
      <c r="H3" s="1">
        <v>-36.0</v>
      </c>
      <c r="I3" s="1">
        <v>-25.0</v>
      </c>
      <c r="J3" s="1">
        <f>IF(I3*FORECAST(J2,B3:I3,B2:I2)&gt;0,FORECAST(J2,B3:I3,B2:I2),I3)*$X$1</f>
        <v>-36.89285714</v>
      </c>
      <c r="K3" s="1">
        <f>IF(J3*FORECAST(K2,B3:J3,B2:J2)&gt;0,FORECAST(K2,B3:J3,B2:J2),J3)*$X$1</f>
        <v>-38.61904762</v>
      </c>
      <c r="L3" s="1">
        <f>IF(K3*FORECAST(L2,B3:K3,B2:K2)&gt;0,FORECAST(L2,B3:K3,B2:K2),K3)*$X$1</f>
        <v>-40.3452381</v>
      </c>
      <c r="M3" s="1">
        <f>IF(L3*FORECAST(M2,B3:L3,B2:L2)&gt;0,FORECAST(M2,B3:L3,B2:L2),L3)*$X$1</f>
        <v>-42.07142857</v>
      </c>
      <c r="N3" s="1">
        <f>IF(M3*FORECAST(N2,B3:M3,B2:M2)&gt;0,FORECAST(N2,B3:M3,B2:M2),M3)*$X$1</f>
        <v>-43.79761905</v>
      </c>
      <c r="O3" s="1">
        <f>IF(N3*FORECAST(O2,B3:N3,B2:N2)&gt;0,FORECAST(O2,B3:N3,B2:N2),N3)*$X$1</f>
        <v>-45.52380952</v>
      </c>
      <c r="P3" s="1">
        <f>IF(O3*FORECAST(P2,B3:O3,B2:O2)&gt;0,FORECAST(P2,B3:O3,B2:O2),O3)*$X$1</f>
        <v>-47.25</v>
      </c>
      <c r="Q3" s="5">
        <f>IF(P3*FORECAST(Q2,B3:P3,B2:P2)&gt;0,FORECAST(Q2,B3:P3,B2:P2),P3)*$X$1</f>
        <v>-48.97619048</v>
      </c>
      <c r="R3" s="5">
        <f>IF(Q3*FORECAST(R2,B3:Q3,B2:Q2)&gt;0,FORECAST(R2,B3:Q3,B2:Q2),Q3)*$X$1</f>
        <v>-50.70238095</v>
      </c>
      <c r="S3" s="5">
        <f>IF(R3*FORECAST(S2,B3:R3,B2:R2)&gt;0,FORECAST(S2,B3:R3,B2:R2),R3)*$X$1</f>
        <v>-52.42857143</v>
      </c>
      <c r="T3" s="5">
        <f>IF(S3*FORECAST(T2,B3:S3,B2:S2)&gt;0,FORECAST(T2,B3:S3,B2:S2),S3)*$X$1</f>
        <v>-54.1547619</v>
      </c>
      <c r="U3" s="5">
        <f>IF(T3*FORECAST(U2,B3:T3,B2:T2)&gt;0,FORECAST(U2,B3:T3,B2:T2),T3)*$X$1</f>
        <v>-55.88095238</v>
      </c>
      <c r="V3" s="2"/>
      <c r="W3" s="2"/>
      <c r="X3" s="2"/>
      <c r="Y3" s="2"/>
      <c r="Z3" s="2"/>
    </row>
    <row r="4">
      <c r="A4" s="3" t="s">
        <v>108</v>
      </c>
      <c r="B4" s="1">
        <v>-39.0</v>
      </c>
      <c r="C4" s="1">
        <v>-16.0</v>
      </c>
      <c r="D4" s="1">
        <v>13.0</v>
      </c>
      <c r="E4" s="1">
        <v>-46.0</v>
      </c>
      <c r="F4" s="1">
        <v>-90.0</v>
      </c>
      <c r="G4" s="1">
        <v>-48.0</v>
      </c>
      <c r="H4" s="1">
        <v>-134.0</v>
      </c>
      <c r="I4" s="1">
        <v>121.0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1197</v>
      </c>
      <c r="B5" s="1">
        <v>4.0</v>
      </c>
      <c r="C5" s="1">
        <v>4.0</v>
      </c>
      <c r="D5" s="1">
        <v>4.0</v>
      </c>
      <c r="E5" s="1">
        <v>14.0</v>
      </c>
      <c r="F5" s="1">
        <v>24.0</v>
      </c>
      <c r="G5" s="1">
        <v>27.0</v>
      </c>
      <c r="H5" s="1">
        <v>29.0</v>
      </c>
      <c r="I5" s="1">
        <v>32.0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1198</v>
      </c>
      <c r="L7" s="1">
        <f>IF(U3*FORECAST(U2,B3:U3,B2:U2)&gt;0,FORECAST(U2,B3:U3,B2:U2),T3)*$X$1 * (1+0.02)/(0.0789-0.02)</f>
        <v>-967.7176813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1199</v>
      </c>
      <c r="L8" s="6">
        <f t="array" ref="L8">NPV(0.0789,K3:U3)</f>
        <v>-329.8234795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1200</v>
      </c>
      <c r="L9" s="6">
        <f t="array" ref="L9">NPV(0.0789,K16:U16)</f>
        <v>-419.7160259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1201</v>
      </c>
      <c r="L10" s="6">
        <f>L8 + L9</f>
        <v>-749.5395055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121.0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1202</v>
      </c>
      <c r="L12" s="6">
        <f>L10 - L11</f>
        <v>-870.5395055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1203</v>
      </c>
      <c r="L13" s="1">
        <v>32.0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-27.20435955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(1+0.02)/(0.0789-0.02)</f>
        <v>-967.7176813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