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<sst xmlns="http://schemas.openxmlformats.org/spreadsheetml/2006/main" count="1013" uniqueCount="860">
  <si>
    <t>ticker</t>
  </si>
  <si>
    <t>TIGR</t>
  </si>
  <si>
    <t>nombre</t>
  </si>
  <si>
    <t>UP FINTECH HOLDING LIMITE</t>
  </si>
  <si>
    <t>empresa</t>
  </si>
  <si>
    <t>Investment Banking &amp; Brokerage Services</t>
  </si>
  <si>
    <t>Open</t>
  </si>
  <si>
    <t>Target Price</t>
  </si>
  <si>
    <t>Valor no disponible</t>
  </si>
  <si>
    <t>Upside</t>
  </si>
  <si>
    <t>No calculado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</si>
  <si>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</si>
  <si>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</si>
  <si>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</si>
  <si>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</si>
  <si>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</si>
  <si>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</si>
  <si>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</si>
  <si>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</si>
  <si>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</si>
  <si>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Depreciation, Depletion &amp; Amortization</t>
  </si>
  <si>
    <t>Total Depreciation, Depletion &amp; Amortization</t>
  </si>
  <si>
    <t>(Gain) Loss On Sale of Asset - (CF)</t>
  </si>
  <si>
    <t>(Gain) Loss on Sale of Investments - (CF)</t>
  </si>
  <si>
    <t>Total Asset Writedown</t>
  </si>
  <si>
    <t>Stock-Based Compensation (CF)</t>
  </si>
  <si>
    <t>Provision and Write-off of Bad Debts</t>
  </si>
  <si>
    <t>Change in Trading Asset Securities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</si>
  <si>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</si>
  <si>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</si>
  <si>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</si>
  <si>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</si>
  <si>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</si>
  <si>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</si>
  <si>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</si>
  <si>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</si>
  <si>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</si>
  <si>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</si>
  <si>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</si>
  <si>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</si>
  <si>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</si>
  <si>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</si>
  <si>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</si>
  <si>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</si>
  <si>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</si>
  <si>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</si>
  <si>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</si>
  <si>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</si>
  <si>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</si>
  <si>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</si>
  <si>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</si>
  <si>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</si>
  <si>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</si>
  <si>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</si>
  <si>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Net Debt Issued / Repaid</t>
  </si>
  <si>
    <t>Assets</t>
  </si>
  <si>
    <t>Cash And Equivalents</t>
  </si>
  <si>
    <t>Cash &amp; Securities Segregated</t>
  </si>
  <si>
    <t>Accounts Receivable, Total</t>
  </si>
  <si>
    <t>Other Receivables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</si>
  <si>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</si>
  <si>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</si>
  <si>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</si>
  <si>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</si>
  <si>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</si>
  <si>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Investment In Debt and Equity Securities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</si>
  <si>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</si>
  <si>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</si>
  <si>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</si>
  <si>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</si>
  <si>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</si>
  <si>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</si>
  <si>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</si>
  <si>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</si>
  <si>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Long-Term Debt</t>
  </si>
  <si>
    <t>Long-Term Leases</t>
  </si>
  <si>
    <t>Current Income Taxes Payable</t>
  </si>
  <si>
    <t>Unearned Revenue, Current</t>
  </si>
  <si>
    <t>Other Current Liabilities - (Brok / FS / Ins. / REIT Template)</t>
  </si>
  <si>
    <t>Unearned Revenue Non Current</t>
  </si>
  <si>
    <t>Deferred Tax Liability Non-Current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</si>
  <si>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</si>
  <si>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</si>
  <si>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</si>
  <si>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</si>
  <si>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</si>
  <si>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</si>
  <si>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</si>
  <si>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</si>
  <si>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</si>
  <si>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</si>
  <si>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</si>
  <si>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</si>
  <si>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</si>
  <si>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</si>
  <si>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</si>
  <si>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</si>
  <si>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0.7</t>
  </si>
  <si>
    <t>0.96</t>
  </si>
  <si>
    <t>-0.66</t>
  </si>
  <si>
    <t>1.5</t>
  </si>
  <si>
    <t>1.67</t>
  </si>
  <si>
    <t>2.95</t>
  </si>
  <si>
    <t>2.91</t>
  </si>
  <si>
    <t>3.13</t>
  </si>
  <si>
    <t>Tangible Book Value</t>
  </si>
  <si>
    <t>Tangible Book Value Per Share</t>
  </si>
  <si>
    <t>0.69</t>
  </si>
  <si>
    <t>0.95</t>
  </si>
  <si>
    <t>-0.69</t>
  </si>
  <si>
    <t>1.43</t>
  </si>
  <si>
    <t>1.59</t>
  </si>
  <si>
    <t>2.87</t>
  </si>
  <si>
    <t>2.82</t>
  </si>
  <si>
    <t>3.05</t>
  </si>
  <si>
    <t>Total Debt</t>
  </si>
  <si>
    <t>0</t>
  </si>
  <si>
    <t>Net Debt</t>
  </si>
  <si>
    <t>Equity Method Investments, Total</t>
  </si>
  <si>
    <t>Full Time Employees</t>
  </si>
  <si>
    <t>Interest and Dividend Income, Total</t>
  </si>
  <si>
    <t>Interest Expense, Total</t>
  </si>
  <si>
    <t>Net Interest Income</t>
  </si>
  <si>
    <t>Brokerage Commission</t>
  </si>
  <si>
    <t>Trading and Principal Transactions</t>
  </si>
  <si>
    <t>Other Revenues, Total</t>
  </si>
  <si>
    <t>Revenues Before Provison For Loan Losses</t>
  </si>
  <si>
    <t>Total Revenues</t>
  </si>
  <si>
    <t>Salaries And Other Employee Benefits</t>
  </si>
  <si>
    <t>Cost of Services Provided, Total</t>
  </si>
  <si>
    <t>Depreciation &amp; Amortization - (IS) - (Collected)</t>
  </si>
  <si>
    <t>Total Operating Expenses</t>
  </si>
  <si>
    <t>Operating Income</t>
  </si>
  <si>
    <t>Currency Exchange Gains (Loss)</t>
  </si>
  <si>
    <t>Other Non Operating Income (Expenses)</t>
  </si>
  <si>
    <t>EBT, Excl. Unusual Items</t>
  </si>
  <si>
    <t>Total Merger &amp; Related Restructuring Charges</t>
  </si>
  <si>
    <t>Impairment of Goodwill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</si>
  <si>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</si>
  <si>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</si>
  <si>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</si>
  <si>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</si>
  <si>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</si>
  <si>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</si>
  <si>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</si>
  <si>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</si>
  <si>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</si>
  <si>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</si>
  <si>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</si>
  <si>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-0.36</t>
  </si>
  <si>
    <t>-0.25</t>
  </si>
  <si>
    <t>-1.28</t>
  </si>
  <si>
    <t>-0.06</t>
  </si>
  <si>
    <t>0.11</t>
  </si>
  <si>
    <t>0.1</t>
  </si>
  <si>
    <t>-0.01</t>
  </si>
  <si>
    <t>0.21</t>
  </si>
  <si>
    <t>Basic EPS - Continuing Operations</t>
  </si>
  <si>
    <t>Basic Weighted Average Shares Outstanding</t>
  </si>
  <si>
    <t>Net EPS - Diluted</t>
  </si>
  <si>
    <t>0.08</t>
  </si>
  <si>
    <t>Diluted EPS - Continuing Operations</t>
  </si>
  <si>
    <t>Diluted Weighted Average Shares Outstanding</t>
  </si>
  <si>
    <t>Normalized Basic EPS</t>
  </si>
  <si>
    <t>-0.28</t>
  </si>
  <si>
    <t>-0.15</t>
  </si>
  <si>
    <t>-0.82</t>
  </si>
  <si>
    <t>-0.05</t>
  </si>
  <si>
    <t>0.06</t>
  </si>
  <si>
    <t>0.01</t>
  </si>
  <si>
    <t>0.18</t>
  </si>
  <si>
    <t>Normalized Diluted EPS</t>
  </si>
  <si>
    <t>0.07</t>
  </si>
  <si>
    <t>American Depositary Receipts Ratio (ADR)</t>
  </si>
  <si>
    <t>Total Revenues (As Reported)</t>
  </si>
  <si>
    <t>Effective Tax Rate - (Ratio)</t>
  </si>
  <si>
    <t>19.16</t>
  </si>
  <si>
    <t>12.99</t>
  </si>
  <si>
    <t>4.06</t>
  </si>
  <si>
    <t>36.06</t>
  </si>
  <si>
    <t>12.94</t>
  </si>
  <si>
    <t>22.9</t>
  </si>
  <si>
    <t>211.08</t>
  </si>
  <si>
    <t>28.23</t>
  </si>
  <si>
    <t>Total Current Taxes</t>
  </si>
  <si>
    <t>Total Deferred Taxes</t>
  </si>
  <si>
    <t>Normalized Net Income</t>
  </si>
  <si>
    <t>Supplemental Operating Expense Items</t>
  </si>
  <si>
    <t>Stock-Based Comp., G&amp;A Exp. (Total)</t>
  </si>
  <si>
    <t>Total Stock-Based Compensation</t>
  </si>
  <si>
    <t>Profitability</t>
  </si>
  <si>
    <t>Return on Assets</t>
  </si>
  <si>
    <t>-26.26</t>
  </si>
  <si>
    <t>-58.58</t>
  </si>
  <si>
    <t>-1.29</t>
  </si>
  <si>
    <t>1.28</t>
  </si>
  <si>
    <t>0.53</t>
  </si>
  <si>
    <t>0.88</t>
  </si>
  <si>
    <t>Return On Equity %</t>
  </si>
  <si>
    <t>-32.5</t>
  </si>
  <si>
    <t>-70.21</t>
  </si>
  <si>
    <t>-3.8</t>
  </si>
  <si>
    <t>8.51</t>
  </si>
  <si>
    <t>4.31</t>
  </si>
  <si>
    <t>-0.5</t>
  </si>
  <si>
    <t>6.97</t>
  </si>
  <si>
    <t>Return on Common Equity</t>
  </si>
  <si>
    <t>-30.57</t>
  </si>
  <si>
    <t>-7.03</t>
  </si>
  <si>
    <t>7.18</t>
  </si>
  <si>
    <t>-0.49</t>
  </si>
  <si>
    <t>6.96</t>
  </si>
  <si>
    <t>Margin Analysis</t>
  </si>
  <si>
    <t>Gross Profit Margin %</t>
  </si>
  <si>
    <t>64.94</t>
  </si>
  <si>
    <t>82.41</t>
  </si>
  <si>
    <t>88.63</t>
  </si>
  <si>
    <t>83.48</t>
  </si>
  <si>
    <t>82.11</t>
  </si>
  <si>
    <t>78.36</t>
  </si>
  <si>
    <t>79.32</t>
  </si>
  <si>
    <t>82.3</t>
  </si>
  <si>
    <t>SG&amp;A Margin</t>
  </si>
  <si>
    <t>308.6</t>
  </si>
  <si>
    <t>126.5</t>
  </si>
  <si>
    <t>228.36</t>
  </si>
  <si>
    <t>101.44</t>
  </si>
  <si>
    <t>65.73</t>
  </si>
  <si>
    <t>71.21</t>
  </si>
  <si>
    <t>78.48</t>
  </si>
  <si>
    <t>67.74</t>
  </si>
  <si>
    <t>Income From Continuing Operations Margin %</t>
  </si>
  <si>
    <t>-197.44</t>
  </si>
  <si>
    <t>-46.77</t>
  </si>
  <si>
    <t>-131.98</t>
  </si>
  <si>
    <t>-10.9</t>
  </si>
  <si>
    <t>14.94</t>
  </si>
  <si>
    <t>5.97</t>
  </si>
  <si>
    <t>-1.09</t>
  </si>
  <si>
    <t>14.63</t>
  </si>
  <si>
    <t>Net Income Margin %</t>
  </si>
  <si>
    <t>-196.47</t>
  </si>
  <si>
    <t>-44.31</t>
  </si>
  <si>
    <t>-128.75</t>
  </si>
  <si>
    <t>-12.08</t>
  </si>
  <si>
    <t>12.51</t>
  </si>
  <si>
    <t>-1.06</t>
  </si>
  <si>
    <t>14.44</t>
  </si>
  <si>
    <t>Net Avail. For Common Margin %</t>
  </si>
  <si>
    <t>Normalized Net Income Margin</t>
  </si>
  <si>
    <t>-148.89</t>
  </si>
  <si>
    <t>-26.71</t>
  </si>
  <si>
    <t>-82.74</t>
  </si>
  <si>
    <t>-11.4</t>
  </si>
  <si>
    <t>8.35</t>
  </si>
  <si>
    <t>3.68</t>
  </si>
  <si>
    <t>0.79</t>
  </si>
  <si>
    <t>12.67</t>
  </si>
  <si>
    <t>Asset Turnover</t>
  </si>
  <si>
    <t>0.56</t>
  </si>
  <si>
    <t>0.44</t>
  </si>
  <si>
    <t>0.12</t>
  </si>
  <si>
    <t>0.09</t>
  </si>
  <si>
    <t>Short Term Liquidity</t>
  </si>
  <si>
    <t>Current Ratio</t>
  </si>
  <si>
    <t>5.75</t>
  </si>
  <si>
    <t>3.5</t>
  </si>
  <si>
    <t>5.68</t>
  </si>
  <si>
    <t>1.1</t>
  </si>
  <si>
    <t>1.2</t>
  </si>
  <si>
    <t>1.12</t>
  </si>
  <si>
    <t>1.06</t>
  </si>
  <si>
    <t>Quick Ratio</t>
  </si>
  <si>
    <t>5.15</t>
  </si>
  <si>
    <t>2.76</t>
  </si>
  <si>
    <t>3.39</t>
  </si>
  <si>
    <t>1.16</t>
  </si>
  <si>
    <t>1.09</t>
  </si>
  <si>
    <t>1.05</t>
  </si>
  <si>
    <t>Operating Cash Flow to Current Liabilities</t>
  </si>
  <si>
    <t>-3.25</t>
  </si>
  <si>
    <t>-1.25</t>
  </si>
  <si>
    <t>0.41</t>
  </si>
  <si>
    <t>0.27</t>
  </si>
  <si>
    <t>0.15</t>
  </si>
  <si>
    <t>Long Term Solvency</t>
  </si>
  <si>
    <t>Total Debt/Equity</t>
  </si>
  <si>
    <t>2.72</t>
  </si>
  <si>
    <t>3.06</t>
  </si>
  <si>
    <t>34.6</t>
  </si>
  <si>
    <t>37.25</t>
  </si>
  <si>
    <t>33.47</t>
  </si>
  <si>
    <t>Total Debt / Total Capital</t>
  </si>
  <si>
    <t>2.64</t>
  </si>
  <si>
    <t>2.97</t>
  </si>
  <si>
    <t>25.71</t>
  </si>
  <si>
    <t>27.14</t>
  </si>
  <si>
    <t>25.07</t>
  </si>
  <si>
    <t>LT Debt/Equity</t>
  </si>
  <si>
    <t>1.6</t>
  </si>
  <si>
    <t>1.57</t>
  </si>
  <si>
    <t>34.02</t>
  </si>
  <si>
    <t>36.03</t>
  </si>
  <si>
    <t>32.63</t>
  </si>
  <si>
    <t>Long-Term Debt / Total Capital</t>
  </si>
  <si>
    <t>1.56</t>
  </si>
  <si>
    <t>1.52</t>
  </si>
  <si>
    <t>25.27</t>
  </si>
  <si>
    <t>26.25</t>
  </si>
  <si>
    <t>24.45</t>
  </si>
  <si>
    <t>Total Liabilities / Total Assets</t>
  </si>
  <si>
    <t>14.52</t>
  </si>
  <si>
    <t>22.36</t>
  </si>
  <si>
    <t>14.74</t>
  </si>
  <si>
    <t>73.42</t>
  </si>
  <si>
    <t>89.25</t>
  </si>
  <si>
    <t>86.55</t>
  </si>
  <si>
    <t>88.11</t>
  </si>
  <si>
    <t>86.77</t>
  </si>
  <si>
    <t>Growth Over Prior Year</t>
  </si>
  <si>
    <t>Total Revenues, 1 Yr. Growth %</t>
  </si>
  <si>
    <t>209.53</t>
  </si>
  <si>
    <t>98.01</t>
  </si>
  <si>
    <t>62.58</t>
  </si>
  <si>
    <t>135.32</t>
  </si>
  <si>
    <t>91.68</t>
  </si>
  <si>
    <t>-16.01</t>
  </si>
  <si>
    <t>9.12</t>
  </si>
  <si>
    <t>Gross Profit, 1 Yr. Growth %</t>
  </si>
  <si>
    <t>292.82</t>
  </si>
  <si>
    <t>112.95</t>
  </si>
  <si>
    <t>53.13</t>
  </si>
  <si>
    <t>131.47</t>
  </si>
  <si>
    <t>82.91</t>
  </si>
  <si>
    <t>-14.98</t>
  </si>
  <si>
    <t>13.23</t>
  </si>
  <si>
    <t>Earnings From Cont. Operations, 1 Yr. Growth %</t>
  </si>
  <si>
    <t>-26.67</t>
  </si>
  <si>
    <t>458.73</t>
  </si>
  <si>
    <t>-86.57</t>
  </si>
  <si>
    <t>-422.35</t>
  </si>
  <si>
    <t>-23.4</t>
  </si>
  <si>
    <t>-115.36</t>
  </si>
  <si>
    <t>Net Income, 1 Yr. Growth %</t>
  </si>
  <si>
    <t>-30.19</t>
  </si>
  <si>
    <t>475.33</t>
  </si>
  <si>
    <t>-84.75</t>
  </si>
  <si>
    <t>-343.8</t>
  </si>
  <si>
    <t>-8.55</t>
  </si>
  <si>
    <t>-114.88</t>
  </si>
  <si>
    <t>Normalized Net Income, 1 Yr. Growth %</t>
  </si>
  <si>
    <t>-44.47</t>
  </si>
  <si>
    <t>426.21</t>
  </si>
  <si>
    <t>-17.27</t>
  </si>
  <si>
    <t>-286.7</t>
  </si>
  <si>
    <t>-15.69</t>
  </si>
  <si>
    <t>-82.09</t>
  </si>
  <si>
    <t>Diluted EPS Before Extra, 1 Yr. Growth %</t>
  </si>
  <si>
    <t>404.24</t>
  </si>
  <si>
    <t>-95.59</t>
  </si>
  <si>
    <t>-301.65</t>
  </si>
  <si>
    <t>-33.45</t>
  </si>
  <si>
    <t>-118.87</t>
  </si>
  <si>
    <t>Common Equity, 1 Yr. Growth %</t>
  </si>
  <si>
    <t>37.2</t>
  </si>
  <si>
    <t>-185.89</t>
  </si>
  <si>
    <t>-968.24</t>
  </si>
  <si>
    <t>11.2</t>
  </si>
  <si>
    <t>89.5</t>
  </si>
  <si>
    <t>9.36</t>
  </si>
  <si>
    <t>Total Assets, 1 Yr. Growth %</t>
  </si>
  <si>
    <t>47.78</t>
  </si>
  <si>
    <t>602.22</t>
  </si>
  <si>
    <t>170.97</t>
  </si>
  <si>
    <t>51.5</t>
  </si>
  <si>
    <t>14.33</t>
  </si>
  <si>
    <t>-1.35</t>
  </si>
  <si>
    <t>Tangible Book Value, 1 Yr. Growth %</t>
  </si>
  <si>
    <t>37.63</t>
  </si>
  <si>
    <t>-190.17</t>
  </si>
  <si>
    <t>-892.91</t>
  </si>
  <si>
    <t>11.79</t>
  </si>
  <si>
    <t>93.27</t>
  </si>
  <si>
    <t>-0.18</t>
  </si>
  <si>
    <t>9.39</t>
  </si>
  <si>
    <t>Cash From Operations, 1 Yr. Growth %</t>
  </si>
  <si>
    <t>-26.01</t>
  </si>
  <si>
    <t>148.77</t>
  </si>
  <si>
    <t>-22.81</t>
  </si>
  <si>
    <t>-37.55</t>
  </si>
  <si>
    <t>-102.54</t>
  </si>
  <si>
    <t>Capital Expenditures, 1 Yr. Growth %</t>
  </si>
  <si>
    <t>32.87</t>
  </si>
  <si>
    <t>187.92</t>
  </si>
  <si>
    <t>-21.79</t>
  </si>
  <si>
    <t>-25.75</t>
  </si>
  <si>
    <t>407.89</t>
  </si>
  <si>
    <t>-1.59</t>
  </si>
  <si>
    <t>-43.46</t>
  </si>
  <si>
    <t>Compound Annual Growth Rate Over Two Years</t>
  </si>
  <si>
    <t>Total Revenues, 2 Yr. CAGR %</t>
  </si>
  <si>
    <t>147.56</t>
  </si>
  <si>
    <t>79.42</t>
  </si>
  <si>
    <t>95.6</t>
  </si>
  <si>
    <t>112.38</t>
  </si>
  <si>
    <t>26.88</t>
  </si>
  <si>
    <t>-4.27</t>
  </si>
  <si>
    <t>Gross Profit, 2 Yr. CAGR %</t>
  </si>
  <si>
    <t>189.22</t>
  </si>
  <si>
    <t>80.58</t>
  </si>
  <si>
    <t>88.27</t>
  </si>
  <si>
    <t>105.76</t>
  </si>
  <si>
    <t>24.7</t>
  </si>
  <si>
    <t>-1.89</t>
  </si>
  <si>
    <t>Earnings From Cont. Operations, 2 Yr. CAGR %</t>
  </si>
  <si>
    <t>102.41</t>
  </si>
  <si>
    <t>-13.37</t>
  </si>
  <si>
    <t>-34.2</t>
  </si>
  <si>
    <t>57.13</t>
  </si>
  <si>
    <t>-65.7</t>
  </si>
  <si>
    <t>49.89</t>
  </si>
  <si>
    <t>Net Income, 2 Yr. CAGR %</t>
  </si>
  <si>
    <t>100.4</t>
  </si>
  <si>
    <t>-6.33</t>
  </si>
  <si>
    <t>-39.02</t>
  </si>
  <si>
    <t>49.31</t>
  </si>
  <si>
    <t>-63.11</t>
  </si>
  <si>
    <t>48.88</t>
  </si>
  <si>
    <t>Normalized Net Income, 2 Yr. CAGR %</t>
  </si>
  <si>
    <t>93.68</t>
  </si>
  <si>
    <t>8.56</t>
  </si>
  <si>
    <t>19.39</t>
  </si>
  <si>
    <t>25.57</t>
  </si>
  <si>
    <t>-60.99</t>
  </si>
  <si>
    <t>75.39</t>
  </si>
  <si>
    <t>Diluted EPS Before Extra, 2 Yr. CAGR %</t>
  </si>
  <si>
    <t>87.61</t>
  </si>
  <si>
    <t>-52.85</t>
  </si>
  <si>
    <t>-70.97</t>
  </si>
  <si>
    <t>15.84</t>
  </si>
  <si>
    <t>-64.56</t>
  </si>
  <si>
    <t>65.29</t>
  </si>
  <si>
    <t>Common Equity, 2 Yr. CAGR %</t>
  </si>
  <si>
    <t>173.09</t>
  </si>
  <si>
    <t>210.73</t>
  </si>
  <si>
    <t>45.17</t>
  </si>
  <si>
    <t>37.74</t>
  </si>
  <si>
    <t>4.63</t>
  </si>
  <si>
    <t>Total Assets, 2 Yr. CAGR %</t>
  </si>
  <si>
    <t>117.46</t>
  </si>
  <si>
    <t>374.04</t>
  </si>
  <si>
    <t>336.21</t>
  </si>
  <si>
    <t>102.61</t>
  </si>
  <si>
    <t>31.61</t>
  </si>
  <si>
    <t>6.2</t>
  </si>
  <si>
    <t>Tangible Book Value, 2 Yr. CAGR %</t>
  </si>
  <si>
    <t>11.4</t>
  </si>
  <si>
    <t>167.38</t>
  </si>
  <si>
    <t>197.73</t>
  </si>
  <si>
    <t>46.99</t>
  </si>
  <si>
    <t>38.89</t>
  </si>
  <si>
    <t>4.49</t>
  </si>
  <si>
    <t>Cash From Operations, 2 Yr. CAGR %</t>
  </si>
  <si>
    <t>35.67</t>
  </si>
  <si>
    <t>434.69</t>
  </si>
  <si>
    <t>402.82</t>
  </si>
  <si>
    <t>30.32</t>
  </si>
  <si>
    <t>-87.39</t>
  </si>
  <si>
    <t>Capital Expenditures, 2 Yr. CAGR %</t>
  </si>
  <si>
    <t>95.59</t>
  </si>
  <si>
    <t>50.07</t>
  </si>
  <si>
    <t>-23.8</t>
  </si>
  <si>
    <t>94.19</t>
  </si>
  <si>
    <t>123.56</t>
  </si>
  <si>
    <t>-25.41</t>
  </si>
  <si>
    <t>Compound Annual Growth Rate Over Three Years</t>
  </si>
  <si>
    <t>Total Revenues, 3 Yr. CAGR %</t>
  </si>
  <si>
    <t>115.18</t>
  </si>
  <si>
    <t>96.4</t>
  </si>
  <si>
    <t>94.28</t>
  </si>
  <si>
    <t>55.89</t>
  </si>
  <si>
    <t>20.66</t>
  </si>
  <si>
    <t>Gross Profit, 3 Yr. CAGR %</t>
  </si>
  <si>
    <t>133.98</t>
  </si>
  <si>
    <t>96.16</t>
  </si>
  <si>
    <t>86.47</t>
  </si>
  <si>
    <t>53.25</t>
  </si>
  <si>
    <t>20.75</t>
  </si>
  <si>
    <t>Earnings From Cont. Operations, 3 Yr. CAGR %</t>
  </si>
  <si>
    <t>-18.05</t>
  </si>
  <si>
    <t>34.25</t>
  </si>
  <si>
    <t>-30.78</t>
  </si>
  <si>
    <t>-27.61</t>
  </si>
  <si>
    <t>19.84</t>
  </si>
  <si>
    <t>Net Income, 3 Yr. CAGR %</t>
  </si>
  <si>
    <t>-15.08</t>
  </si>
  <si>
    <t>28.85</t>
  </si>
  <si>
    <t>-30.2</t>
  </si>
  <si>
    <t>-30.77</t>
  </si>
  <si>
    <t>26.56</t>
  </si>
  <si>
    <t>Normalized Net Income, 3 Yr. CAGR %</t>
  </si>
  <si>
    <t>-5.64</t>
  </si>
  <si>
    <t>26.64</t>
  </si>
  <si>
    <t>6.42</t>
  </si>
  <si>
    <t>-34.22</t>
  </si>
  <si>
    <t>38.52</t>
  </si>
  <si>
    <t>Diluted EPS Before Extra, 3 Yr. CAGR %</t>
  </si>
  <si>
    <t>-46.26</t>
  </si>
  <si>
    <t>-23.47</t>
  </si>
  <si>
    <t>-61.72</t>
  </si>
  <si>
    <t>-36.73</t>
  </si>
  <si>
    <t>22.05</t>
  </si>
  <si>
    <t>Common Equity, 3 Yr. CAGR %</t>
  </si>
  <si>
    <t>117.1</t>
  </si>
  <si>
    <t>102.42</t>
  </si>
  <si>
    <t>163.51</t>
  </si>
  <si>
    <t>28.25</t>
  </si>
  <si>
    <t>27.54</t>
  </si>
  <si>
    <t>Total Assets, 3 Yr. CAGR %</t>
  </si>
  <si>
    <t>221.43</t>
  </si>
  <si>
    <t>293.41</t>
  </si>
  <si>
    <t>206.62</t>
  </si>
  <si>
    <t>67.43</t>
  </si>
  <si>
    <t>19.55</t>
  </si>
  <si>
    <t>Tangible Book Value, 3 Yr. CAGR %</t>
  </si>
  <si>
    <t>114.29</t>
  </si>
  <si>
    <t>99.94</t>
  </si>
  <si>
    <t>157.79</t>
  </si>
  <si>
    <t>29.2</t>
  </si>
  <si>
    <t>28.27</t>
  </si>
  <si>
    <t>Cash From Operations, 3 Yr. CAGR %</t>
  </si>
  <si>
    <t>176.56</t>
  </si>
  <si>
    <t>297.69</t>
  </si>
  <si>
    <t>169.24</t>
  </si>
  <si>
    <t>1.98</t>
  </si>
  <si>
    <t>-76.94</t>
  </si>
  <si>
    <t>Capital Expenditures, 3 Yr. CAGR %</t>
  </si>
  <si>
    <t>44.1</t>
  </si>
  <si>
    <t>18.69</t>
  </si>
  <si>
    <t>43.41</t>
  </si>
  <si>
    <t>54.82</t>
  </si>
  <si>
    <t>41.38</t>
  </si>
  <si>
    <t>Compound Annual Growth Rate Over Five Years</t>
  </si>
  <si>
    <t>Total Revenues, 5 Yr. CAGR %</t>
  </si>
  <si>
    <t>114.06</t>
  </si>
  <si>
    <t>64.91</t>
  </si>
  <si>
    <t>46.38</t>
  </si>
  <si>
    <t>Gross Profit, 5 Yr. CAGR %</t>
  </si>
  <si>
    <t>122.26</t>
  </si>
  <si>
    <t>63.65</t>
  </si>
  <si>
    <t>44.23</t>
  </si>
  <si>
    <t>Earnings From Cont. Operations, 5 Yr. CAGR %</t>
  </si>
  <si>
    <t>6.32</t>
  </si>
  <si>
    <t>-22.22</t>
  </si>
  <si>
    <t>-5.71</t>
  </si>
  <si>
    <t>Net Income, 5 Yr. CAGR %</t>
  </si>
  <si>
    <t>6.43</t>
  </si>
  <si>
    <t>-21.87</t>
  </si>
  <si>
    <t>-5.5</t>
  </si>
  <si>
    <t>Normalized Net Income, 5 Yr. CAGR %</t>
  </si>
  <si>
    <t>4.13</t>
  </si>
  <si>
    <t>-20.88</t>
  </si>
  <si>
    <t>30.6</t>
  </si>
  <si>
    <t>Diluted EPS Before Extra, 5 Yr. CAGR %</t>
  </si>
  <si>
    <t>-26.94</t>
  </si>
  <si>
    <t>-43.75</t>
  </si>
  <si>
    <t>-31.28</t>
  </si>
  <si>
    <t>Common Equity, 5 Yr. CAGR %</t>
  </si>
  <si>
    <t>84.81</t>
  </si>
  <si>
    <t>73.53</t>
  </si>
  <si>
    <t>Total Assets, 5 Yr. CAGR %</t>
  </si>
  <si>
    <t>167.25</t>
  </si>
  <si>
    <t>153.88</t>
  </si>
  <si>
    <t>100.64</t>
  </si>
  <si>
    <t>Tangible Book Value, 5 Yr. CAGR %</t>
  </si>
  <si>
    <t>84.29</t>
  </si>
  <si>
    <t>72.83</t>
  </si>
  <si>
    <t>79.64</t>
  </si>
  <si>
    <t>Cash From Operations, 5 Yr. CAGR %</t>
  </si>
  <si>
    <t>104.68</t>
  </si>
  <si>
    <t>97.86</t>
  </si>
  <si>
    <t>-20.87</t>
  </si>
  <si>
    <t>Capital Expenditures, 5 Yr. CAGR %</t>
  </si>
  <si>
    <t>62.36</t>
  </si>
  <si>
    <t>52.9</t>
  </si>
  <si>
    <t>10.41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</si>
  <si>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</si>
  <si>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</si>
  <si>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</si>
  <si>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</si>
  <si>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</si>
  <si>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</si>
  <si>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</si>
  <si>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</si>
  <si>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1,119</t>
  </si>
  <si>
    <t>742.8</t>
  </si>
  <si>
    <t>525</t>
  </si>
  <si>
    <t>686.9</t>
  </si>
  <si>
    <t>1,235</t>
  </si>
  <si>
    <t>-</t>
  </si>
  <si>
    <t>Change</t>
  </si>
  <si>
    <t>-33.62%</t>
  </si>
  <si>
    <t>-29.32%</t>
  </si>
  <si>
    <t>30.84%</t>
  </si>
  <si>
    <t>79.84%</t>
  </si>
  <si>
    <t>0%</t>
  </si>
  <si>
    <t>Enterprise Value (EV)
                                    1</t>
  </si>
  <si>
    <t>6,476</t>
  </si>
  <si>
    <t>7,365</t>
  </si>
  <si>
    <t>8,075</t>
  </si>
  <si>
    <t>842.73%</t>
  </si>
  <si>
    <t>13.72%</t>
  </si>
  <si>
    <t>9.65%</t>
  </si>
  <si>
    <t>P/E ratio</t>
  </si>
  <si>
    <t>71.5x</t>
  </si>
  <si>
    <t>52.2x</t>
  </si>
  <si>
    <t>-244x</t>
  </si>
  <si>
    <t>21.4x</t>
  </si>
  <si>
    <t>24.6x</t>
  </si>
  <si>
    <t>16.9x</t>
  </si>
  <si>
    <t>16.4x</t>
  </si>
  <si>
    <t>PBR</t>
  </si>
  <si>
    <t>4.79x</t>
  </si>
  <si>
    <t>1.67x</t>
  </si>
  <si>
    <t>1.26x</t>
  </si>
  <si>
    <t>0.88x</t>
  </si>
  <si>
    <t>2x</t>
  </si>
  <si>
    <t>1.81x</t>
  </si>
  <si>
    <t>PEG</t>
  </si>
  <si>
    <t>-3.4x</t>
  </si>
  <si>
    <t>-0x</t>
  </si>
  <si>
    <t>0.8x</t>
  </si>
  <si>
    <t>0.4x</t>
  </si>
  <si>
    <t>Capitalization / Revenue</t>
  </si>
  <si>
    <t>8.08x</t>
  </si>
  <si>
    <t>2.81x</t>
  </si>
  <si>
    <t>2.33x</t>
  </si>
  <si>
    <t>2.52x</t>
  </si>
  <si>
    <t>3.28x</t>
  </si>
  <si>
    <t>3.07x</t>
  </si>
  <si>
    <t>2.82x</t>
  </si>
  <si>
    <t>EV / Revenue</t>
  </si>
  <si>
    <t>17.2x</t>
  </si>
  <si>
    <t>18.3x</t>
  </si>
  <si>
    <t>18.5x</t>
  </si>
  <si>
    <t>EV / EBITDA</t>
  </si>
  <si>
    <t>51x</t>
  </si>
  <si>
    <t>39.3x</t>
  </si>
  <si>
    <t>28.1x</t>
  </si>
  <si>
    <t>15x</t>
  </si>
  <si>
    <t>93.7x</t>
  </si>
  <si>
    <t>77.7x</t>
  </si>
  <si>
    <t>70.3x</t>
  </si>
  <si>
    <t>EV / EBIT</t>
  </si>
  <si>
    <t>53.2x</t>
  </si>
  <si>
    <t>42.3x</t>
  </si>
  <si>
    <t>303x</t>
  </si>
  <si>
    <t>20.9x</t>
  </si>
  <si>
    <t>93.9x</t>
  </si>
  <si>
    <t>74.8x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</si>
  <si>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</si>
  <si>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</si>
  <si>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</si>
  <si>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</si>
  <si>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</si>
  <si>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0.111</t>
  </si>
  <si>
    <t>0.094</t>
  </si>
  <si>
    <t>-0.014</t>
  </si>
  <si>
    <t>0.207</t>
  </si>
  <si>
    <t>0.2692</t>
  </si>
  <si>
    <t>0.3908</t>
  </si>
  <si>
    <t>0.4042</t>
  </si>
  <si>
    <t>Distribution rate</t>
  </si>
  <si>
    <t>Net sales
                                    1</t>
  </si>
  <si>
    <t>138.5</t>
  </si>
  <si>
    <t>264.5</t>
  </si>
  <si>
    <t>225.4</t>
  </si>
  <si>
    <t>272.5</t>
  </si>
  <si>
    <t>376.7</t>
  </si>
  <si>
    <t>402.6</t>
  </si>
  <si>
    <t>437.6</t>
  </si>
  <si>
    <t>EBITDA
                                    1</t>
  </si>
  <si>
    <t>21.96</t>
  </si>
  <si>
    <t>18.92</t>
  </si>
  <si>
    <t>18.7</t>
  </si>
  <si>
    <t>45.83</t>
  </si>
  <si>
    <t>69.08</t>
  </si>
  <si>
    <t>94.83</t>
  </si>
  <si>
    <t>114.8</t>
  </si>
  <si>
    <t>EBIT
                                    1</t>
  </si>
  <si>
    <t>21.03</t>
  </si>
  <si>
    <t>17.58</t>
  </si>
  <si>
    <t>1.734</t>
  </si>
  <si>
    <t>32.85</t>
  </si>
  <si>
    <t>68.93</t>
  </si>
  <si>
    <t>98.5</t>
  </si>
  <si>
    <t>113</t>
  </si>
  <si>
    <t>Net income
                                    1</t>
  </si>
  <si>
    <t>16.06</t>
  </si>
  <si>
    <t>14.69</t>
  </si>
  <si>
    <t>-2.186</t>
  </si>
  <si>
    <t>32.56</t>
  </si>
  <si>
    <t>50.67</t>
  </si>
  <si>
    <t>60.62</t>
  </si>
  <si>
    <t>72.24</t>
  </si>
  <si>
    <t>Net Debt
                                    1</t>
  </si>
  <si>
    <t>5,241</t>
  </si>
  <si>
    <t>6,129</t>
  </si>
  <si>
    <t>6,840</t>
  </si>
  <si>
    <t>Reference price
                                    2</t>
  </si>
  <si>
    <t>7.940</t>
  </si>
  <si>
    <t>4.910</t>
  </si>
  <si>
    <t>3.410</t>
  </si>
  <si>
    <t>4.420</t>
  </si>
  <si>
    <t>6.610</t>
  </si>
  <si>
    <t>Nbr of stocks (in thousands)</t>
  </si>
  <si>
    <t>140,944</t>
  </si>
  <si>
    <t>151,285</t>
  </si>
  <si>
    <t>153,967</t>
  </si>
  <si>
    <t>155,415</t>
  </si>
  <si>
    <t>186,896</t>
  </si>
  <si>
    <t>Announcement Date</t>
  </si>
  <si>
    <t>3/26/21</t>
  </si>
  <si>
    <t>3/18/22</t>
  </si>
  <si>
    <t>3/29/23</t>
  </si>
  <si>
    <t>3/20/24</t>
  </si>
  <si>
    <t>address1</t>
  </si>
  <si>
    <t>Grandyvic Building</t>
  </si>
  <si>
    <t>address2</t>
  </si>
  <si>
    <t>No. 1 Building, 18th Floor No. 16 Taiyanggong Middle Road Chaoyang District</t>
  </si>
  <si>
    <t>city</t>
  </si>
  <si>
    <t>Beijing</t>
  </si>
  <si>
    <t>zip</t>
  </si>
  <si>
    <t>100020</t>
  </si>
  <si>
    <t>country</t>
  </si>
  <si>
    <t>website</t>
  </si>
  <si>
    <t>https://www.itigerup.com</t>
  </si>
  <si>
    <t>industry</t>
  </si>
  <si>
    <t>Capital Markets</t>
  </si>
  <si>
    <t>industryKey</t>
  </si>
  <si>
    <t>capital-markets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</si>
  <si>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</si>
  <si>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</si>
  <si>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</si>
  <si>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</si>
  <si>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</si>
  <si>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</si>
  <si>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</si>
  <si>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UP Fintech Holding Limited provides online brokerage services focusing on Chinese investors. The company has developed a brokerage platform, which allows investor to trade stocks, options, warrants, and other financial instruments that can be accessed through its APP and website. It offers brokerage and value-added services, including investor education, community engagement, and IR platform services. In addition, the company provides trade execution, margin financing, and securities lending services; asset management and wealth management; ESOP management; fund license application, product design, asset custody, transaction execution, and funding allocation; fund structuring and management; and IPO underwriting services. Further, it offers market information, community engagement, and simulated trading services. UP Fintech Holding Limited was founded in 2014 and is based in Beijing, China.</t>
  </si>
  <si>
    <t>fullTimeEmployees</t>
  </si>
  <si>
    <t>companyOfficers</t>
  </si>
  <si>
    <t>[{'maxAge': 1, 'name': 'Mr. Tianhua  Wu', 'age': 39, 'title': 'Chairman &amp; CEO', 'yearBorn': 1985, 'exercisedValue': 0, 'unexercisedValue': 0}, {'maxAge': 1, 'name': 'Mr. Fei  Zeng', 'age': 44, 'title': 'CFO &amp; Director', 'yearBorn': 1980, 'exercisedValue': 0, 'unexercisedValue': 0}, {'maxAge': 1, 'name': 'Mr. Aron  Lee', 'title': 'Head of IR',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</si>
  <si>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</si>
  <si>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</si>
  <si>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</si>
  <si>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</si>
  <si>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</si>
  <si>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</si>
  <si>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</si>
  <si>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</si>
  <si>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</si>
  <si>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</si>
  <si>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</si>
  <si>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</si>
  <si>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</si>
  <si>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</si>
  <si>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</si>
  <si>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</si>
  <si>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</si>
  <si>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</si>
  <si>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</si>
  <si>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</si>
  <si>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</si>
  <si>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</si>
  <si>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</si>
  <si>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</si>
  <si>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</si>
  <si>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</si>
  <si>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</si>
  <si>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</si>
  <si>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</si>
  <si>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</si>
  <si>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</si>
  <si>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</si>
  <si>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</si>
  <si>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</si>
  <si>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</si>
  <si>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</si>
  <si>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</si>
  <si>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</si>
  <si>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</si>
  <si>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</si>
  <si>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</si>
  <si>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</si>
  <si>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</si>
  <si>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</si>
  <si>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</si>
  <si>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</si>
  <si>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</si>
  <si>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</si>
  <si>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</si>
  <si>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</si>
  <si>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</si>
  <si>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</si>
  <si>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</si>
  <si>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</si>
  <si>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</si>
  <si>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</si>
  <si>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</si>
  <si>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</si>
  <si>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</si>
  <si>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</si>
  <si>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</si>
  <si>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</si>
  <si>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</si>
  <si>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UP Fintech Holding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</si>
  <si>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</si>
  <si>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</si>
  <si>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</si>
  <si>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</si>
  <si>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</si>
  <si>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</si>
  <si>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</si>
  <si>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f12ab75b-991e-31b2-9b4d-4a60df5d7ab7</t>
  </si>
  <si>
    <t>messageBoardId</t>
  </si>
  <si>
    <t>finmb_590925300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</si>
  <si>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</si>
  <si>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</si>
  <si>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</si>
  <si>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</si>
  <si>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</si>
  <si>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</si>
  <si>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</si>
  <si>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</si>
  <si>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</si>
  <si>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</si>
  <si>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</si>
  <si>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</si>
  <si>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</si>
  <si>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</si>
  <si>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</si>
  <si>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</si>
  <si>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</si>
  <si>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</si>
  <si>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</si>
  <si>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</si>
  <si>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earningsGrowth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</si>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</sst>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tigeru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1.239120512E9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3.412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15.746348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</v>
      </c>
      <c r="B2" s="1">
        <v>-10.0</v>
      </c>
      <c r="C2" s="1">
        <v>-7.0</v>
      </c>
      <c r="D2" s="1">
        <v>-43.0</v>
      </c>
      <c r="E2" s="1">
        <v>-6.0</v>
      </c>
      <c r="F2" s="1">
        <v>16.0</v>
      </c>
      <c r="G2" s="1">
        <v>14.0</v>
      </c>
      <c r="H2" s="1">
        <v>-2.0</v>
      </c>
      <c r="I2" s="1">
        <v>32.0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</v>
      </c>
      <c r="B3" s="1">
        <v>19.0</v>
      </c>
      <c r="C3" s="1">
        <v>34.0</v>
      </c>
      <c r="D3" s="1">
        <v>47.0</v>
      </c>
      <c r="E3" s="1">
        <v>75.0</v>
      </c>
      <c r="F3" s="1">
        <v>92.0</v>
      </c>
      <c r="G3" s="1">
        <v>1.0</v>
      </c>
      <c r="H3" s="1">
        <v>2.0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</v>
      </c>
      <c r="B4" s="1">
        <v>19.0</v>
      </c>
      <c r="C4" s="1">
        <v>34.0</v>
      </c>
      <c r="D4" s="1">
        <v>47.0</v>
      </c>
      <c r="E4" s="1">
        <v>75.0</v>
      </c>
      <c r="F4" s="1">
        <v>92.0</v>
      </c>
      <c r="G4" s="1">
        <v>1.0</v>
      </c>
      <c r="H4" s="1">
        <v>2.0</v>
      </c>
      <c r="I4" s="1">
        <v>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</v>
      </c>
      <c r="B5" s="1">
        <v>0.0</v>
      </c>
      <c r="C5" s="1">
        <v>0.0</v>
      </c>
      <c r="D5" s="1">
        <v>0.0</v>
      </c>
      <c r="E5" s="1">
        <v>-43.0</v>
      </c>
      <c r="F5" s="1">
        <v>11.0</v>
      </c>
      <c r="G5" s="1">
        <v>14.0</v>
      </c>
      <c r="H5" s="1">
        <v>0.0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</v>
      </c>
      <c r="B6" s="1">
        <v>7.0</v>
      </c>
      <c r="C6" s="1">
        <v>0.0</v>
      </c>
      <c r="D6" s="1">
        <v>-21.0</v>
      </c>
      <c r="E6" s="1">
        <v>-90.0</v>
      </c>
      <c r="F6" s="1">
        <v>18.0</v>
      </c>
      <c r="G6" s="1">
        <v>-51.0</v>
      </c>
      <c r="H6" s="1">
        <v>1.0</v>
      </c>
      <c r="I6" s="1">
        <v>-16.0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16.0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22.0</v>
      </c>
      <c r="C8" s="1">
        <v>35.0</v>
      </c>
      <c r="D8" s="1">
        <v>34.0</v>
      </c>
      <c r="E8" s="1">
        <v>4.0</v>
      </c>
      <c r="F8" s="1">
        <v>6.0</v>
      </c>
      <c r="G8" s="1">
        <v>13.0</v>
      </c>
      <c r="H8" s="1">
        <v>14.0</v>
      </c>
      <c r="I8" s="1">
        <v>10.0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0.0</v>
      </c>
      <c r="C9" s="1">
        <v>0.0</v>
      </c>
      <c r="D9" s="1">
        <v>0.0</v>
      </c>
      <c r="E9" s="1">
        <v>0.0</v>
      </c>
      <c r="F9" s="1">
        <v>9.0</v>
      </c>
      <c r="G9" s="1">
        <v>42.0</v>
      </c>
      <c r="H9" s="1">
        <v>46.0</v>
      </c>
      <c r="I9" s="1">
        <v>36.0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0.0</v>
      </c>
      <c r="C10" s="1">
        <v>0.0</v>
      </c>
      <c r="D10" s="1">
        <v>-6.0</v>
      </c>
      <c r="E10" s="1">
        <v>-6.0</v>
      </c>
      <c r="F10" s="1">
        <v>14.0</v>
      </c>
      <c r="G10" s="1">
        <v>-2.0</v>
      </c>
      <c r="H10" s="1">
        <v>-160.0</v>
      </c>
      <c r="I10" s="1">
        <v>-249.0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-2.0</v>
      </c>
      <c r="C11" s="1">
        <v>18.0</v>
      </c>
      <c r="D11" s="1">
        <v>77.0</v>
      </c>
      <c r="E11" s="1">
        <v>-285.0</v>
      </c>
      <c r="F11" s="1">
        <v>-869.0</v>
      </c>
      <c r="G11" s="1">
        <v>-375.0</v>
      </c>
      <c r="H11" s="1">
        <v>-57.0</v>
      </c>
      <c r="I11" s="1">
        <v>306.0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88.0</v>
      </c>
      <c r="C12" s="1">
        <v>1.0</v>
      </c>
      <c r="D12" s="1">
        <v>5.0</v>
      </c>
      <c r="E12" s="1">
        <v>536.0</v>
      </c>
      <c r="F12" s="1">
        <v>1350.0</v>
      </c>
      <c r="G12" s="1">
        <v>758.0</v>
      </c>
      <c r="H12" s="1">
        <v>455.0</v>
      </c>
      <c r="I12" s="1">
        <v>-107.0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0.0</v>
      </c>
      <c r="D13" s="1">
        <v>0.0</v>
      </c>
      <c r="E13" s="1">
        <v>2.0</v>
      </c>
      <c r="F13" s="1">
        <v>16.0</v>
      </c>
      <c r="G13" s="1">
        <v>18.0</v>
      </c>
      <c r="H13" s="1">
        <v>-40.0</v>
      </c>
      <c r="I13" s="1">
        <v>-1.0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3.0</v>
      </c>
      <c r="C14" s="1">
        <v>-1.0</v>
      </c>
      <c r="D14" s="1">
        <v>-8.0</v>
      </c>
      <c r="E14" s="1">
        <v>5.0</v>
      </c>
      <c r="F14" s="1">
        <v>6.0</v>
      </c>
      <c r="G14" s="1">
        <v>3.0</v>
      </c>
      <c r="H14" s="1">
        <v>4.0</v>
      </c>
      <c r="I14" s="1">
        <v>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-2.0</v>
      </c>
      <c r="C15" s="1">
        <v>-1.0</v>
      </c>
      <c r="D15" s="1">
        <v>-3.0</v>
      </c>
      <c r="E15" s="1">
        <v>-5.0</v>
      </c>
      <c r="F15" s="1">
        <v>7.0</v>
      </c>
      <c r="G15" s="1">
        <v>-29.0</v>
      </c>
      <c r="H15" s="1">
        <v>-1.0</v>
      </c>
      <c r="I15" s="1">
        <v>9.0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-11.0</v>
      </c>
      <c r="C16" s="1">
        <v>-8.0</v>
      </c>
      <c r="D16" s="1">
        <v>-21.0</v>
      </c>
      <c r="E16" s="1">
        <v>243.0</v>
      </c>
      <c r="F16" s="1">
        <v>535.0</v>
      </c>
      <c r="G16" s="1">
        <v>413.0</v>
      </c>
      <c r="H16" s="1">
        <v>258.0</v>
      </c>
      <c r="I16" s="1">
        <v>-6.0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-44.0</v>
      </c>
      <c r="C17" s="1">
        <v>-58.0</v>
      </c>
      <c r="D17" s="1">
        <v>-1.0</v>
      </c>
      <c r="E17" s="1">
        <v>-1.0</v>
      </c>
      <c r="F17" s="1">
        <v>-97.0</v>
      </c>
      <c r="G17" s="1">
        <v>-4.0</v>
      </c>
      <c r="H17" s="1">
        <v>-4.0</v>
      </c>
      <c r="I17" s="1">
        <v>-2.0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-24.0</v>
      </c>
      <c r="C19" s="1">
        <v>-9.0</v>
      </c>
      <c r="D19" s="1">
        <v>0.0</v>
      </c>
      <c r="E19" s="1">
        <v>16.0</v>
      </c>
      <c r="F19" s="1">
        <v>0.0</v>
      </c>
      <c r="G19" s="1">
        <v>4.0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0.0</v>
      </c>
      <c r="D20" s="1">
        <v>0.0</v>
      </c>
      <c r="E20" s="1">
        <v>10.0</v>
      </c>
      <c r="F20" s="1">
        <v>0.0</v>
      </c>
      <c r="G20" s="1">
        <v>7.0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-3.0</v>
      </c>
      <c r="C21" s="1">
        <v>-1.0</v>
      </c>
      <c r="D21" s="1">
        <v>-30.0</v>
      </c>
      <c r="E21" s="1">
        <v>-37.0</v>
      </c>
      <c r="F21" s="1">
        <v>46.0</v>
      </c>
      <c r="G21" s="1">
        <v>13.0</v>
      </c>
      <c r="H21" s="1">
        <v>1.0</v>
      </c>
      <c r="I21" s="1">
        <v>-4.0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1.0</v>
      </c>
      <c r="C22" s="1">
        <v>-1.0</v>
      </c>
      <c r="D22" s="1">
        <v>-3.0</v>
      </c>
      <c r="E22" s="1">
        <v>14.0</v>
      </c>
      <c r="F22" s="1">
        <v>-2.0</v>
      </c>
      <c r="G22" s="1">
        <v>-2.0</v>
      </c>
      <c r="H22" s="1">
        <v>-55.0</v>
      </c>
      <c r="I22" s="1">
        <v>-33.0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30.0</v>
      </c>
      <c r="C23" s="1">
        <v>-3.0</v>
      </c>
      <c r="D23" s="1">
        <v>-35.0</v>
      </c>
      <c r="E23" s="1">
        <v>-22.0</v>
      </c>
      <c r="F23" s="1">
        <v>43.0</v>
      </c>
      <c r="G23" s="1">
        <v>10.0</v>
      </c>
      <c r="H23" s="1">
        <v>-3.0</v>
      </c>
      <c r="I23" s="1">
        <v>-7.0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155.0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155.0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0.0</v>
      </c>
      <c r="C26" s="1">
        <v>0.0</v>
      </c>
      <c r="D26" s="1">
        <v>0.0</v>
      </c>
      <c r="E26" s="1">
        <v>-1.0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0.0</v>
      </c>
      <c r="C27" s="1">
        <v>0.0</v>
      </c>
      <c r="D27" s="1">
        <v>0.0</v>
      </c>
      <c r="E27" s="1">
        <v>-1.0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0.0</v>
      </c>
      <c r="C28" s="1">
        <v>1.0</v>
      </c>
      <c r="D28" s="1">
        <v>18.0</v>
      </c>
      <c r="E28" s="1">
        <v>118.0</v>
      </c>
      <c r="F28" s="1">
        <v>0.0</v>
      </c>
      <c r="G28" s="1">
        <v>177.0</v>
      </c>
      <c r="H28" s="1">
        <v>36.0</v>
      </c>
      <c r="I28" s="1">
        <v>14.0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0.0</v>
      </c>
      <c r="D29" s="1">
        <v>0.0</v>
      </c>
      <c r="E29" s="1">
        <v>0.0</v>
      </c>
      <c r="F29" s="1">
        <v>-2.0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17.0</v>
      </c>
      <c r="C30" s="1">
        <v>13.0</v>
      </c>
      <c r="D30" s="1">
        <v>77.0</v>
      </c>
      <c r="E30" s="1">
        <v>80.0</v>
      </c>
      <c r="F30" s="1">
        <v>0.0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14.0</v>
      </c>
      <c r="C31" s="1">
        <v>-14.0</v>
      </c>
      <c r="D31" s="1">
        <v>2.0</v>
      </c>
      <c r="E31" s="1">
        <v>-3.0</v>
      </c>
      <c r="F31" s="1">
        <v>-6.0</v>
      </c>
      <c r="G31" s="1">
        <v>-1.0</v>
      </c>
      <c r="H31" s="1">
        <v>4.0</v>
      </c>
      <c r="I31" s="1">
        <v>1.0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18.0</v>
      </c>
      <c r="C32" s="1">
        <v>14.0</v>
      </c>
      <c r="D32" s="1">
        <v>79.0</v>
      </c>
      <c r="E32" s="1">
        <v>115.0</v>
      </c>
      <c r="F32" s="1">
        <v>-8.0</v>
      </c>
      <c r="G32" s="1">
        <v>331.0</v>
      </c>
      <c r="H32" s="1">
        <v>4.0</v>
      </c>
      <c r="I32" s="1">
        <v>1.0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-65.0</v>
      </c>
      <c r="C33" s="1">
        <v>89.0</v>
      </c>
      <c r="D33" s="1">
        <v>-18.0</v>
      </c>
      <c r="E33" s="1">
        <v>4.0</v>
      </c>
      <c r="F33" s="1">
        <v>-19.0</v>
      </c>
      <c r="G33" s="1">
        <v>-1.0</v>
      </c>
      <c r="H33" s="1">
        <v>-4.0</v>
      </c>
      <c r="I33" s="1">
        <v>-3.0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6.0</v>
      </c>
      <c r="C34" s="1">
        <v>3.0</v>
      </c>
      <c r="D34" s="1">
        <v>23.0</v>
      </c>
      <c r="E34" s="1">
        <v>336.0</v>
      </c>
      <c r="F34" s="1">
        <v>570.0</v>
      </c>
      <c r="G34" s="1">
        <v>753.0</v>
      </c>
      <c r="H34" s="1">
        <v>255.0</v>
      </c>
      <c r="I34" s="1">
        <v>-15.0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0.0</v>
      </c>
      <c r="C36" s="1">
        <v>2.0</v>
      </c>
      <c r="D36" s="1">
        <v>0.0</v>
      </c>
      <c r="E36" s="1">
        <v>76.0</v>
      </c>
      <c r="F36" s="1">
        <v>26.0</v>
      </c>
      <c r="G36" s="1">
        <v>5.0</v>
      </c>
      <c r="H36" s="1">
        <v>2.0</v>
      </c>
      <c r="I36" s="1">
        <v>13.0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1">
        <v>0.0</v>
      </c>
      <c r="C37" s="1">
        <v>0.0</v>
      </c>
      <c r="D37" s="1">
        <v>0.0</v>
      </c>
      <c r="E37" s="1">
        <v>-1.0</v>
      </c>
      <c r="F37" s="1">
        <v>0.0</v>
      </c>
      <c r="G37" s="1">
        <v>155.0</v>
      </c>
      <c r="H37" s="1">
        <v>0.0</v>
      </c>
      <c r="I37" s="1">
        <v>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14.0</v>
      </c>
      <c r="C3" s="1">
        <v>16.0</v>
      </c>
      <c r="D3" s="1">
        <v>34.0</v>
      </c>
      <c r="E3" s="1">
        <v>59.0</v>
      </c>
      <c r="F3" s="1">
        <v>79.0</v>
      </c>
      <c r="G3" s="1">
        <v>269.0</v>
      </c>
      <c r="H3" s="1">
        <v>278.0</v>
      </c>
      <c r="I3" s="1">
        <v>323.0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88.0</v>
      </c>
      <c r="C4" s="1">
        <v>1.0</v>
      </c>
      <c r="D4" s="1">
        <v>6.0</v>
      </c>
      <c r="E4" s="1">
        <v>318.0</v>
      </c>
      <c r="F4" s="1">
        <v>868.0</v>
      </c>
      <c r="G4" s="1">
        <v>1430.0</v>
      </c>
      <c r="H4" s="1">
        <v>1680.0</v>
      </c>
      <c r="I4" s="1">
        <v>1620.0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2.0</v>
      </c>
      <c r="C5" s="1">
        <v>2.0</v>
      </c>
      <c r="D5" s="1">
        <v>1.0</v>
      </c>
      <c r="E5" s="1">
        <v>300.0</v>
      </c>
      <c r="F5" s="1">
        <v>1170.0</v>
      </c>
      <c r="G5" s="1">
        <v>1540.0</v>
      </c>
      <c r="H5" s="1">
        <v>1600.0</v>
      </c>
      <c r="I5" s="1">
        <v>1300.0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1.0</v>
      </c>
      <c r="C6" s="1">
        <v>1.0</v>
      </c>
      <c r="D6" s="1">
        <v>15.0</v>
      </c>
      <c r="E6" s="1">
        <v>6.0</v>
      </c>
      <c r="F6" s="1">
        <v>10.0</v>
      </c>
      <c r="G6" s="1">
        <v>7.0</v>
      </c>
      <c r="H6" s="1">
        <v>9.0</v>
      </c>
      <c r="I6" s="1">
        <v>13.0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78.0</v>
      </c>
      <c r="C7" s="1">
        <v>1.0</v>
      </c>
      <c r="D7" s="1">
        <v>2.0</v>
      </c>
      <c r="E7" s="1">
        <v>8.0</v>
      </c>
      <c r="F7" s="1">
        <v>10.0</v>
      </c>
      <c r="G7" s="1">
        <v>14.0</v>
      </c>
      <c r="H7" s="1">
        <v>24.0</v>
      </c>
      <c r="I7" s="1">
        <v>20.0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-20.0</v>
      </c>
      <c r="C8" s="1">
        <v>-57.0</v>
      </c>
      <c r="D8" s="1">
        <v>-99.0</v>
      </c>
      <c r="E8" s="1">
        <v>-1.0</v>
      </c>
      <c r="F8" s="1">
        <v>-1.0</v>
      </c>
      <c r="G8" s="1">
        <v>-2.0</v>
      </c>
      <c r="H8" s="1">
        <v>-4.0</v>
      </c>
      <c r="I8" s="1">
        <v>-6.0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57.0</v>
      </c>
      <c r="C9" s="1">
        <v>83.0</v>
      </c>
      <c r="D9" s="1">
        <v>1.0</v>
      </c>
      <c r="E9" s="1">
        <v>7.0</v>
      </c>
      <c r="F9" s="1">
        <v>8.0</v>
      </c>
      <c r="G9" s="1">
        <v>11.0</v>
      </c>
      <c r="H9" s="1">
        <v>20.0</v>
      </c>
      <c r="I9" s="1">
        <v>14.0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0.0</v>
      </c>
      <c r="E10" s="1">
        <v>2.0</v>
      </c>
      <c r="F10" s="1">
        <v>2.0</v>
      </c>
      <c r="G10" s="1">
        <v>2.0</v>
      </c>
      <c r="H10" s="1">
        <v>2.0</v>
      </c>
      <c r="I10" s="1">
        <v>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24.0</v>
      </c>
      <c r="C11" s="1">
        <v>24.0</v>
      </c>
      <c r="D11" s="1">
        <v>99.0</v>
      </c>
      <c r="E11" s="1">
        <v>8.0</v>
      </c>
      <c r="F11" s="1">
        <v>8.0</v>
      </c>
      <c r="G11" s="1">
        <v>8.0</v>
      </c>
      <c r="H11" s="1">
        <v>10.0</v>
      </c>
      <c r="I11" s="1">
        <v>11.0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2.0</v>
      </c>
      <c r="D12" s="1">
        <v>8.0</v>
      </c>
      <c r="E12" s="1">
        <v>20.0</v>
      </c>
      <c r="F12" s="1">
        <v>6.0</v>
      </c>
      <c r="G12" s="1">
        <v>13.0</v>
      </c>
      <c r="H12" s="1">
        <v>170.0</v>
      </c>
      <c r="I12" s="1">
        <v>436.0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2.0</v>
      </c>
      <c r="C13" s="1">
        <v>5.0</v>
      </c>
      <c r="D13" s="1">
        <v>38.0</v>
      </c>
      <c r="E13" s="1">
        <v>70.0</v>
      </c>
      <c r="F13" s="1">
        <v>24.0</v>
      </c>
      <c r="G13" s="1">
        <v>14.0</v>
      </c>
      <c r="H13" s="1">
        <v>9.0</v>
      </c>
      <c r="I13" s="1">
        <v>13.0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3.0</v>
      </c>
      <c r="C14" s="1">
        <v>4.0</v>
      </c>
      <c r="D14" s="1">
        <v>6.0</v>
      </c>
      <c r="E14" s="1">
        <v>12.0</v>
      </c>
      <c r="F14" s="1">
        <v>9.0</v>
      </c>
      <c r="G14" s="1">
        <v>12.0</v>
      </c>
      <c r="H14" s="1">
        <v>13.0</v>
      </c>
      <c r="I14" s="1">
        <v>10.0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3.0</v>
      </c>
      <c r="C15" s="1">
        <v>3.0</v>
      </c>
      <c r="D15" s="1">
        <v>1.0</v>
      </c>
      <c r="E15" s="1">
        <v>3.0</v>
      </c>
      <c r="F15" s="1">
        <v>4.0</v>
      </c>
      <c r="G15" s="1">
        <v>5.0</v>
      </c>
      <c r="H15" s="1">
        <v>4.0</v>
      </c>
      <c r="I15" s="1">
        <v>9.0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24.0</v>
      </c>
      <c r="C16" s="1">
        <v>36.0</v>
      </c>
      <c r="D16" s="1">
        <v>115.0</v>
      </c>
      <c r="E16" s="1">
        <v>809.0</v>
      </c>
      <c r="F16" s="1">
        <v>2190.0</v>
      </c>
      <c r="G16" s="1">
        <v>3320.0</v>
      </c>
      <c r="H16" s="1">
        <v>3800.0</v>
      </c>
      <c r="I16" s="1">
        <v>3750.0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88.0</v>
      </c>
      <c r="C18" s="1">
        <v>1.0</v>
      </c>
      <c r="D18" s="1">
        <v>6.0</v>
      </c>
      <c r="E18" s="1">
        <v>568.0</v>
      </c>
      <c r="F18" s="1">
        <v>1920.0</v>
      </c>
      <c r="G18" s="1">
        <v>2680.0</v>
      </c>
      <c r="H18" s="1">
        <v>3140.0</v>
      </c>
      <c r="I18" s="1">
        <v>3030.0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3.0</v>
      </c>
      <c r="C19" s="1">
        <v>4.0</v>
      </c>
      <c r="D19" s="1">
        <v>8.0</v>
      </c>
      <c r="E19" s="1">
        <v>13.0</v>
      </c>
      <c r="F19" s="1">
        <v>21.0</v>
      </c>
      <c r="G19" s="1">
        <v>21.0</v>
      </c>
      <c r="H19" s="1">
        <v>23.0</v>
      </c>
      <c r="I19" s="1">
        <v>28.0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0.0</v>
      </c>
      <c r="D20" s="1">
        <v>0.0</v>
      </c>
      <c r="E20" s="1">
        <v>2.0</v>
      </c>
      <c r="F20" s="1">
        <v>3.0</v>
      </c>
      <c r="G20" s="1">
        <v>2.0</v>
      </c>
      <c r="H20" s="1">
        <v>5.0</v>
      </c>
      <c r="I20" s="1">
        <v>4.0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149.0</v>
      </c>
      <c r="H21" s="1">
        <v>154.0</v>
      </c>
      <c r="I21" s="1">
        <v>157.0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0.0</v>
      </c>
      <c r="E22" s="1">
        <v>3.0</v>
      </c>
      <c r="F22" s="1">
        <v>3.0</v>
      </c>
      <c r="G22" s="1">
        <v>3.0</v>
      </c>
      <c r="H22" s="1">
        <v>8.0</v>
      </c>
      <c r="I22" s="1">
        <v>4.0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22.0</v>
      </c>
      <c r="C23" s="1">
        <v>43.0</v>
      </c>
      <c r="D23" s="1">
        <v>86.0</v>
      </c>
      <c r="E23" s="1">
        <v>2.0</v>
      </c>
      <c r="F23" s="1">
        <v>4.0</v>
      </c>
      <c r="G23" s="1">
        <v>7.0</v>
      </c>
      <c r="H23" s="1">
        <v>9.0</v>
      </c>
      <c r="I23" s="1">
        <v>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0.0</v>
      </c>
      <c r="E24" s="1">
        <v>69.0</v>
      </c>
      <c r="F24" s="1">
        <v>84.0</v>
      </c>
      <c r="G24" s="1">
        <v>1.0</v>
      </c>
      <c r="H24" s="1">
        <v>3.0</v>
      </c>
      <c r="I24" s="1">
        <v>4.0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14.0</v>
      </c>
      <c r="C25" s="1">
        <v>1.0</v>
      </c>
      <c r="D25" s="1">
        <v>1.0</v>
      </c>
      <c r="E25" s="1">
        <v>60.0</v>
      </c>
      <c r="F25" s="1">
        <v>75.0</v>
      </c>
      <c r="G25" s="1">
        <v>6.0</v>
      </c>
      <c r="H25" s="1">
        <v>3.0</v>
      </c>
      <c r="I25" s="1">
        <v>13.0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0.0</v>
      </c>
      <c r="E26" s="1">
        <v>1.0</v>
      </c>
      <c r="F26" s="1">
        <v>1.0</v>
      </c>
      <c r="G26" s="1">
        <v>1.0</v>
      </c>
      <c r="H26" s="1">
        <v>38.0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0.0</v>
      </c>
      <c r="E27" s="1">
        <v>1.0</v>
      </c>
      <c r="F27" s="1">
        <v>0.0</v>
      </c>
      <c r="G27" s="1">
        <v>1.0</v>
      </c>
      <c r="H27" s="1">
        <v>2.0</v>
      </c>
      <c r="I27" s="1">
        <v>3.0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3.0</v>
      </c>
      <c r="C28" s="1">
        <v>8.0</v>
      </c>
      <c r="D28" s="1">
        <v>16.0</v>
      </c>
      <c r="E28" s="1">
        <v>594.0</v>
      </c>
      <c r="F28" s="1">
        <v>1960.0</v>
      </c>
      <c r="G28" s="1">
        <v>2870.0</v>
      </c>
      <c r="H28" s="1">
        <v>3350.0</v>
      </c>
      <c r="I28" s="1">
        <v>3250.0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123.0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0.0</v>
      </c>
      <c r="D30" s="1">
        <v>-80.0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0.0</v>
      </c>
      <c r="D31" s="1">
        <v>122.0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35.0</v>
      </c>
      <c r="C32" s="1">
        <v>35.0</v>
      </c>
      <c r="D32" s="1">
        <v>0.0</v>
      </c>
      <c r="E32" s="1">
        <v>2.0</v>
      </c>
      <c r="F32" s="1">
        <v>2.0</v>
      </c>
      <c r="G32" s="1">
        <v>2.0</v>
      </c>
      <c r="H32" s="1">
        <v>2.0</v>
      </c>
      <c r="I32" s="1">
        <v>2.0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6.0</v>
      </c>
      <c r="C33" s="1">
        <v>7.0</v>
      </c>
      <c r="D33" s="1">
        <v>42.0</v>
      </c>
      <c r="E33" s="1">
        <v>286.0</v>
      </c>
      <c r="F33" s="1">
        <v>292.0</v>
      </c>
      <c r="G33" s="1">
        <v>484.0</v>
      </c>
      <c r="H33" s="1">
        <v>496.0</v>
      </c>
      <c r="I33" s="1">
        <v>505.0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-15.0</v>
      </c>
      <c r="C34" s="1">
        <v>-23.0</v>
      </c>
      <c r="D34" s="1">
        <v>-66.0</v>
      </c>
      <c r="E34" s="1">
        <v>-72.0</v>
      </c>
      <c r="F34" s="1">
        <v>-56.0</v>
      </c>
      <c r="G34" s="1">
        <v>-42.0</v>
      </c>
      <c r="H34" s="1">
        <v>-44.0</v>
      </c>
      <c r="I34" s="1">
        <v>-11.0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0.0</v>
      </c>
      <c r="C35" s="1">
        <v>0.0</v>
      </c>
      <c r="D35" s="1">
        <v>0.0</v>
      </c>
      <c r="E35" s="1">
        <v>0.0</v>
      </c>
      <c r="F35" s="1">
        <v>-2.0</v>
      </c>
      <c r="G35" s="1">
        <v>-2.0</v>
      </c>
      <c r="H35" s="1">
        <v>-2.0</v>
      </c>
      <c r="I35" s="1">
        <v>-2.0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29.0</v>
      </c>
      <c r="C36" s="1">
        <v>43.0</v>
      </c>
      <c r="D36" s="1">
        <v>-54.0</v>
      </c>
      <c r="E36" s="1">
        <v>-86.0</v>
      </c>
      <c r="F36" s="1">
        <v>2.0</v>
      </c>
      <c r="G36" s="1">
        <v>6.0</v>
      </c>
      <c r="H36" s="1">
        <v>-2.0</v>
      </c>
      <c r="I36" s="1">
        <v>-3.0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20.0</v>
      </c>
      <c r="C37" s="1">
        <v>28.0</v>
      </c>
      <c r="D37" s="1">
        <v>-24.0</v>
      </c>
      <c r="E37" s="1">
        <v>212.0</v>
      </c>
      <c r="F37" s="1">
        <v>236.0</v>
      </c>
      <c r="G37" s="1">
        <v>447.0</v>
      </c>
      <c r="H37" s="1">
        <v>447.0</v>
      </c>
      <c r="I37" s="1">
        <v>489.0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11.0</v>
      </c>
      <c r="C38" s="1">
        <v>-46.0</v>
      </c>
      <c r="D38" s="1">
        <v>73.0</v>
      </c>
      <c r="E38" s="1">
        <v>3.0</v>
      </c>
      <c r="F38" s="1">
        <v>0.0</v>
      </c>
      <c r="G38" s="1">
        <v>0.0</v>
      </c>
      <c r="H38" s="1">
        <v>4.0</v>
      </c>
      <c r="I38" s="1">
        <v>6.0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20.0</v>
      </c>
      <c r="C39" s="1">
        <v>27.0</v>
      </c>
      <c r="D39" s="1">
        <v>98.0</v>
      </c>
      <c r="E39" s="1">
        <v>215.0</v>
      </c>
      <c r="F39" s="1">
        <v>236.0</v>
      </c>
      <c r="G39" s="1">
        <v>447.0</v>
      </c>
      <c r="H39" s="1">
        <v>452.0</v>
      </c>
      <c r="I39" s="1">
        <v>495.0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24.0</v>
      </c>
      <c r="C40" s="1">
        <v>36.0</v>
      </c>
      <c r="D40" s="1">
        <v>115.0</v>
      </c>
      <c r="E40" s="1">
        <v>809.0</v>
      </c>
      <c r="F40" s="1">
        <v>2190.0</v>
      </c>
      <c r="G40" s="1">
        <v>3320.0</v>
      </c>
      <c r="H40" s="1">
        <v>3800.0</v>
      </c>
      <c r="I40" s="1">
        <v>3750.0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29.0</v>
      </c>
      <c r="C42" s="1">
        <v>29.0</v>
      </c>
      <c r="D42" s="1">
        <v>36.0</v>
      </c>
      <c r="E42" s="1">
        <v>141.0</v>
      </c>
      <c r="F42" s="1">
        <v>143.0</v>
      </c>
      <c r="G42" s="1">
        <v>164.0</v>
      </c>
      <c r="H42" s="1">
        <v>154.0</v>
      </c>
      <c r="I42" s="1">
        <v>156.0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29.0</v>
      </c>
      <c r="C43" s="1">
        <v>29.0</v>
      </c>
      <c r="D43" s="1">
        <v>36.0</v>
      </c>
      <c r="E43" s="1">
        <v>141.0</v>
      </c>
      <c r="F43" s="1">
        <v>141.0</v>
      </c>
      <c r="G43" s="1">
        <v>151.0</v>
      </c>
      <c r="H43" s="1">
        <v>154.0</v>
      </c>
      <c r="I43" s="1">
        <v>156.0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 t="s">
        <v>97</v>
      </c>
      <c r="C44" s="1" t="s">
        <v>98</v>
      </c>
      <c r="D44" s="1" t="s">
        <v>99</v>
      </c>
      <c r="E44" s="1" t="s">
        <v>100</v>
      </c>
      <c r="F44" s="1" t="s">
        <v>101</v>
      </c>
      <c r="G44" s="1" t="s">
        <v>102</v>
      </c>
      <c r="H44" s="1" t="s">
        <v>103</v>
      </c>
      <c r="I44" s="1" t="s">
        <v>104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20.0</v>
      </c>
      <c r="C45" s="1">
        <v>28.0</v>
      </c>
      <c r="D45" s="1">
        <v>-25.0</v>
      </c>
      <c r="E45" s="1">
        <v>201.0</v>
      </c>
      <c r="F45" s="1">
        <v>225.0</v>
      </c>
      <c r="G45" s="1">
        <v>435.0</v>
      </c>
      <c r="H45" s="1">
        <v>434.0</v>
      </c>
      <c r="I45" s="1">
        <v>475.0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 t="s">
        <v>107</v>
      </c>
      <c r="C46" s="1" t="s">
        <v>108</v>
      </c>
      <c r="D46" s="1" t="s">
        <v>109</v>
      </c>
      <c r="E46" s="1" t="s">
        <v>110</v>
      </c>
      <c r="F46" s="1" t="s">
        <v>111</v>
      </c>
      <c r="G46" s="1" t="s">
        <v>112</v>
      </c>
      <c r="H46" s="1" t="s">
        <v>113</v>
      </c>
      <c r="I46" s="1" t="s">
        <v>114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 t="s">
        <v>116</v>
      </c>
      <c r="C47" s="1" t="s">
        <v>116</v>
      </c>
      <c r="D47" s="1" t="s">
        <v>116</v>
      </c>
      <c r="E47" s="1">
        <v>5.0</v>
      </c>
      <c r="F47" s="1">
        <v>7.0</v>
      </c>
      <c r="G47" s="1">
        <v>155.0</v>
      </c>
      <c r="H47" s="1">
        <v>168.0</v>
      </c>
      <c r="I47" s="1">
        <v>166.0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-14.0</v>
      </c>
      <c r="C48" s="1">
        <v>-18.0</v>
      </c>
      <c r="D48" s="1">
        <v>-41.0</v>
      </c>
      <c r="E48" s="1">
        <v>-371.0</v>
      </c>
      <c r="F48" s="1">
        <v>-940.0</v>
      </c>
      <c r="G48" s="1">
        <v>-1550.0</v>
      </c>
      <c r="H48" s="1">
        <v>-1790.0</v>
      </c>
      <c r="I48" s="1">
        <v>-1770.0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3.0</v>
      </c>
      <c r="C49" s="1">
        <v>3.0</v>
      </c>
      <c r="D49" s="1">
        <v>0.0</v>
      </c>
      <c r="E49" s="1">
        <v>0.0</v>
      </c>
      <c r="F49" s="1">
        <v>42.0</v>
      </c>
      <c r="G49" s="1">
        <v>37.0</v>
      </c>
      <c r="H49" s="1">
        <v>0.0</v>
      </c>
      <c r="I49" s="1">
        <v>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0.0</v>
      </c>
      <c r="C50" s="1">
        <v>217.0</v>
      </c>
      <c r="D50" s="1">
        <v>446.0</v>
      </c>
      <c r="E50" s="1">
        <v>650.0</v>
      </c>
      <c r="F50" s="1">
        <v>785.0</v>
      </c>
      <c r="G50" s="1">
        <v>0.0</v>
      </c>
      <c r="H50" s="1">
        <v>0.0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13.0</v>
      </c>
      <c r="C2" s="1">
        <v>1.0</v>
      </c>
      <c r="D2" s="1">
        <v>6.0</v>
      </c>
      <c r="E2" s="1">
        <v>24.0</v>
      </c>
      <c r="F2" s="1">
        <v>38.0</v>
      </c>
      <c r="G2" s="1">
        <v>79.0</v>
      </c>
      <c r="H2" s="1">
        <v>93.0</v>
      </c>
      <c r="I2" s="1">
        <v>161.0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0.0</v>
      </c>
      <c r="C3" s="1">
        <v>0.0</v>
      </c>
      <c r="D3" s="1">
        <v>0.0</v>
      </c>
      <c r="E3" s="1">
        <v>4.0</v>
      </c>
      <c r="F3" s="1">
        <v>10.0</v>
      </c>
      <c r="G3" s="1">
        <v>18.0</v>
      </c>
      <c r="H3" s="1">
        <v>18.0</v>
      </c>
      <c r="I3" s="1">
        <v>46.0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13.0</v>
      </c>
      <c r="C4" s="1">
        <v>1.0</v>
      </c>
      <c r="D4" s="1">
        <v>6.0</v>
      </c>
      <c r="E4" s="1">
        <v>20.0</v>
      </c>
      <c r="F4" s="1">
        <v>28.0</v>
      </c>
      <c r="G4" s="1">
        <v>61.0</v>
      </c>
      <c r="H4" s="1">
        <v>74.0</v>
      </c>
      <c r="I4" s="1">
        <v>115.0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5.0</v>
      </c>
      <c r="C5" s="1">
        <v>15.0</v>
      </c>
      <c r="D5" s="1">
        <v>26.0</v>
      </c>
      <c r="E5" s="1">
        <v>26.0</v>
      </c>
      <c r="F5" s="1">
        <v>77.0</v>
      </c>
      <c r="G5" s="1">
        <v>147.0</v>
      </c>
      <c r="H5" s="1">
        <v>108.0</v>
      </c>
      <c r="I5" s="1">
        <v>92.0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0.0</v>
      </c>
      <c r="C6" s="1">
        <v>0.0</v>
      </c>
      <c r="D6" s="1">
        <v>33.0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6.0</v>
      </c>
      <c r="C7" s="1">
        <v>8.0</v>
      </c>
      <c r="D7" s="1">
        <v>65.0</v>
      </c>
      <c r="E7" s="1">
        <v>7.0</v>
      </c>
      <c r="F7" s="1">
        <v>22.0</v>
      </c>
      <c r="G7" s="1">
        <v>37.0</v>
      </c>
      <c r="H7" s="1">
        <v>24.0</v>
      </c>
      <c r="I7" s="1">
        <v>18.0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5.0</v>
      </c>
      <c r="C8" s="1">
        <v>16.0</v>
      </c>
      <c r="D8" s="1">
        <v>33.0</v>
      </c>
      <c r="E8" s="1">
        <v>54.0</v>
      </c>
      <c r="F8" s="1">
        <v>128.0</v>
      </c>
      <c r="G8" s="1">
        <v>246.0</v>
      </c>
      <c r="H8" s="1">
        <v>207.0</v>
      </c>
      <c r="I8" s="1">
        <v>226.0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5.0</v>
      </c>
      <c r="C9" s="1">
        <v>16.0</v>
      </c>
      <c r="D9" s="1">
        <v>33.0</v>
      </c>
      <c r="E9" s="1">
        <v>54.0</v>
      </c>
      <c r="F9" s="1">
        <v>128.0</v>
      </c>
      <c r="G9" s="1">
        <v>246.0</v>
      </c>
      <c r="H9" s="1">
        <v>207.0</v>
      </c>
      <c r="I9" s="1">
        <v>226.0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8.0</v>
      </c>
      <c r="C10" s="1">
        <v>11.0</v>
      </c>
      <c r="D10" s="1">
        <v>55.0</v>
      </c>
      <c r="E10" s="1">
        <v>35.0</v>
      </c>
      <c r="F10" s="1">
        <v>50.0</v>
      </c>
      <c r="G10" s="1">
        <v>87.0</v>
      </c>
      <c r="H10" s="1">
        <v>102.0</v>
      </c>
      <c r="I10" s="1">
        <v>101.0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10.0</v>
      </c>
      <c r="C11" s="1">
        <v>12.0</v>
      </c>
      <c r="D11" s="1">
        <v>24.0</v>
      </c>
      <c r="E11" s="1">
        <v>28.0</v>
      </c>
      <c r="F11" s="1">
        <v>57.0</v>
      </c>
      <c r="G11" s="1">
        <v>141.0</v>
      </c>
      <c r="H11" s="1">
        <v>103.0</v>
      </c>
      <c r="I11" s="1">
        <v>91.0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19.0</v>
      </c>
      <c r="C12" s="1">
        <v>34.0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19.0</v>
      </c>
      <c r="C13" s="1">
        <v>24.0</v>
      </c>
      <c r="D13" s="1">
        <v>80.0</v>
      </c>
      <c r="E13" s="1">
        <v>64.0</v>
      </c>
      <c r="F13" s="1">
        <v>107.0</v>
      </c>
      <c r="G13" s="1">
        <v>229.0</v>
      </c>
      <c r="H13" s="1">
        <v>205.0</v>
      </c>
      <c r="I13" s="1">
        <v>193.0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-13.0</v>
      </c>
      <c r="C14" s="1">
        <v>-7.0</v>
      </c>
      <c r="D14" s="1">
        <v>-46.0</v>
      </c>
      <c r="E14" s="1">
        <v>-9.0</v>
      </c>
      <c r="F14" s="1">
        <v>21.0</v>
      </c>
      <c r="G14" s="1">
        <v>17.0</v>
      </c>
      <c r="H14" s="1">
        <v>1.0</v>
      </c>
      <c r="I14" s="1">
        <v>32.0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31.0</v>
      </c>
      <c r="C15" s="1">
        <v>-45.0</v>
      </c>
      <c r="D15" s="1">
        <v>54.0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9.0</v>
      </c>
      <c r="C16" s="1">
        <v>35.0</v>
      </c>
      <c r="D16" s="1">
        <v>18.0</v>
      </c>
      <c r="E16" s="1">
        <v>86.0</v>
      </c>
      <c r="F16" s="1">
        <v>1.0</v>
      </c>
      <c r="G16" s="1">
        <v>-3.0</v>
      </c>
      <c r="H16" s="1">
        <v>77.0</v>
      </c>
      <c r="I16" s="1">
        <v>13.0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-13.0</v>
      </c>
      <c r="C17" s="1">
        <v>-7.0</v>
      </c>
      <c r="D17" s="1">
        <v>-46.0</v>
      </c>
      <c r="E17" s="1">
        <v>-8.0</v>
      </c>
      <c r="F17" s="1">
        <v>22.0</v>
      </c>
      <c r="G17" s="1">
        <v>14.0</v>
      </c>
      <c r="H17" s="1">
        <v>2.0</v>
      </c>
      <c r="I17" s="1">
        <v>46.0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0.0</v>
      </c>
      <c r="C18" s="1">
        <v>0.0</v>
      </c>
      <c r="D18" s="1">
        <v>0.0</v>
      </c>
      <c r="E18" s="1">
        <v>-37.0</v>
      </c>
      <c r="F18" s="1">
        <v>0.0</v>
      </c>
      <c r="G18" s="1">
        <v>-1.0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-16.0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-7.0</v>
      </c>
      <c r="C20" s="1">
        <v>0.0</v>
      </c>
      <c r="D20" s="1">
        <v>0.0</v>
      </c>
      <c r="E20" s="1">
        <v>0.0</v>
      </c>
      <c r="F20" s="1">
        <v>-10.0</v>
      </c>
      <c r="G20" s="1">
        <v>37.0</v>
      </c>
      <c r="H20" s="1">
        <v>-47.0</v>
      </c>
      <c r="I20" s="1">
        <v>-42.0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0.0</v>
      </c>
      <c r="C21" s="1">
        <v>-1.0</v>
      </c>
      <c r="D21" s="1">
        <v>0.0</v>
      </c>
      <c r="E21" s="1">
        <v>0.0</v>
      </c>
      <c r="F21" s="1">
        <v>0.0</v>
      </c>
      <c r="G21" s="1">
        <v>4.0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-13.0</v>
      </c>
      <c r="C22" s="1">
        <v>-9.0</v>
      </c>
      <c r="D22" s="1">
        <v>-46.0</v>
      </c>
      <c r="E22" s="1">
        <v>-9.0</v>
      </c>
      <c r="F22" s="1">
        <v>22.0</v>
      </c>
      <c r="G22" s="1">
        <v>19.0</v>
      </c>
      <c r="H22" s="1">
        <v>2.0</v>
      </c>
      <c r="I22" s="1">
        <v>45.0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-2.0</v>
      </c>
      <c r="C23" s="1">
        <v>-1.0</v>
      </c>
      <c r="D23" s="1">
        <v>-1.0</v>
      </c>
      <c r="E23" s="1">
        <v>-3.0</v>
      </c>
      <c r="F23" s="1">
        <v>2.0</v>
      </c>
      <c r="G23" s="1">
        <v>4.0</v>
      </c>
      <c r="H23" s="1">
        <v>4.0</v>
      </c>
      <c r="I23" s="1">
        <v>12.0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-10.0</v>
      </c>
      <c r="C24" s="1">
        <v>-7.0</v>
      </c>
      <c r="D24" s="1">
        <v>-44.0</v>
      </c>
      <c r="E24" s="1">
        <v>-5.0</v>
      </c>
      <c r="F24" s="1">
        <v>19.0</v>
      </c>
      <c r="G24" s="1">
        <v>14.0</v>
      </c>
      <c r="H24" s="1">
        <v>-2.0</v>
      </c>
      <c r="I24" s="1">
        <v>33.0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-10.0</v>
      </c>
      <c r="C25" s="1">
        <v>-7.0</v>
      </c>
      <c r="D25" s="1">
        <v>-44.0</v>
      </c>
      <c r="E25" s="1">
        <v>-5.0</v>
      </c>
      <c r="F25" s="1">
        <v>19.0</v>
      </c>
      <c r="G25" s="1">
        <v>14.0</v>
      </c>
      <c r="H25" s="1">
        <v>-2.0</v>
      </c>
      <c r="I25" s="1">
        <v>33.0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5.0</v>
      </c>
      <c r="C26" s="1">
        <v>41.0</v>
      </c>
      <c r="D26" s="1">
        <v>1.0</v>
      </c>
      <c r="E26" s="1">
        <v>-64.0</v>
      </c>
      <c r="F26" s="1">
        <v>-3.0</v>
      </c>
      <c r="G26" s="1">
        <v>0.0</v>
      </c>
      <c r="H26" s="1">
        <v>7.0</v>
      </c>
      <c r="I26" s="1">
        <v>-44.0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-10.0</v>
      </c>
      <c r="C27" s="1">
        <v>-7.0</v>
      </c>
      <c r="D27" s="1">
        <v>-43.0</v>
      </c>
      <c r="E27" s="1">
        <v>-6.0</v>
      </c>
      <c r="F27" s="1">
        <v>16.0</v>
      </c>
      <c r="G27" s="1">
        <v>14.0</v>
      </c>
      <c r="H27" s="1">
        <v>-2.0</v>
      </c>
      <c r="I27" s="1">
        <v>32.0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-10.0</v>
      </c>
      <c r="C28" s="1">
        <v>-7.0</v>
      </c>
      <c r="D28" s="1">
        <v>-43.0</v>
      </c>
      <c r="E28" s="1">
        <v>-6.0</v>
      </c>
      <c r="F28" s="1">
        <v>16.0</v>
      </c>
      <c r="G28" s="1">
        <v>14.0</v>
      </c>
      <c r="H28" s="1">
        <v>-2.0</v>
      </c>
      <c r="I28" s="1">
        <v>32.0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>
        <v>-10.0</v>
      </c>
      <c r="C29" s="1">
        <v>-7.0</v>
      </c>
      <c r="D29" s="1">
        <v>-43.0</v>
      </c>
      <c r="E29" s="1">
        <v>-6.0</v>
      </c>
      <c r="F29" s="1">
        <v>16.0</v>
      </c>
      <c r="G29" s="1">
        <v>14.0</v>
      </c>
      <c r="H29" s="1">
        <v>-2.0</v>
      </c>
      <c r="I29" s="1">
        <v>32.0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 t="s">
        <v>149</v>
      </c>
      <c r="C31" s="1" t="s">
        <v>150</v>
      </c>
      <c r="D31" s="1" t="s">
        <v>151</v>
      </c>
      <c r="E31" s="1" t="s">
        <v>152</v>
      </c>
      <c r="F31" s="1" t="s">
        <v>153</v>
      </c>
      <c r="G31" s="1" t="s">
        <v>154</v>
      </c>
      <c r="H31" s="1" t="s">
        <v>155</v>
      </c>
      <c r="I31" s="1" t="s">
        <v>156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 t="s">
        <v>149</v>
      </c>
      <c r="C32" s="1" t="s">
        <v>150</v>
      </c>
      <c r="D32" s="1" t="s">
        <v>151</v>
      </c>
      <c r="E32" s="1" t="s">
        <v>152</v>
      </c>
      <c r="F32" s="1" t="s">
        <v>153</v>
      </c>
      <c r="G32" s="1" t="s">
        <v>154</v>
      </c>
      <c r="H32" s="1" t="s">
        <v>155</v>
      </c>
      <c r="I32" s="1" t="s">
        <v>156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29.0</v>
      </c>
      <c r="C33" s="1">
        <v>29.0</v>
      </c>
      <c r="D33" s="1">
        <v>33.0</v>
      </c>
      <c r="E33" s="1">
        <v>117.0</v>
      </c>
      <c r="F33" s="1">
        <v>141.0</v>
      </c>
      <c r="G33" s="1">
        <v>147.0</v>
      </c>
      <c r="H33" s="1">
        <v>153.0</v>
      </c>
      <c r="I33" s="1">
        <v>155.0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 t="s">
        <v>149</v>
      </c>
      <c r="C34" s="1" t="s">
        <v>150</v>
      </c>
      <c r="D34" s="1" t="s">
        <v>151</v>
      </c>
      <c r="E34" s="1" t="s">
        <v>152</v>
      </c>
      <c r="F34" s="1" t="s">
        <v>153</v>
      </c>
      <c r="G34" s="1" t="s">
        <v>160</v>
      </c>
      <c r="H34" s="1" t="s">
        <v>155</v>
      </c>
      <c r="I34" s="1" t="s">
        <v>156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 t="s">
        <v>149</v>
      </c>
      <c r="C35" s="1" t="s">
        <v>150</v>
      </c>
      <c r="D35" s="1" t="s">
        <v>151</v>
      </c>
      <c r="E35" s="1" t="s">
        <v>152</v>
      </c>
      <c r="F35" s="1" t="s">
        <v>153</v>
      </c>
      <c r="G35" s="1" t="s">
        <v>160</v>
      </c>
      <c r="H35" s="1" t="s">
        <v>155</v>
      </c>
      <c r="I35" s="1" t="s">
        <v>156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29.0</v>
      </c>
      <c r="C36" s="1">
        <v>29.0</v>
      </c>
      <c r="D36" s="1">
        <v>33.0</v>
      </c>
      <c r="E36" s="1">
        <v>117.0</v>
      </c>
      <c r="F36" s="1">
        <v>144.0</v>
      </c>
      <c r="G36" s="1">
        <v>156.0</v>
      </c>
      <c r="H36" s="1">
        <v>153.0</v>
      </c>
      <c r="I36" s="1">
        <v>162.0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 t="s">
        <v>164</v>
      </c>
      <c r="C37" s="1" t="s">
        <v>165</v>
      </c>
      <c r="D37" s="1" t="s">
        <v>166</v>
      </c>
      <c r="E37" s="1" t="s">
        <v>167</v>
      </c>
      <c r="F37" s="1" t="s">
        <v>160</v>
      </c>
      <c r="G37" s="1" t="s">
        <v>168</v>
      </c>
      <c r="H37" s="1" t="s">
        <v>169</v>
      </c>
      <c r="I37" s="1" t="s">
        <v>170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171</v>
      </c>
      <c r="B38" s="1" t="s">
        <v>164</v>
      </c>
      <c r="C38" s="1" t="s">
        <v>165</v>
      </c>
      <c r="D38" s="1" t="s">
        <v>166</v>
      </c>
      <c r="E38" s="1" t="s">
        <v>167</v>
      </c>
      <c r="F38" s="1" t="s">
        <v>172</v>
      </c>
      <c r="G38" s="1" t="s">
        <v>168</v>
      </c>
      <c r="H38" s="1" t="s">
        <v>169</v>
      </c>
      <c r="I38" s="1" t="s">
        <v>170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15.0</v>
      </c>
      <c r="C39" s="1">
        <v>15.0</v>
      </c>
      <c r="D39" s="1">
        <v>15.0</v>
      </c>
      <c r="E39" s="1">
        <v>15.0</v>
      </c>
      <c r="F39" s="1">
        <v>15.0</v>
      </c>
      <c r="G39" s="1">
        <v>15.0</v>
      </c>
      <c r="H39" s="1">
        <v>15.0</v>
      </c>
      <c r="I39" s="1">
        <v>15.0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174</v>
      </c>
      <c r="B41" s="1">
        <v>5.0</v>
      </c>
      <c r="C41" s="1">
        <v>16.0</v>
      </c>
      <c r="D41" s="1">
        <v>33.0</v>
      </c>
      <c r="E41" s="1">
        <v>58.0</v>
      </c>
      <c r="F41" s="1">
        <v>138.0</v>
      </c>
      <c r="G41" s="1">
        <v>264.0</v>
      </c>
      <c r="H41" s="1">
        <v>225.0</v>
      </c>
      <c r="I41" s="1">
        <v>273.0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175</v>
      </c>
      <c r="B42" s="1" t="s">
        <v>176</v>
      </c>
      <c r="C42" s="1" t="s">
        <v>177</v>
      </c>
      <c r="D42" s="1" t="s">
        <v>178</v>
      </c>
      <c r="E42" s="1" t="s">
        <v>179</v>
      </c>
      <c r="F42" s="1" t="s">
        <v>180</v>
      </c>
      <c r="G42" s="1" t="s">
        <v>181</v>
      </c>
      <c r="H42" s="1" t="s">
        <v>182</v>
      </c>
      <c r="I42" s="1" t="s">
        <v>183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184</v>
      </c>
      <c r="B43" s="1">
        <v>6.0</v>
      </c>
      <c r="C43" s="1">
        <v>0.0</v>
      </c>
      <c r="D43" s="1">
        <v>0.0</v>
      </c>
      <c r="E43" s="1">
        <v>2.0</v>
      </c>
      <c r="F43" s="1">
        <v>1.0</v>
      </c>
      <c r="G43" s="1">
        <v>5.0</v>
      </c>
      <c r="H43" s="1">
        <v>5.0</v>
      </c>
      <c r="I43" s="1">
        <v>9.0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-2.0</v>
      </c>
      <c r="C44" s="1">
        <v>-1.0</v>
      </c>
      <c r="D44" s="1">
        <v>-1.0</v>
      </c>
      <c r="E44" s="1">
        <v>-6.0</v>
      </c>
      <c r="F44" s="1">
        <v>1.0</v>
      </c>
      <c r="G44" s="1">
        <v>-66.0</v>
      </c>
      <c r="H44" s="1">
        <v>-1.0</v>
      </c>
      <c r="I44" s="1">
        <v>3.0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-8.0</v>
      </c>
      <c r="C45" s="1">
        <v>-4.0</v>
      </c>
      <c r="D45" s="1">
        <v>-27.0</v>
      </c>
      <c r="E45" s="1">
        <v>-6.0</v>
      </c>
      <c r="F45" s="1">
        <v>10.0</v>
      </c>
      <c r="G45" s="1">
        <v>9.0</v>
      </c>
      <c r="H45" s="1">
        <v>1.0</v>
      </c>
      <c r="I45" s="1">
        <v>28.0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188</v>
      </c>
      <c r="B47" s="1">
        <v>22.0</v>
      </c>
      <c r="C47" s="1">
        <v>35.0</v>
      </c>
      <c r="D47" s="1">
        <v>34.0</v>
      </c>
      <c r="E47" s="1">
        <v>4.0</v>
      </c>
      <c r="F47" s="1">
        <v>6.0</v>
      </c>
      <c r="G47" s="1">
        <v>13.0</v>
      </c>
      <c r="H47" s="1">
        <v>14.0</v>
      </c>
      <c r="I47" s="1">
        <v>10.0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>
        <v>22.0</v>
      </c>
      <c r="C48" s="1">
        <v>35.0</v>
      </c>
      <c r="D48" s="1">
        <v>34.0</v>
      </c>
      <c r="E48" s="1">
        <v>4.0</v>
      </c>
      <c r="F48" s="1">
        <v>6.0</v>
      </c>
      <c r="G48" s="1">
        <v>13.0</v>
      </c>
      <c r="H48" s="1">
        <v>14.0</v>
      </c>
      <c r="I48" s="1">
        <v>10.0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1" t="s">
        <v>194</v>
      </c>
      <c r="F3" s="1" t="s">
        <v>195</v>
      </c>
      <c r="G3" s="1" t="s">
        <v>196</v>
      </c>
      <c r="H3" s="1" t="s">
        <v>152</v>
      </c>
      <c r="I3" s="1" t="s">
        <v>197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198</v>
      </c>
      <c r="B4" s="1">
        <v>0.0</v>
      </c>
      <c r="C4" s="1" t="s">
        <v>199</v>
      </c>
      <c r="D4" s="1" t="s">
        <v>200</v>
      </c>
      <c r="E4" s="1" t="s">
        <v>201</v>
      </c>
      <c r="F4" s="1" t="s">
        <v>202</v>
      </c>
      <c r="G4" s="1" t="s">
        <v>203</v>
      </c>
      <c r="H4" s="1" t="s">
        <v>204</v>
      </c>
      <c r="I4" s="1" t="s">
        <v>205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206</v>
      </c>
      <c r="B5" s="1">
        <v>0.0</v>
      </c>
      <c r="C5" s="1" t="s">
        <v>207</v>
      </c>
      <c r="D5" s="1">
        <v>0.0</v>
      </c>
      <c r="E5" s="1" t="s">
        <v>208</v>
      </c>
      <c r="F5" s="1" t="s">
        <v>209</v>
      </c>
      <c r="G5" s="1" t="s">
        <v>203</v>
      </c>
      <c r="H5" s="1" t="s">
        <v>210</v>
      </c>
      <c r="I5" s="1" t="s">
        <v>211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213</v>
      </c>
      <c r="B7" s="1" t="s">
        <v>214</v>
      </c>
      <c r="C7" s="1" t="s">
        <v>215</v>
      </c>
      <c r="D7" s="1" t="s">
        <v>216</v>
      </c>
      <c r="E7" s="1" t="s">
        <v>217</v>
      </c>
      <c r="F7" s="1" t="s">
        <v>218</v>
      </c>
      <c r="G7" s="1" t="s">
        <v>219</v>
      </c>
      <c r="H7" s="1" t="s">
        <v>220</v>
      </c>
      <c r="I7" s="1" t="s">
        <v>221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222</v>
      </c>
      <c r="B8" s="1" t="s">
        <v>223</v>
      </c>
      <c r="C8" s="1" t="s">
        <v>224</v>
      </c>
      <c r="D8" s="1" t="s">
        <v>225</v>
      </c>
      <c r="E8" s="1" t="s">
        <v>226</v>
      </c>
      <c r="F8" s="1" t="s">
        <v>227</v>
      </c>
      <c r="G8" s="1" t="s">
        <v>228</v>
      </c>
      <c r="H8" s="1" t="s">
        <v>229</v>
      </c>
      <c r="I8" s="1" t="s">
        <v>230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231</v>
      </c>
      <c r="B9" s="1" t="s">
        <v>232</v>
      </c>
      <c r="C9" s="1" t="s">
        <v>233</v>
      </c>
      <c r="D9" s="1" t="s">
        <v>234</v>
      </c>
      <c r="E9" s="1" t="s">
        <v>235</v>
      </c>
      <c r="F9" s="1" t="s">
        <v>236</v>
      </c>
      <c r="G9" s="1" t="s">
        <v>237</v>
      </c>
      <c r="H9" s="1" t="s">
        <v>238</v>
      </c>
      <c r="I9" s="1" t="s">
        <v>239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240</v>
      </c>
      <c r="B10" s="1" t="s">
        <v>241</v>
      </c>
      <c r="C10" s="1" t="s">
        <v>242</v>
      </c>
      <c r="D10" s="1" t="s">
        <v>243</v>
      </c>
      <c r="E10" s="1" t="s">
        <v>244</v>
      </c>
      <c r="F10" s="1" t="s">
        <v>245</v>
      </c>
      <c r="G10" s="1" t="s">
        <v>237</v>
      </c>
      <c r="H10" s="1" t="s">
        <v>246</v>
      </c>
      <c r="I10" s="1" t="s">
        <v>247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248</v>
      </c>
      <c r="B11" s="1" t="s">
        <v>241</v>
      </c>
      <c r="C11" s="1" t="s">
        <v>242</v>
      </c>
      <c r="D11" s="1" t="s">
        <v>243</v>
      </c>
      <c r="E11" s="1" t="s">
        <v>244</v>
      </c>
      <c r="F11" s="1" t="s">
        <v>245</v>
      </c>
      <c r="G11" s="1" t="s">
        <v>237</v>
      </c>
      <c r="H11" s="1" t="s">
        <v>246</v>
      </c>
      <c r="I11" s="1" t="s">
        <v>247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249</v>
      </c>
      <c r="B12" s="1" t="s">
        <v>250</v>
      </c>
      <c r="C12" s="1" t="s">
        <v>251</v>
      </c>
      <c r="D12" s="1" t="s">
        <v>252</v>
      </c>
      <c r="E12" s="1" t="s">
        <v>253</v>
      </c>
      <c r="F12" s="1" t="s">
        <v>254</v>
      </c>
      <c r="G12" s="1" t="s">
        <v>255</v>
      </c>
      <c r="H12" s="1" t="s">
        <v>256</v>
      </c>
      <c r="I12" s="1" t="s">
        <v>257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258</v>
      </c>
      <c r="B14" s="1">
        <v>0.0</v>
      </c>
      <c r="C14" s="1" t="s">
        <v>259</v>
      </c>
      <c r="D14" s="1" t="s">
        <v>260</v>
      </c>
      <c r="E14" s="1" t="s">
        <v>261</v>
      </c>
      <c r="F14" s="1" t="s">
        <v>262</v>
      </c>
      <c r="G14" s="1" t="s">
        <v>262</v>
      </c>
      <c r="H14" s="1" t="s">
        <v>168</v>
      </c>
      <c r="I14" s="1" t="s">
        <v>168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264</v>
      </c>
      <c r="B16" s="1" t="s">
        <v>265</v>
      </c>
      <c r="C16" s="1" t="s">
        <v>266</v>
      </c>
      <c r="D16" s="1" t="s">
        <v>267</v>
      </c>
      <c r="E16" s="1" t="s">
        <v>195</v>
      </c>
      <c r="F16" s="1" t="s">
        <v>268</v>
      </c>
      <c r="G16" s="1" t="s">
        <v>269</v>
      </c>
      <c r="H16" s="1" t="s">
        <v>270</v>
      </c>
      <c r="I16" s="1" t="s">
        <v>271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272</v>
      </c>
      <c r="B17" s="1" t="s">
        <v>273</v>
      </c>
      <c r="C17" s="1" t="s">
        <v>274</v>
      </c>
      <c r="D17" s="1" t="s">
        <v>275</v>
      </c>
      <c r="E17" s="1" t="s">
        <v>276</v>
      </c>
      <c r="F17" s="1" t="s">
        <v>277</v>
      </c>
      <c r="G17" s="1" t="s">
        <v>269</v>
      </c>
      <c r="H17" s="1" t="s">
        <v>270</v>
      </c>
      <c r="I17" s="1" t="s">
        <v>278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279</v>
      </c>
      <c r="B18" s="1" t="s">
        <v>280</v>
      </c>
      <c r="C18" s="1" t="s">
        <v>246</v>
      </c>
      <c r="D18" s="1" t="s">
        <v>281</v>
      </c>
      <c r="E18" s="1" t="s">
        <v>282</v>
      </c>
      <c r="F18" s="1" t="s">
        <v>283</v>
      </c>
      <c r="G18" s="1" t="s">
        <v>284</v>
      </c>
      <c r="H18" s="1" t="s">
        <v>160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286</v>
      </c>
      <c r="B20" s="1">
        <v>0.0</v>
      </c>
      <c r="C20" s="1">
        <v>0.0</v>
      </c>
      <c r="D20" s="1">
        <v>0.0</v>
      </c>
      <c r="E20" s="1" t="s">
        <v>287</v>
      </c>
      <c r="F20" s="1" t="s">
        <v>288</v>
      </c>
      <c r="G20" s="1" t="s">
        <v>289</v>
      </c>
      <c r="H20" s="1" t="s">
        <v>290</v>
      </c>
      <c r="I20" s="1" t="s">
        <v>291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292</v>
      </c>
      <c r="B21" s="1">
        <v>0.0</v>
      </c>
      <c r="C21" s="1">
        <v>0.0</v>
      </c>
      <c r="D21" s="1">
        <v>0.0</v>
      </c>
      <c r="E21" s="1" t="s">
        <v>293</v>
      </c>
      <c r="F21" s="1" t="s">
        <v>294</v>
      </c>
      <c r="G21" s="1" t="s">
        <v>295</v>
      </c>
      <c r="H21" s="1" t="s">
        <v>296</v>
      </c>
      <c r="I21" s="1" t="s">
        <v>297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298</v>
      </c>
      <c r="B22" s="1">
        <v>0.0</v>
      </c>
      <c r="C22" s="1">
        <v>0.0</v>
      </c>
      <c r="D22" s="1">
        <v>0.0</v>
      </c>
      <c r="E22" s="1" t="s">
        <v>299</v>
      </c>
      <c r="F22" s="1" t="s">
        <v>300</v>
      </c>
      <c r="G22" s="1" t="s">
        <v>301</v>
      </c>
      <c r="H22" s="1" t="s">
        <v>302</v>
      </c>
      <c r="I22" s="1" t="s">
        <v>303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304</v>
      </c>
      <c r="B23" s="1">
        <v>0.0</v>
      </c>
      <c r="C23" s="1">
        <v>0.0</v>
      </c>
      <c r="D23" s="1">
        <v>0.0</v>
      </c>
      <c r="E23" s="1" t="s">
        <v>305</v>
      </c>
      <c r="F23" s="1" t="s">
        <v>306</v>
      </c>
      <c r="G23" s="1" t="s">
        <v>307</v>
      </c>
      <c r="H23" s="1" t="s">
        <v>308</v>
      </c>
      <c r="I23" s="1" t="s">
        <v>309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310</v>
      </c>
      <c r="B24" s="1" t="s">
        <v>311</v>
      </c>
      <c r="C24" s="1" t="s">
        <v>312</v>
      </c>
      <c r="D24" s="1" t="s">
        <v>313</v>
      </c>
      <c r="E24" s="1" t="s">
        <v>314</v>
      </c>
      <c r="F24" s="1" t="s">
        <v>315</v>
      </c>
      <c r="G24" s="1" t="s">
        <v>316</v>
      </c>
      <c r="H24" s="1" t="s">
        <v>317</v>
      </c>
      <c r="I24" s="1" t="s">
        <v>318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320</v>
      </c>
      <c r="B26" s="1">
        <v>0.0</v>
      </c>
      <c r="C26" s="1" t="s">
        <v>321</v>
      </c>
      <c r="D26" s="1" t="s">
        <v>322</v>
      </c>
      <c r="E26" s="1" t="s">
        <v>323</v>
      </c>
      <c r="F26" s="1" t="s">
        <v>324</v>
      </c>
      <c r="G26" s="1" t="s">
        <v>325</v>
      </c>
      <c r="H26" s="1" t="s">
        <v>326</v>
      </c>
      <c r="I26" s="1" t="s">
        <v>327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328</v>
      </c>
      <c r="B27" s="1">
        <v>0.0</v>
      </c>
      <c r="C27" s="1" t="s">
        <v>329</v>
      </c>
      <c r="D27" s="1" t="s">
        <v>330</v>
      </c>
      <c r="E27" s="1" t="s">
        <v>331</v>
      </c>
      <c r="F27" s="1" t="s">
        <v>332</v>
      </c>
      <c r="G27" s="1" t="s">
        <v>333</v>
      </c>
      <c r="H27" s="1" t="s">
        <v>334</v>
      </c>
      <c r="I27" s="1" t="s">
        <v>335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336</v>
      </c>
      <c r="B28" s="1">
        <v>0.0</v>
      </c>
      <c r="C28" s="1" t="s">
        <v>337</v>
      </c>
      <c r="D28" s="1" t="s">
        <v>338</v>
      </c>
      <c r="E28" s="1" t="s">
        <v>339</v>
      </c>
      <c r="F28" s="1" t="s">
        <v>340</v>
      </c>
      <c r="G28" s="1" t="s">
        <v>341</v>
      </c>
      <c r="H28" s="1" t="s">
        <v>342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343</v>
      </c>
      <c r="B29" s="1">
        <v>0.0</v>
      </c>
      <c r="C29" s="1" t="s">
        <v>344</v>
      </c>
      <c r="D29" s="1" t="s">
        <v>345</v>
      </c>
      <c r="E29" s="1" t="s">
        <v>346</v>
      </c>
      <c r="F29" s="1" t="s">
        <v>347</v>
      </c>
      <c r="G29" s="1" t="s">
        <v>348</v>
      </c>
      <c r="H29" s="1" t="s">
        <v>349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350</v>
      </c>
      <c r="B30" s="1">
        <v>0.0</v>
      </c>
      <c r="C30" s="1" t="s">
        <v>351</v>
      </c>
      <c r="D30" s="1" t="s">
        <v>352</v>
      </c>
      <c r="E30" s="1" t="s">
        <v>353</v>
      </c>
      <c r="F30" s="1" t="s">
        <v>354</v>
      </c>
      <c r="G30" s="1" t="s">
        <v>355</v>
      </c>
      <c r="H30" s="1" t="s">
        <v>356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357</v>
      </c>
      <c r="B31" s="1">
        <v>0.0</v>
      </c>
      <c r="C31" s="1" t="s">
        <v>344</v>
      </c>
      <c r="D31" s="1" t="s">
        <v>358</v>
      </c>
      <c r="E31" s="1" t="s">
        <v>359</v>
      </c>
      <c r="F31" s="1" t="s">
        <v>360</v>
      </c>
      <c r="G31" s="1" t="s">
        <v>361</v>
      </c>
      <c r="H31" s="1" t="s">
        <v>362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363</v>
      </c>
      <c r="B32" s="1">
        <v>0.0</v>
      </c>
      <c r="C32" s="1" t="s">
        <v>364</v>
      </c>
      <c r="D32" s="1" t="s">
        <v>365</v>
      </c>
      <c r="E32" s="1" t="s">
        <v>366</v>
      </c>
      <c r="F32" s="1" t="s">
        <v>367</v>
      </c>
      <c r="G32" s="1" t="s">
        <v>368</v>
      </c>
      <c r="H32" s="1" t="s">
        <v>153</v>
      </c>
      <c r="I32" s="1" t="s">
        <v>369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370</v>
      </c>
      <c r="B33" s="1">
        <v>0.0</v>
      </c>
      <c r="C33" s="1" t="s">
        <v>371</v>
      </c>
      <c r="D33" s="1">
        <v>220.0</v>
      </c>
      <c r="E33" s="1" t="s">
        <v>372</v>
      </c>
      <c r="F33" s="1" t="s">
        <v>373</v>
      </c>
      <c r="G33" s="1" t="s">
        <v>374</v>
      </c>
      <c r="H33" s="1" t="s">
        <v>375</v>
      </c>
      <c r="I33" s="1" t="s">
        <v>376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377</v>
      </c>
      <c r="B34" s="1">
        <v>0.0</v>
      </c>
      <c r="C34" s="1" t="s">
        <v>378</v>
      </c>
      <c r="D34" s="1" t="s">
        <v>379</v>
      </c>
      <c r="E34" s="1" t="s">
        <v>380</v>
      </c>
      <c r="F34" s="1" t="s">
        <v>381</v>
      </c>
      <c r="G34" s="1" t="s">
        <v>382</v>
      </c>
      <c r="H34" s="1" t="s">
        <v>383</v>
      </c>
      <c r="I34" s="1" t="s">
        <v>384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385</v>
      </c>
      <c r="B35" s="1">
        <v>0.0</v>
      </c>
      <c r="C35" s="1" t="s">
        <v>386</v>
      </c>
      <c r="D35" s="1" t="s">
        <v>387</v>
      </c>
      <c r="E35" s="1">
        <v>0.0</v>
      </c>
      <c r="F35" s="1">
        <v>120.0</v>
      </c>
      <c r="G35" s="1" t="s">
        <v>388</v>
      </c>
      <c r="H35" s="1" t="s">
        <v>389</v>
      </c>
      <c r="I35" s="1" t="s">
        <v>390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391</v>
      </c>
      <c r="B36" s="1">
        <v>0.0</v>
      </c>
      <c r="C36" s="1" t="s">
        <v>392</v>
      </c>
      <c r="D36" s="1" t="s">
        <v>393</v>
      </c>
      <c r="E36" s="1" t="s">
        <v>394</v>
      </c>
      <c r="F36" s="1" t="s">
        <v>395</v>
      </c>
      <c r="G36" s="1" t="s">
        <v>396</v>
      </c>
      <c r="H36" s="1" t="s">
        <v>397</v>
      </c>
      <c r="I36" s="1" t="s">
        <v>398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400</v>
      </c>
      <c r="B38" s="1">
        <v>0.0</v>
      </c>
      <c r="C38" s="1">
        <v>0.0</v>
      </c>
      <c r="D38" s="1" t="s">
        <v>401</v>
      </c>
      <c r="E38" s="1" t="s">
        <v>402</v>
      </c>
      <c r="F38" s="1" t="s">
        <v>403</v>
      </c>
      <c r="G38" s="1" t="s">
        <v>404</v>
      </c>
      <c r="H38" s="1" t="s">
        <v>405</v>
      </c>
      <c r="I38" s="1" t="s">
        <v>406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407</v>
      </c>
      <c r="B39" s="1">
        <v>0.0</v>
      </c>
      <c r="C39" s="1">
        <v>0.0</v>
      </c>
      <c r="D39" s="1" t="s">
        <v>408</v>
      </c>
      <c r="E39" s="1" t="s">
        <v>409</v>
      </c>
      <c r="F39" s="1" t="s">
        <v>410</v>
      </c>
      <c r="G39" s="1" t="s">
        <v>411</v>
      </c>
      <c r="H39" s="1" t="s">
        <v>412</v>
      </c>
      <c r="I39" s="1" t="s">
        <v>413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414</v>
      </c>
      <c r="B40" s="1">
        <v>0.0</v>
      </c>
      <c r="C40" s="1">
        <v>0.0</v>
      </c>
      <c r="D40" s="1" t="s">
        <v>415</v>
      </c>
      <c r="E40" s="1" t="s">
        <v>416</v>
      </c>
      <c r="F40" s="1" t="s">
        <v>417</v>
      </c>
      <c r="G40" s="1" t="s">
        <v>418</v>
      </c>
      <c r="H40" s="1" t="s">
        <v>419</v>
      </c>
      <c r="I40" s="1" t="s">
        <v>420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421</v>
      </c>
      <c r="B41" s="1">
        <v>0.0</v>
      </c>
      <c r="C41" s="1">
        <v>0.0</v>
      </c>
      <c r="D41" s="1" t="s">
        <v>422</v>
      </c>
      <c r="E41" s="1" t="s">
        <v>423</v>
      </c>
      <c r="F41" s="1" t="s">
        <v>424</v>
      </c>
      <c r="G41" s="1" t="s">
        <v>425</v>
      </c>
      <c r="H41" s="1" t="s">
        <v>426</v>
      </c>
      <c r="I41" s="1" t="s">
        <v>427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428</v>
      </c>
      <c r="B42" s="1">
        <v>0.0</v>
      </c>
      <c r="C42" s="1">
        <v>0.0</v>
      </c>
      <c r="D42" s="1" t="s">
        <v>429</v>
      </c>
      <c r="E42" s="1" t="s">
        <v>430</v>
      </c>
      <c r="F42" s="1" t="s">
        <v>431</v>
      </c>
      <c r="G42" s="1" t="s">
        <v>432</v>
      </c>
      <c r="H42" s="1" t="s">
        <v>433</v>
      </c>
      <c r="I42" s="1" t="s">
        <v>434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435</v>
      </c>
      <c r="B43" s="1">
        <v>0.0</v>
      </c>
      <c r="C43" s="1">
        <v>0.0</v>
      </c>
      <c r="D43" s="1" t="s">
        <v>436</v>
      </c>
      <c r="E43" s="1" t="s">
        <v>437</v>
      </c>
      <c r="F43" s="1" t="s">
        <v>438</v>
      </c>
      <c r="G43" s="1" t="s">
        <v>439</v>
      </c>
      <c r="H43" s="1" t="s">
        <v>440</v>
      </c>
      <c r="I43" s="1" t="s">
        <v>441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442</v>
      </c>
      <c r="B44" s="1">
        <v>0.0</v>
      </c>
      <c r="C44" s="1">
        <v>0.0</v>
      </c>
      <c r="D44" s="1" t="s">
        <v>430</v>
      </c>
      <c r="E44" s="1" t="s">
        <v>443</v>
      </c>
      <c r="F44" s="1" t="s">
        <v>444</v>
      </c>
      <c r="G44" s="1" t="s">
        <v>445</v>
      </c>
      <c r="H44" s="1" t="s">
        <v>446</v>
      </c>
      <c r="I44" s="1" t="s">
        <v>447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448</v>
      </c>
      <c r="B45" s="1">
        <v>0.0</v>
      </c>
      <c r="C45" s="1">
        <v>0.0</v>
      </c>
      <c r="D45" s="1" t="s">
        <v>449</v>
      </c>
      <c r="E45" s="1" t="s">
        <v>450</v>
      </c>
      <c r="F45" s="1" t="s">
        <v>451</v>
      </c>
      <c r="G45" s="1" t="s">
        <v>452</v>
      </c>
      <c r="H45" s="1" t="s">
        <v>453</v>
      </c>
      <c r="I45" s="1" t="s">
        <v>454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455</v>
      </c>
      <c r="B46" s="1">
        <v>0.0</v>
      </c>
      <c r="C46" s="1">
        <v>0.0</v>
      </c>
      <c r="D46" s="1" t="s">
        <v>456</v>
      </c>
      <c r="E46" s="1" t="s">
        <v>457</v>
      </c>
      <c r="F46" s="1" t="s">
        <v>458</v>
      </c>
      <c r="G46" s="1" t="s">
        <v>459</v>
      </c>
      <c r="H46" s="1" t="s">
        <v>460</v>
      </c>
      <c r="I46" s="1" t="s">
        <v>461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462</v>
      </c>
      <c r="B47" s="1">
        <v>0.0</v>
      </c>
      <c r="C47" s="1">
        <v>0.0</v>
      </c>
      <c r="D47" s="1" t="s">
        <v>463</v>
      </c>
      <c r="E47" s="1" t="s">
        <v>464</v>
      </c>
      <c r="F47" s="1" t="s">
        <v>465</v>
      </c>
      <c r="G47" s="1" t="s">
        <v>466</v>
      </c>
      <c r="H47" s="1" t="s">
        <v>207</v>
      </c>
      <c r="I47" s="1" t="s">
        <v>467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468</v>
      </c>
      <c r="B48" s="1">
        <v>0.0</v>
      </c>
      <c r="C48" s="1">
        <v>0.0</v>
      </c>
      <c r="D48" s="1" t="s">
        <v>469</v>
      </c>
      <c r="E48" s="1" t="s">
        <v>470</v>
      </c>
      <c r="F48" s="1" t="s">
        <v>471</v>
      </c>
      <c r="G48" s="1" t="s">
        <v>472</v>
      </c>
      <c r="H48" s="1" t="s">
        <v>473</v>
      </c>
      <c r="I48" s="1" t="s">
        <v>474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476</v>
      </c>
      <c r="B50" s="1">
        <v>0.0</v>
      </c>
      <c r="C50" s="1">
        <v>0.0</v>
      </c>
      <c r="D50" s="1">
        <v>0.0</v>
      </c>
      <c r="E50" s="1" t="s">
        <v>477</v>
      </c>
      <c r="F50" s="1" t="s">
        <v>478</v>
      </c>
      <c r="G50" s="1" t="s">
        <v>479</v>
      </c>
      <c r="H50" s="1" t="s">
        <v>480</v>
      </c>
      <c r="I50" s="1" t="s">
        <v>481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482</v>
      </c>
      <c r="B51" s="1">
        <v>0.0</v>
      </c>
      <c r="C51" s="1">
        <v>0.0</v>
      </c>
      <c r="D51" s="1">
        <v>0.0</v>
      </c>
      <c r="E51" s="1" t="s">
        <v>483</v>
      </c>
      <c r="F51" s="1" t="s">
        <v>484</v>
      </c>
      <c r="G51" s="1" t="s">
        <v>485</v>
      </c>
      <c r="H51" s="1" t="s">
        <v>486</v>
      </c>
      <c r="I51" s="1" t="s">
        <v>487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488</v>
      </c>
      <c r="B52" s="1">
        <v>0.0</v>
      </c>
      <c r="C52" s="1">
        <v>0.0</v>
      </c>
      <c r="D52" s="1">
        <v>0.0</v>
      </c>
      <c r="E52" s="1" t="s">
        <v>489</v>
      </c>
      <c r="F52" s="1" t="s">
        <v>490</v>
      </c>
      <c r="G52" s="1" t="s">
        <v>491</v>
      </c>
      <c r="H52" s="1" t="s">
        <v>492</v>
      </c>
      <c r="I52" s="1" t="s">
        <v>493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494</v>
      </c>
      <c r="B53" s="1">
        <v>0.0</v>
      </c>
      <c r="C53" s="1">
        <v>0.0</v>
      </c>
      <c r="D53" s="1">
        <v>0.0</v>
      </c>
      <c r="E53" s="1" t="s">
        <v>495</v>
      </c>
      <c r="F53" s="1" t="s">
        <v>496</v>
      </c>
      <c r="G53" s="1" t="s">
        <v>497</v>
      </c>
      <c r="H53" s="1" t="s">
        <v>498</v>
      </c>
      <c r="I53" s="1" t="s">
        <v>499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500</v>
      </c>
      <c r="B54" s="1">
        <v>0.0</v>
      </c>
      <c r="C54" s="1">
        <v>0.0</v>
      </c>
      <c r="D54" s="1">
        <v>0.0</v>
      </c>
      <c r="E54" s="1" t="s">
        <v>501</v>
      </c>
      <c r="F54" s="1" t="s">
        <v>502</v>
      </c>
      <c r="G54" s="1" t="s">
        <v>503</v>
      </c>
      <c r="H54" s="1" t="s">
        <v>504</v>
      </c>
      <c r="I54" s="1" t="s">
        <v>505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506</v>
      </c>
      <c r="B55" s="1">
        <v>0.0</v>
      </c>
      <c r="C55" s="1">
        <v>0.0</v>
      </c>
      <c r="D55" s="1">
        <v>0.0</v>
      </c>
      <c r="E55" s="1" t="s">
        <v>507</v>
      </c>
      <c r="F55" s="1" t="s">
        <v>508</v>
      </c>
      <c r="G55" s="1" t="s">
        <v>509</v>
      </c>
      <c r="H55" s="1" t="s">
        <v>510</v>
      </c>
      <c r="I55" s="1" t="s">
        <v>511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512</v>
      </c>
      <c r="B56" s="1">
        <v>0.0</v>
      </c>
      <c r="C56" s="1">
        <v>0.0</v>
      </c>
      <c r="D56" s="1">
        <v>0.0</v>
      </c>
      <c r="E56" s="1" t="s">
        <v>513</v>
      </c>
      <c r="F56" s="1" t="s">
        <v>514</v>
      </c>
      <c r="G56" s="1" t="s">
        <v>515</v>
      </c>
      <c r="H56" s="1" t="s">
        <v>516</v>
      </c>
      <c r="I56" s="1" t="s">
        <v>517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518</v>
      </c>
      <c r="B57" s="1">
        <v>0.0</v>
      </c>
      <c r="C57" s="1">
        <v>0.0</v>
      </c>
      <c r="D57" s="1">
        <v>0.0</v>
      </c>
      <c r="E57" s="1" t="s">
        <v>519</v>
      </c>
      <c r="F57" s="1" t="s">
        <v>520</v>
      </c>
      <c r="G57" s="1" t="s">
        <v>521</v>
      </c>
      <c r="H57" s="1" t="s">
        <v>522</v>
      </c>
      <c r="I57" s="1" t="s">
        <v>523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524</v>
      </c>
      <c r="B58" s="1">
        <v>0.0</v>
      </c>
      <c r="C58" s="1">
        <v>0.0</v>
      </c>
      <c r="D58" s="1">
        <v>0.0</v>
      </c>
      <c r="E58" s="1" t="s">
        <v>525</v>
      </c>
      <c r="F58" s="1" t="s">
        <v>526</v>
      </c>
      <c r="G58" s="1" t="s">
        <v>527</v>
      </c>
      <c r="H58" s="1" t="s">
        <v>528</v>
      </c>
      <c r="I58" s="1" t="s">
        <v>529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530</v>
      </c>
      <c r="B59" s="1">
        <v>0.0</v>
      </c>
      <c r="C59" s="1">
        <v>0.0</v>
      </c>
      <c r="D59" s="1">
        <v>0.0</v>
      </c>
      <c r="E59" s="1" t="s">
        <v>531</v>
      </c>
      <c r="F59" s="1" t="s">
        <v>532</v>
      </c>
      <c r="G59" s="1" t="s">
        <v>533</v>
      </c>
      <c r="H59" s="1" t="s">
        <v>534</v>
      </c>
      <c r="I59" s="1" t="s">
        <v>535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536</v>
      </c>
      <c r="B60" s="1">
        <v>0.0</v>
      </c>
      <c r="C60" s="1">
        <v>0.0</v>
      </c>
      <c r="D60" s="1">
        <v>0.0</v>
      </c>
      <c r="E60" s="1" t="s">
        <v>537</v>
      </c>
      <c r="F60" s="1" t="s">
        <v>538</v>
      </c>
      <c r="G60" s="1" t="s">
        <v>539</v>
      </c>
      <c r="H60" s="1" t="s">
        <v>540</v>
      </c>
      <c r="I60" s="1" t="s">
        <v>541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543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544</v>
      </c>
      <c r="H62" s="1" t="s">
        <v>545</v>
      </c>
      <c r="I62" s="1" t="s">
        <v>546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547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548</v>
      </c>
      <c r="H63" s="1" t="s">
        <v>549</v>
      </c>
      <c r="I63" s="1" t="s">
        <v>550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551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552</v>
      </c>
      <c r="H64" s="1" t="s">
        <v>553</v>
      </c>
      <c r="I64" s="1" t="s">
        <v>554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555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556</v>
      </c>
      <c r="H65" s="1" t="s">
        <v>557</v>
      </c>
      <c r="I65" s="1" t="s">
        <v>558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559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560</v>
      </c>
      <c r="H66" s="1" t="s">
        <v>561</v>
      </c>
      <c r="I66" s="1" t="s">
        <v>562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563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564</v>
      </c>
      <c r="H67" s="1" t="s">
        <v>565</v>
      </c>
      <c r="I67" s="1" t="s">
        <v>566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567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568</v>
      </c>
      <c r="H68" s="1" t="s">
        <v>569</v>
      </c>
      <c r="I68" s="1" t="s">
        <v>218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570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571</v>
      </c>
      <c r="H69" s="1" t="s">
        <v>572</v>
      </c>
      <c r="I69" s="1" t="s">
        <v>573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574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575</v>
      </c>
      <c r="H70" s="1" t="s">
        <v>576</v>
      </c>
      <c r="I70" s="1" t="s">
        <v>577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578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579</v>
      </c>
      <c r="H71" s="1" t="s">
        <v>580</v>
      </c>
      <c r="I71" s="1" t="s">
        <v>581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582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583</v>
      </c>
      <c r="H72" s="1" t="s">
        <v>584</v>
      </c>
      <c r="I72" s="1" t="s">
        <v>585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18</v>
      </c>
      <c r="B1" s="1" t="s">
        <v>586</v>
      </c>
      <c r="C1" s="1" t="s">
        <v>587</v>
      </c>
      <c r="D1" s="1" t="s">
        <v>588</v>
      </c>
      <c r="E1" s="1" t="s">
        <v>589</v>
      </c>
      <c r="F1" s="1" t="s">
        <v>590</v>
      </c>
      <c r="G1" s="1" t="s">
        <v>591</v>
      </c>
      <c r="H1" s="1" t="s">
        <v>592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593</v>
      </c>
      <c r="B2" s="1" t="s">
        <v>594</v>
      </c>
      <c r="C2" s="1" t="s">
        <v>595</v>
      </c>
      <c r="D2" s="1" t="s">
        <v>596</v>
      </c>
      <c r="E2" s="1" t="s">
        <v>597</v>
      </c>
      <c r="F2" s="1" t="s">
        <v>598</v>
      </c>
      <c r="G2" s="1" t="s">
        <v>598</v>
      </c>
      <c r="H2" s="1" t="s">
        <v>599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600</v>
      </c>
      <c r="B3" s="1" t="s">
        <v>599</v>
      </c>
      <c r="C3" s="1" t="s">
        <v>601</v>
      </c>
      <c r="D3" s="1" t="s">
        <v>602</v>
      </c>
      <c r="E3" s="1" t="s">
        <v>603</v>
      </c>
      <c r="F3" s="1" t="s">
        <v>604</v>
      </c>
      <c r="G3" s="1" t="s">
        <v>605</v>
      </c>
      <c r="H3" s="1" t="s">
        <v>599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606</v>
      </c>
      <c r="B4" s="1" t="s">
        <v>594</v>
      </c>
      <c r="C4" s="1" t="s">
        <v>595</v>
      </c>
      <c r="D4" s="1" t="s">
        <v>596</v>
      </c>
      <c r="E4" s="1" t="s">
        <v>597</v>
      </c>
      <c r="F4" s="1" t="s">
        <v>607</v>
      </c>
      <c r="G4" s="1" t="s">
        <v>608</v>
      </c>
      <c r="H4" s="1" t="s">
        <v>609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600</v>
      </c>
      <c r="B5" s="1" t="s">
        <v>599</v>
      </c>
      <c r="C5" s="1" t="s">
        <v>601</v>
      </c>
      <c r="D5" s="1" t="s">
        <v>602</v>
      </c>
      <c r="E5" s="1" t="s">
        <v>603</v>
      </c>
      <c r="F5" s="1" t="s">
        <v>610</v>
      </c>
      <c r="G5" s="1" t="s">
        <v>611</v>
      </c>
      <c r="H5" s="1" t="s">
        <v>612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613</v>
      </c>
      <c r="B6" s="1" t="s">
        <v>614</v>
      </c>
      <c r="C6" s="1" t="s">
        <v>615</v>
      </c>
      <c r="D6" s="1" t="s">
        <v>616</v>
      </c>
      <c r="E6" s="1" t="s">
        <v>617</v>
      </c>
      <c r="F6" s="1" t="s">
        <v>618</v>
      </c>
      <c r="G6" s="1" t="s">
        <v>619</v>
      </c>
      <c r="H6" s="1" t="s">
        <v>620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621</v>
      </c>
      <c r="B7" s="1" t="s">
        <v>622</v>
      </c>
      <c r="C7" s="1" t="s">
        <v>623</v>
      </c>
      <c r="D7" s="1" t="s">
        <v>624</v>
      </c>
      <c r="E7" s="1" t="s">
        <v>625</v>
      </c>
      <c r="F7" s="1" t="s">
        <v>626</v>
      </c>
      <c r="G7" s="1" t="s">
        <v>627</v>
      </c>
      <c r="H7" s="1" t="s">
        <v>623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628</v>
      </c>
      <c r="B8" s="1" t="s">
        <v>599</v>
      </c>
      <c r="C8" s="1" t="s">
        <v>629</v>
      </c>
      <c r="D8" s="1" t="s">
        <v>626</v>
      </c>
      <c r="E8" s="1" t="s">
        <v>630</v>
      </c>
      <c r="F8" s="1" t="s">
        <v>631</v>
      </c>
      <c r="G8" s="1" t="s">
        <v>632</v>
      </c>
      <c r="H8" s="1" t="s">
        <v>622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633</v>
      </c>
      <c r="B9" s="1" t="s">
        <v>634</v>
      </c>
      <c r="C9" s="1" t="s">
        <v>635</v>
      </c>
      <c r="D9" s="1" t="s">
        <v>636</v>
      </c>
      <c r="E9" s="1" t="s">
        <v>637</v>
      </c>
      <c r="F9" s="1" t="s">
        <v>638</v>
      </c>
      <c r="G9" s="1" t="s">
        <v>639</v>
      </c>
      <c r="H9" s="1" t="s">
        <v>640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641</v>
      </c>
      <c r="B10" s="1" t="s">
        <v>634</v>
      </c>
      <c r="C10" s="1" t="s">
        <v>635</v>
      </c>
      <c r="D10" s="1" t="s">
        <v>636</v>
      </c>
      <c r="E10" s="1" t="s">
        <v>637</v>
      </c>
      <c r="F10" s="1" t="s">
        <v>642</v>
      </c>
      <c r="G10" s="1" t="s">
        <v>643</v>
      </c>
      <c r="H10" s="1" t="s">
        <v>644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645</v>
      </c>
      <c r="B11" s="1" t="s">
        <v>646</v>
      </c>
      <c r="C11" s="1" t="s">
        <v>647</v>
      </c>
      <c r="D11" s="1" t="s">
        <v>648</v>
      </c>
      <c r="E11" s="1" t="s">
        <v>649</v>
      </c>
      <c r="F11" s="1" t="s">
        <v>650</v>
      </c>
      <c r="G11" s="1" t="s">
        <v>651</v>
      </c>
      <c r="H11" s="1" t="s">
        <v>652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653</v>
      </c>
      <c r="B12" s="1" t="s">
        <v>654</v>
      </c>
      <c r="C12" s="1" t="s">
        <v>655</v>
      </c>
      <c r="D12" s="1" t="s">
        <v>656</v>
      </c>
      <c r="E12" s="1" t="s">
        <v>657</v>
      </c>
      <c r="F12" s="1" t="s">
        <v>658</v>
      </c>
      <c r="G12" s="1" t="s">
        <v>659</v>
      </c>
      <c r="H12" s="1" t="s">
        <v>614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660</v>
      </c>
      <c r="B13" s="1" t="s">
        <v>599</v>
      </c>
      <c r="C13" s="1" t="s">
        <v>599</v>
      </c>
      <c r="D13" s="1" t="s">
        <v>599</v>
      </c>
      <c r="E13" s="1" t="s">
        <v>599</v>
      </c>
      <c r="F13" s="1" t="s">
        <v>599</v>
      </c>
      <c r="G13" s="1" t="s">
        <v>599</v>
      </c>
      <c r="H13" s="1" t="s">
        <v>599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661</v>
      </c>
      <c r="B14" s="1" t="s">
        <v>599</v>
      </c>
      <c r="C14" s="1" t="s">
        <v>599</v>
      </c>
      <c r="D14" s="1" t="s">
        <v>599</v>
      </c>
      <c r="E14" s="1" t="s">
        <v>599</v>
      </c>
      <c r="F14" s="1" t="s">
        <v>599</v>
      </c>
      <c r="G14" s="1" t="s">
        <v>599</v>
      </c>
      <c r="H14" s="1" t="s">
        <v>599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662</v>
      </c>
      <c r="B15" s="1" t="s">
        <v>599</v>
      </c>
      <c r="C15" s="1" t="s">
        <v>599</v>
      </c>
      <c r="D15" s="1" t="s">
        <v>599</v>
      </c>
      <c r="E15" s="1" t="s">
        <v>599</v>
      </c>
      <c r="F15" s="1" t="s">
        <v>599</v>
      </c>
      <c r="G15" s="1" t="s">
        <v>599</v>
      </c>
      <c r="H15" s="1" t="s">
        <v>599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663</v>
      </c>
      <c r="B16" s="1" t="s">
        <v>599</v>
      </c>
      <c r="C16" s="1" t="s">
        <v>599</v>
      </c>
      <c r="D16" s="1" t="s">
        <v>599</v>
      </c>
      <c r="E16" s="1" t="s">
        <v>599</v>
      </c>
      <c r="F16" s="1" t="s">
        <v>599</v>
      </c>
      <c r="G16" s="1" t="s">
        <v>599</v>
      </c>
      <c r="H16" s="1" t="s">
        <v>599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664</v>
      </c>
      <c r="B17" s="1" t="s">
        <v>665</v>
      </c>
      <c r="C17" s="1" t="s">
        <v>666</v>
      </c>
      <c r="D17" s="1" t="s">
        <v>667</v>
      </c>
      <c r="E17" s="1" t="s">
        <v>668</v>
      </c>
      <c r="F17" s="1" t="s">
        <v>669</v>
      </c>
      <c r="G17" s="1" t="s">
        <v>670</v>
      </c>
      <c r="H17" s="1" t="s">
        <v>671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672</v>
      </c>
      <c r="B18" s="1" t="s">
        <v>599</v>
      </c>
      <c r="C18" s="1" t="s">
        <v>599</v>
      </c>
      <c r="D18" s="1" t="s">
        <v>599</v>
      </c>
      <c r="E18" s="1" t="s">
        <v>599</v>
      </c>
      <c r="F18" s="1" t="s">
        <v>599</v>
      </c>
      <c r="G18" s="1" t="s">
        <v>599</v>
      </c>
      <c r="H18" s="1" t="s">
        <v>599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673</v>
      </c>
      <c r="B19" s="1" t="s">
        <v>674</v>
      </c>
      <c r="C19" s="1" t="s">
        <v>675</v>
      </c>
      <c r="D19" s="1" t="s">
        <v>676</v>
      </c>
      <c r="E19" s="1" t="s">
        <v>677</v>
      </c>
      <c r="F19" s="1" t="s">
        <v>678</v>
      </c>
      <c r="G19" s="1" t="s">
        <v>679</v>
      </c>
      <c r="H19" s="1" t="s">
        <v>680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681</v>
      </c>
      <c r="B20" s="1" t="s">
        <v>682</v>
      </c>
      <c r="C20" s="1" t="s">
        <v>683</v>
      </c>
      <c r="D20" s="1" t="s">
        <v>684</v>
      </c>
      <c r="E20" s="1" t="s">
        <v>685</v>
      </c>
      <c r="F20" s="1" t="s">
        <v>686</v>
      </c>
      <c r="G20" s="1" t="s">
        <v>687</v>
      </c>
      <c r="H20" s="1" t="s">
        <v>688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689</v>
      </c>
      <c r="B21" s="1" t="s">
        <v>690</v>
      </c>
      <c r="C21" s="1" t="s">
        <v>691</v>
      </c>
      <c r="D21" s="1" t="s">
        <v>692</v>
      </c>
      <c r="E21" s="1" t="s">
        <v>693</v>
      </c>
      <c r="F21" s="1" t="s">
        <v>694</v>
      </c>
      <c r="G21" s="1" t="s">
        <v>695</v>
      </c>
      <c r="H21" s="1" t="s">
        <v>696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697</v>
      </c>
      <c r="B22" s="1" t="s">
        <v>698</v>
      </c>
      <c r="C22" s="1" t="s">
        <v>699</v>
      </c>
      <c r="D22" s="1" t="s">
        <v>700</v>
      </c>
      <c r="E22" s="1" t="s">
        <v>701</v>
      </c>
      <c r="F22" s="1" t="s">
        <v>702</v>
      </c>
      <c r="G22" s="1" t="s">
        <v>703</v>
      </c>
      <c r="H22" s="1" t="s">
        <v>704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705</v>
      </c>
      <c r="B23" s="1" t="s">
        <v>599</v>
      </c>
      <c r="C23" s="1" t="s">
        <v>599</v>
      </c>
      <c r="D23" s="1" t="s">
        <v>599</v>
      </c>
      <c r="E23" s="1" t="s">
        <v>599</v>
      </c>
      <c r="F23" s="1" t="s">
        <v>706</v>
      </c>
      <c r="G23" s="1" t="s">
        <v>707</v>
      </c>
      <c r="H23" s="1" t="s">
        <v>708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709</v>
      </c>
      <c r="B24" s="1" t="s">
        <v>710</v>
      </c>
      <c r="C24" s="1" t="s">
        <v>711</v>
      </c>
      <c r="D24" s="1" t="s">
        <v>712</v>
      </c>
      <c r="E24" s="1" t="s">
        <v>713</v>
      </c>
      <c r="F24" s="1" t="s">
        <v>714</v>
      </c>
      <c r="G24" s="1" t="s">
        <v>714</v>
      </c>
      <c r="H24" s="1" t="s">
        <v>714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715</v>
      </c>
      <c r="B25" s="1" t="s">
        <v>716</v>
      </c>
      <c r="C25" s="1" t="s">
        <v>717</v>
      </c>
      <c r="D25" s="1" t="s">
        <v>718</v>
      </c>
      <c r="E25" s="1" t="s">
        <v>719</v>
      </c>
      <c r="F25" s="1" t="s">
        <v>720</v>
      </c>
      <c r="G25" s="1" t="s">
        <v>720</v>
      </c>
      <c r="H25" s="1" t="s">
        <v>599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721</v>
      </c>
      <c r="B26" s="1" t="s">
        <v>722</v>
      </c>
      <c r="C26" s="1" t="s">
        <v>723</v>
      </c>
      <c r="D26" s="1" t="s">
        <v>724</v>
      </c>
      <c r="E26" s="1" t="s">
        <v>725</v>
      </c>
      <c r="F26" s="1" t="s">
        <v>599</v>
      </c>
      <c r="G26" s="1" t="s">
        <v>599</v>
      </c>
      <c r="H26" s="1" t="s">
        <v>599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726</v>
      </c>
      <c r="B2" s="1" t="s">
        <v>727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728</v>
      </c>
      <c r="B3" s="1" t="s">
        <v>729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730</v>
      </c>
      <c r="B4" s="1" t="s">
        <v>731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732</v>
      </c>
      <c r="B5" s="1" t="s">
        <v>733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734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735</v>
      </c>
      <c r="B7" s="4" t="s">
        <v>736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737</v>
      </c>
      <c r="B8" s="1" t="s">
        <v>738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739</v>
      </c>
      <c r="B9" s="1" t="s">
        <v>740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741</v>
      </c>
      <c r="B10" s="1" t="s">
        <v>738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742</v>
      </c>
      <c r="B11" s="1" t="s">
        <v>743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744</v>
      </c>
      <c r="B12" s="1" t="s">
        <v>745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746</v>
      </c>
      <c r="B13" s="1" t="s">
        <v>743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747</v>
      </c>
      <c r="B14" s="1" t="s">
        <v>748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749</v>
      </c>
      <c r="B15" s="1">
        <v>1109.0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750</v>
      </c>
      <c r="B16" s="1" t="s">
        <v>751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752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753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754</v>
      </c>
      <c r="B19" s="1">
        <v>6.61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755</v>
      </c>
      <c r="B20" s="1">
        <v>6.8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756</v>
      </c>
      <c r="B21" s="1">
        <v>6.59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757</v>
      </c>
      <c r="B22" s="1">
        <v>6.92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758</v>
      </c>
      <c r="B23" s="1">
        <v>6.61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759</v>
      </c>
      <c r="B24" s="1">
        <v>6.8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760</v>
      </c>
      <c r="B25" s="1">
        <v>6.59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761</v>
      </c>
      <c r="B26" s="1">
        <v>6.92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762</v>
      </c>
      <c r="B27" s="1">
        <v>0.904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763</v>
      </c>
      <c r="B28" s="1">
        <v>51.000004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764</v>
      </c>
      <c r="B29" s="1">
        <v>15.746348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765</v>
      </c>
      <c r="B30" s="1">
        <v>3850614.0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766</v>
      </c>
      <c r="B31" s="1">
        <v>3850614.0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767</v>
      </c>
      <c r="B32" s="1">
        <v>1.330087E7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768</v>
      </c>
      <c r="B33" s="1">
        <v>3154600.0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769</v>
      </c>
      <c r="B34" s="1">
        <v>3154600.0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770</v>
      </c>
      <c r="B35" s="1">
        <v>6.6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771</v>
      </c>
      <c r="B36" s="1">
        <v>6.67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772</v>
      </c>
      <c r="B37" s="1">
        <v>1500.0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773</v>
      </c>
      <c r="B38" s="1">
        <v>1800.0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774</v>
      </c>
      <c r="B39" s="1">
        <v>1.239120512E9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775</v>
      </c>
      <c r="B40" s="1">
        <v>3.1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776</v>
      </c>
      <c r="B41" s="1">
        <v>14.48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777</v>
      </c>
      <c r="B42" s="1">
        <v>4.4676714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778</v>
      </c>
      <c r="B43" s="1">
        <v>6.4353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779</v>
      </c>
      <c r="B44" s="1">
        <v>4.91155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780</v>
      </c>
      <c r="B45" s="1" t="s">
        <v>781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782</v>
      </c>
      <c r="B46" s="1">
        <v>1.285588992E10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783</v>
      </c>
      <c r="B47" s="1">
        <v>0.1112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784</v>
      </c>
      <c r="B48" s="1">
        <v>1.34027154E9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785</v>
      </c>
      <c r="B49" s="1">
        <v>1.80388E8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786</v>
      </c>
      <c r="B50" s="1">
        <v>7150826.0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787</v>
      </c>
      <c r="B51" s="1">
        <v>6259332.0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788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789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790</v>
      </c>
      <c r="B54" s="1">
        <v>0.0383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791</v>
      </c>
      <c r="B55" s="1">
        <v>0.15652001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792</v>
      </c>
      <c r="B56" s="1">
        <v>0.07909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793</v>
      </c>
      <c r="B57" s="1">
        <v>0.95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794</v>
      </c>
      <c r="B58" s="1">
        <v>0.0548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795</v>
      </c>
      <c r="B59" s="1">
        <v>1.54987008E8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796</v>
      </c>
      <c r="B60" s="1">
        <v>3.412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797</v>
      </c>
      <c r="B61" s="1">
        <v>1.9431419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798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799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800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801</v>
      </c>
      <c r="B65" s="1">
        <v>0.34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802</v>
      </c>
      <c r="B66" s="1">
        <v>3.084214E7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803</v>
      </c>
      <c r="B67" s="1">
        <v>0.13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804</v>
      </c>
      <c r="B68" s="1">
        <v>0.42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805</v>
      </c>
      <c r="B69" s="1">
        <v>46.352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806</v>
      </c>
      <c r="B70" s="1">
        <v>0.5851319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807</v>
      </c>
      <c r="B71" s="1">
        <v>0.24749029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808</v>
      </c>
      <c r="B72" s="1" t="s">
        <v>809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810</v>
      </c>
      <c r="B73" s="1" t="s">
        <v>811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812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813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814</v>
      </c>
      <c r="B76" s="1" t="s">
        <v>815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816</v>
      </c>
      <c r="B77" s="1" t="s">
        <v>815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817</v>
      </c>
      <c r="B78" s="1">
        <v>1.5530886E9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818</v>
      </c>
      <c r="B79" s="1" t="s">
        <v>819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820</v>
      </c>
      <c r="B80" s="1" t="s">
        <v>821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822</v>
      </c>
      <c r="B81" s="1" t="s">
        <v>823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824</v>
      </c>
      <c r="B82" s="1" t="s">
        <v>825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826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827</v>
      </c>
      <c r="B84" s="1">
        <v>6.63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828</v>
      </c>
      <c r="B85" s="1">
        <v>12.2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829</v>
      </c>
      <c r="B86" s="1">
        <v>2.88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830</v>
      </c>
      <c r="B87" s="1">
        <v>8.03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831</v>
      </c>
      <c r="B88" s="1">
        <v>8.55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832</v>
      </c>
      <c r="B89" s="1">
        <v>2.33333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833</v>
      </c>
      <c r="B90" s="1" t="s">
        <v>834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835</v>
      </c>
      <c r="B91" s="1">
        <v>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836</v>
      </c>
      <c r="B92" s="1">
        <v>2.939342848E9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837</v>
      </c>
      <c r="B93" s="1">
        <v>1.244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838</v>
      </c>
      <c r="B94" s="1">
        <v>1.70451888E8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839</v>
      </c>
      <c r="B95" s="1">
        <v>1.093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840</v>
      </c>
      <c r="B96" s="1">
        <v>1.097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841</v>
      </c>
      <c r="B97" s="1">
        <v>2.7735264E8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842</v>
      </c>
      <c r="B98" s="1">
        <v>31.308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843</v>
      </c>
      <c r="B99" s="1">
        <v>1.771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844</v>
      </c>
      <c r="B100" s="1">
        <v>0.00638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845</v>
      </c>
      <c r="B101" s="1">
        <v>0.060949996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846</v>
      </c>
      <c r="B102" s="1">
        <v>0.231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847</v>
      </c>
      <c r="B103" s="1">
        <v>0.471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848</v>
      </c>
      <c r="B104" s="1">
        <v>0.83255994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849</v>
      </c>
      <c r="B105" s="1">
        <v>0.3048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850</v>
      </c>
      <c r="B106" s="1" t="s">
        <v>781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851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852</v>
      </c>
      <c r="B3" s="2"/>
      <c r="C3" s="2"/>
      <c r="D3" s="2"/>
      <c r="E3" s="2"/>
      <c r="F3" s="2"/>
      <c r="G3" s="2"/>
      <c r="H3" s="2"/>
      <c r="I3" s="2"/>
      <c r="J3" s="1" t="str">
        <f>IF(I3*FORECAST(J2,B3:I3,B2:I2)&gt;0,FORECAST(J2,B3:I3,B2:I2),I3)*$X$1</f>
        <v>#N/A</v>
      </c>
      <c r="K3" s="1" t="str">
        <f>IF(J3*FORECAST(K2,B3:J3,B2:J2)&gt;0,FORECAST(K2,B3:J3,B2:J2),J3)*$X$1</f>
        <v>#N/A</v>
      </c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5" t="str">
        <f>IF(P3*FORECAST(Q2,B3:P3,B2:P2)&gt;0,FORECAST(Q2,B3:P3,B2:P2),P3)*$X$1</f>
        <v>#N/A</v>
      </c>
      <c r="R3" s="5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2"/>
      <c r="W3" s="2"/>
      <c r="X3" s="2"/>
      <c r="Y3" s="2"/>
      <c r="Z3" s="2"/>
    </row>
    <row r="4">
      <c r="A4" s="3" t="s">
        <v>115</v>
      </c>
      <c r="B4" s="1">
        <v>-14.0</v>
      </c>
      <c r="C4" s="1">
        <v>-18.0</v>
      </c>
      <c r="D4" s="1">
        <v>-41.0</v>
      </c>
      <c r="E4" s="1">
        <v>-371.0</v>
      </c>
      <c r="F4" s="1">
        <v>-940.0</v>
      </c>
      <c r="G4" s="1">
        <v>-1550.0</v>
      </c>
      <c r="H4" s="1">
        <v>-1790.0</v>
      </c>
      <c r="I4" s="1">
        <v>-1770.0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853</v>
      </c>
      <c r="B5" s="1">
        <v>29.0</v>
      </c>
      <c r="C5" s="1">
        <v>29.0</v>
      </c>
      <c r="D5" s="1">
        <v>33.0</v>
      </c>
      <c r="E5" s="1">
        <v>117.0</v>
      </c>
      <c r="F5" s="1">
        <v>144.0</v>
      </c>
      <c r="G5" s="1">
        <v>156.0</v>
      </c>
      <c r="H5" s="1">
        <v>153.0</v>
      </c>
      <c r="I5" s="1">
        <v>162.0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854</v>
      </c>
      <c r="L7" s="1" t="str">
        <f>IF(U3*FORECAST(U2,B3:U3,B2:U2)&gt;0,FORECAST(U2,B3:U3,B2:U2),T3)*$X$1 * (1+0.02)/(0.0773-0.02)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855</v>
      </c>
      <c r="L8" s="1" t="str">
        <f t="array" ref="L8">NPV(0.0773,K3:U3)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856</v>
      </c>
      <c r="L9" s="1" t="str">
        <f t="array" ref="L9">NPV(0.0773,K16:U16)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857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-1770.0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858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859</v>
      </c>
      <c r="L13" s="1">
        <v>162.0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 t="str">
        <f>IF(U3*FORECAST(U2,B3:U3,B2:U2)&gt;0,FORECAST(U2,B3:U3,B2:U2),T3)*$X$1 * (1+0.02)/(0.0773-0.02)</f>
        <v>#N/A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19</v>
      </c>
      <c r="B3" s="5">
        <v>-10.0</v>
      </c>
      <c r="C3" s="5">
        <v>-7.0</v>
      </c>
      <c r="D3" s="5">
        <v>-44.0</v>
      </c>
      <c r="E3" s="5">
        <v>-5.0</v>
      </c>
      <c r="F3" s="5">
        <v>19.0</v>
      </c>
      <c r="G3" s="5">
        <v>14.0</v>
      </c>
      <c r="H3" s="5">
        <v>-2.0</v>
      </c>
      <c r="I3" s="5">
        <v>33.0</v>
      </c>
      <c r="J3" s="1">
        <f>IF(I3*FORECAST(J2,B3:I3,B2:I2)&gt;0,FORECAST(J2,B3:I3,B2:I2),I3)*$X$1</f>
        <v>27.82142857</v>
      </c>
      <c r="K3" s="1">
        <f>IF(J3*FORECAST(K2,B3:J3,B2:J2)&gt;0,FORECAST(K2,B3:J3,B2:J2),J3)*$X$1</f>
        <v>34.05952381</v>
      </c>
      <c r="L3" s="1">
        <f>IF(K3*FORECAST(L2,B3:K3,B2:K2)&gt;0,FORECAST(L2,B3:K3,B2:K2),K3)*$X$1</f>
        <v>40.29761905</v>
      </c>
      <c r="M3" s="1">
        <f>IF(L3*FORECAST(M2,B3:L3,B2:L2)&gt;0,FORECAST(M2,B3:L3,B2:L2),L3)*$X$1</f>
        <v>46.53571429</v>
      </c>
      <c r="N3" s="1">
        <f>IF(M3*FORECAST(N2,B3:M3,B2:M2)&gt;0,FORECAST(N2,B3:M3,B2:M2),M3)*$X$1</f>
        <v>52.77380952</v>
      </c>
      <c r="O3" s="1">
        <f>IF(N3*FORECAST(O2,B3:N3,B2:N2)&gt;0,FORECAST(O2,B3:N3,B2:N2),N3)*$X$1</f>
        <v>59.01190476</v>
      </c>
      <c r="P3" s="1">
        <f>IF(O3*FORECAST(P2,B3:O3,B2:O2)&gt;0,FORECAST(P2,B3:O3,B2:O2),O3)*$X$1</f>
        <v>65.25</v>
      </c>
      <c r="Q3" s="5">
        <f>IF(P3*FORECAST(Q2,B3:P3,B2:P2)&gt;0,FORECAST(Q2,B3:P3,B2:P2),P3)*$X$1</f>
        <v>71.48809524</v>
      </c>
      <c r="R3" s="5">
        <f>IF(Q3*FORECAST(R2,B3:Q3,B2:Q2)&gt;0,FORECAST(R2,B3:Q3,B2:Q2),Q3)*$X$1</f>
        <v>77.72619048</v>
      </c>
      <c r="S3" s="5">
        <f>IF(R3*FORECAST(S2,B3:R3,B2:R2)&gt;0,FORECAST(S2,B3:R3,B2:R2),R3)*$X$1</f>
        <v>83.96428571</v>
      </c>
      <c r="T3" s="5">
        <f>IF(S3*FORECAST(T2,B3:S3,B2:S2)&gt;0,FORECAST(T2,B3:S3,B2:S2),S3)*$X$1</f>
        <v>90.20238095</v>
      </c>
      <c r="U3" s="5">
        <f>IF(T3*FORECAST(U2,B3:T3,B2:T2)&gt;0,FORECAST(U2,B3:T3,B2:T2),T3)*$X$1</f>
        <v>96.44047619</v>
      </c>
      <c r="V3" s="2"/>
      <c r="W3" s="2"/>
      <c r="X3" s="2"/>
      <c r="Y3" s="2"/>
      <c r="Z3" s="2"/>
    </row>
    <row r="4">
      <c r="A4" s="3" t="s">
        <v>115</v>
      </c>
      <c r="B4" s="1">
        <v>-14.0</v>
      </c>
      <c r="C4" s="1">
        <v>-18.0</v>
      </c>
      <c r="D4" s="1">
        <v>-41.0</v>
      </c>
      <c r="E4" s="1">
        <v>-371.0</v>
      </c>
      <c r="F4" s="1">
        <v>-940.0</v>
      </c>
      <c r="G4" s="1">
        <v>-1550.0</v>
      </c>
      <c r="H4" s="1">
        <v>-1790.0</v>
      </c>
      <c r="I4" s="1">
        <v>-1770.0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853</v>
      </c>
      <c r="B5" s="1">
        <v>29.0</v>
      </c>
      <c r="C5" s="1">
        <v>29.0</v>
      </c>
      <c r="D5" s="1">
        <v>33.0</v>
      </c>
      <c r="E5" s="1">
        <v>117.0</v>
      </c>
      <c r="F5" s="1">
        <v>144.0</v>
      </c>
      <c r="G5" s="1">
        <v>156.0</v>
      </c>
      <c r="H5" s="1">
        <v>153.0</v>
      </c>
      <c r="I5" s="1">
        <v>162.0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854</v>
      </c>
      <c r="L7" s="1">
        <f>IF(U3*FORECAST(U2,B3:U3,B2:U2)&gt;0,FORECAST(U2,B3:U3,B2:U2),T3)*$X$1 * (1+0.02)/(0.0773-0.02)</f>
        <v>1716.741461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855</v>
      </c>
      <c r="L8" s="6">
        <f t="array" ref="L8">NPV(0.0773,K3:U3)</f>
        <v>438.7564836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856</v>
      </c>
      <c r="L9" s="6">
        <f t="array" ref="L9">NPV(0.0773,K16:U16)</f>
        <v>756.8357488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857</v>
      </c>
      <c r="L10" s="6">
        <f>L8 + L9</f>
        <v>1195.592232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-1770.0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858</v>
      </c>
      <c r="L12" s="6">
        <f>L10 - L11</f>
        <v>2965.592232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859</v>
      </c>
      <c r="L13" s="1">
        <v>162.0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18.30612489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(1+0.02)/(0.0773-0.02)</f>
        <v>1716.741461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