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<sst xmlns="http://schemas.openxmlformats.org/spreadsheetml/2006/main" count="2024" uniqueCount="1523">
  <si>
    <t>ticker</t>
  </si>
  <si>
    <t>THFF</t>
  </si>
  <si>
    <t>nombre</t>
  </si>
  <si>
    <t>FIRST FINANCIAL CORPORATI</t>
  </si>
  <si>
    <t>empresa</t>
  </si>
  <si>
    <t>Banks</t>
  </si>
  <si>
    <t>Open</t>
  </si>
  <si>
    <t>Target Price</t>
  </si>
  <si>
    <t>Valor no disponible</t>
  </si>
  <si>
    <t>Upside</t>
  </si>
  <si>
    <t>No calculado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</si>
  <si>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</si>
  <si>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</si>
  <si>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</si>
  <si>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</si>
  <si>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</si>
  <si>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</si>
  <si>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</si>
  <si>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</si>
  <si>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</si>
  <si>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</si>
  <si>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</si>
  <si>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Gain (Loss) on Sale of Loans &amp; Receivables - (CF)</t>
  </si>
  <si>
    <t>(Gain) Loss On Sale of Asset - (CF)</t>
  </si>
  <si>
    <t>(Gain) Loss on Sale of Investments - (CF)</t>
  </si>
  <si>
    <t>Provision for Credit Losses</t>
  </si>
  <si>
    <t>Stock-Based Compensation (CF)</t>
  </si>
  <si>
    <t>Net (Increase) Decrease in Loans Originated / Sold - Operating</t>
  </si>
  <si>
    <t>0</t>
  </si>
  <si>
    <t>Changes in Accrued Interest Receivable</t>
  </si>
  <si>
    <t>Other Operating Activities</t>
  </si>
  <si>
    <t>Cash from Operations</t>
  </si>
  <si>
    <t>Capital Expenditure</t>
  </si>
  <si>
    <t>Cash Acquisitions</t>
  </si>
  <si>
    <t>Divestitures</t>
  </si>
  <si>
    <t>Purchase / Sale of Intangible Assets</t>
  </si>
  <si>
    <t>Sale (Purchase) of Real Estate Properties (Collected)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</si>
  <si>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</si>
  <si>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</si>
  <si>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</si>
  <si>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</si>
  <si>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</si>
  <si>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</si>
  <si>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</si>
  <si>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</si>
  <si>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</si>
  <si>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</si>
  <si>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Repurchase of Common Stock</t>
  </si>
  <si>
    <t>Common Dividends Paid</t>
  </si>
  <si>
    <t>Common &amp; Preferred Stock Dividends Paid</t>
  </si>
  <si>
    <t>Net Increase (Decrease) in Deposit Accounts - (CF)</t>
  </si>
  <si>
    <t>Special Dividend Paid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</si>
  <si>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</si>
  <si>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</si>
  <si>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</si>
  <si>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</si>
  <si>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</si>
  <si>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</si>
  <si>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Assets</t>
  </si>
  <si>
    <t>Cash And Equivalents</t>
  </si>
  <si>
    <t>Investment Securities, Total</t>
  </si>
  <si>
    <t>Trading Asset Securities, Total</t>
  </si>
  <si>
    <t>Mortgage Backed Securities</t>
  </si>
  <si>
    <t>Total investments</t>
  </si>
  <si>
    <t>Gross Loans</t>
  </si>
  <si>
    <t>Allowance For Loan Losses</t>
  </si>
  <si>
    <t>Net Loans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</si>
  <si>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</si>
  <si>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</si>
  <si>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</si>
  <si>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</si>
  <si>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</si>
  <si>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Loans Held For Sale</t>
  </si>
  <si>
    <t>Accrued Interest Receivable</t>
  </si>
  <si>
    <t>Restricted Cash</t>
  </si>
  <si>
    <t>Other Real Estate Owned And Foreclosed</t>
  </si>
  <si>
    <t>Other Long-Term Assets, Total</t>
  </si>
  <si>
    <t>Total Assets</t>
  </si>
  <si>
    <t>Liabilities</t>
  </si>
  <si>
    <t>Interest Bearing Deposits</t>
  </si>
  <si>
    <t>Institutional Deposits</t>
  </si>
  <si>
    <t>Non-Interest Bearing Deposits</t>
  </si>
  <si>
    <t>Total Deposits</t>
  </si>
  <si>
    <t>Short-Term Borrowings</t>
  </si>
  <si>
    <t>Current Portion of Long-Term Debt</t>
  </si>
  <si>
    <t>Current Portion of Leases</t>
  </si>
  <si>
    <t>Federal Home Loan Bank Debt - Long-Term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</si>
  <si>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</si>
  <si>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</si>
  <si>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</si>
  <si>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</si>
  <si>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</si>
  <si>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</si>
  <si>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</si>
  <si>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</si>
  <si>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</si>
  <si>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</si>
  <si>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</si>
  <si>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</si>
  <si>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</si>
  <si>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</si>
  <si>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30.46</t>
  </si>
  <si>
    <t>32.21</t>
  </si>
  <si>
    <t>33.92</t>
  </si>
  <si>
    <t>33.77</t>
  </si>
  <si>
    <t>36.06</t>
  </si>
  <si>
    <t>40.58</t>
  </si>
  <si>
    <t>44.03</t>
  </si>
  <si>
    <t>46.13</t>
  </si>
  <si>
    <t>39.44</t>
  </si>
  <si>
    <t>44.76</t>
  </si>
  <si>
    <t>Tangible Book Value</t>
  </si>
  <si>
    <t>Tangible Book Value Per Share</t>
  </si>
  <si>
    <t>27.11</t>
  </si>
  <si>
    <t>28.86</t>
  </si>
  <si>
    <t>30.94</t>
  </si>
  <si>
    <t>30.83</t>
  </si>
  <si>
    <t>33.16</t>
  </si>
  <si>
    <t>34.08</t>
  </si>
  <si>
    <t>37.57</t>
  </si>
  <si>
    <t>38.67</t>
  </si>
  <si>
    <t>31.66</t>
  </si>
  <si>
    <t>36.91</t>
  </si>
  <si>
    <t>Average Assets</t>
  </si>
  <si>
    <t>Average Loans</t>
  </si>
  <si>
    <t>Total Debt</t>
  </si>
  <si>
    <t>Federal Funds Sold</t>
  </si>
  <si>
    <t>Debt Equivalent of Unfunded Proj. Benefit Obligation</t>
  </si>
  <si>
    <t>Net Debt</t>
  </si>
  <si>
    <t>Full Time Employees</t>
  </si>
  <si>
    <t>Number Of Offices</t>
  </si>
  <si>
    <t>Interest Income On Loans</t>
  </si>
  <si>
    <t>Interest Income On Investments</t>
  </si>
  <si>
    <t>Interest Income, Total</t>
  </si>
  <si>
    <t>Interest On Deposits</t>
  </si>
  <si>
    <t>Total Interest On Borrowings</t>
  </si>
  <si>
    <t>Interest Expense, Total</t>
  </si>
  <si>
    <t>Net Interest Income</t>
  </si>
  <si>
    <t>Service Charges On Deposits</t>
  </si>
  <si>
    <t>Trust Income</t>
  </si>
  <si>
    <t>Gain (Loss) on Sale of Loans</t>
  </si>
  <si>
    <t>Gain (Loss) on Sale of Invest. &amp; Securities - (Rev)</t>
  </si>
  <si>
    <t>Total Other Non Interest Income</t>
  </si>
  <si>
    <t>Non Interest Income, Total</t>
  </si>
  <si>
    <t>Revenues Before Provison For Loan Losses</t>
  </si>
  <si>
    <t>Provision For Loan Losses</t>
  </si>
  <si>
    <t>Total Revenues</t>
  </si>
  <si>
    <t>Salaries And Other Employee Benefits</t>
  </si>
  <si>
    <t>Federal Deposit Insurance</t>
  </si>
  <si>
    <t>Selling General &amp; Admin Expenses, Total</t>
  </si>
  <si>
    <t>Total Other Non Interest Expense</t>
  </si>
  <si>
    <t>Non Interest Expense, Total</t>
  </si>
  <si>
    <t>EBT, Excl. Unusual Items</t>
  </si>
  <si>
    <t>Gain (Loss) on Sale of Assets</t>
  </si>
  <si>
    <t>Legal Settlements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</si>
  <si>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</si>
  <si>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</si>
  <si>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</si>
  <si>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</si>
  <si>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</si>
  <si>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</si>
  <si>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</si>
  <si>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</si>
  <si>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</si>
  <si>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2.55</t>
  </si>
  <si>
    <t>2.35</t>
  </si>
  <si>
    <t>3.12</t>
  </si>
  <si>
    <t>2.38</t>
  </si>
  <si>
    <t>3.8</t>
  </si>
  <si>
    <t>3.93</t>
  </si>
  <si>
    <t>4.02</t>
  </si>
  <si>
    <t>5.82</t>
  </si>
  <si>
    <t>5.08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</si>
  <si>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</si>
  <si>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</si>
  <si>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</si>
  <si>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</si>
  <si>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</si>
  <si>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</si>
  <si>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2.27</t>
  </si>
  <si>
    <t>1.98</t>
  </si>
  <si>
    <t>2.31</t>
  </si>
  <si>
    <t>2.54</t>
  </si>
  <si>
    <t>2.94</t>
  </si>
  <si>
    <t>2.96</t>
  </si>
  <si>
    <t>2.99</t>
  </si>
  <si>
    <t>3.11</t>
  </si>
  <si>
    <t>4.7</t>
  </si>
  <si>
    <t>Normalized Diluted EPS</t>
  </si>
  <si>
    <t>Dividend Per Share</t>
  </si>
  <si>
    <t>0.98</t>
  </si>
  <si>
    <t>1.01</t>
  </si>
  <si>
    <t>1.02</t>
  </si>
  <si>
    <t>1.04</t>
  </si>
  <si>
    <t>1.05</t>
  </si>
  <si>
    <t>1.06</t>
  </si>
  <si>
    <t>1.08</t>
  </si>
  <si>
    <t>0.99</t>
  </si>
  <si>
    <t>Payout Ratio</t>
  </si>
  <si>
    <t>38.34</t>
  </si>
  <si>
    <t>41.83</t>
  </si>
  <si>
    <t>32.17</t>
  </si>
  <si>
    <t>41.95</t>
  </si>
  <si>
    <t>26.83</t>
  </si>
  <si>
    <t>25.88</t>
  </si>
  <si>
    <t>26.51</t>
  </si>
  <si>
    <t>26.76</t>
  </si>
  <si>
    <t>20.33</t>
  </si>
  <si>
    <t>25.35</t>
  </si>
  <si>
    <t>Effective Tax Rate - (Ratio)</t>
  </si>
  <si>
    <t>29.58</t>
  </si>
  <si>
    <t>25.6</t>
  </si>
  <si>
    <t>34.11</t>
  </si>
  <si>
    <t>41.45</t>
  </si>
  <si>
    <t>19.31</t>
  </si>
  <si>
    <t>19.88</t>
  </si>
  <si>
    <t>17.84</t>
  </si>
  <si>
    <t>19.24</t>
  </si>
  <si>
    <t>18.97</t>
  </si>
  <si>
    <t>16.31</t>
  </si>
  <si>
    <t>Current Domestic Taxes</t>
  </si>
  <si>
    <t>Total Current Taxes</t>
  </si>
  <si>
    <t>Deferred Domestic Taxes</t>
  </si>
  <si>
    <t>Total Deferred Taxes</t>
  </si>
  <si>
    <t>Normalized Net Income</t>
  </si>
  <si>
    <t>Non-Cash Pension Expense</t>
  </si>
  <si>
    <t>Supplemental Operating Expense Items</t>
  </si>
  <si>
    <t>Stock-Based Comp., SG&amp;A Exp. (Total)</t>
  </si>
  <si>
    <t>Total Stock-Based Compensation</t>
  </si>
  <si>
    <t>Profitability</t>
  </si>
  <si>
    <t>Return on Assets</t>
  </si>
  <si>
    <t>1.12</t>
  </si>
  <si>
    <t>1.29</t>
  </si>
  <si>
    <t>0.97</t>
  </si>
  <si>
    <t>1.55</t>
  </si>
  <si>
    <t>1.39</t>
  </si>
  <si>
    <t>1.25</t>
  </si>
  <si>
    <t>1.09</t>
  </si>
  <si>
    <t>1.4</t>
  </si>
  <si>
    <t>1.23</t>
  </si>
  <si>
    <t>Return On Equity %</t>
  </si>
  <si>
    <t>8.65</t>
  </si>
  <si>
    <t>7.51</t>
  </si>
  <si>
    <t>9.32</t>
  </si>
  <si>
    <t>7.04</t>
  </si>
  <si>
    <t>10.88</t>
  </si>
  <si>
    <t>9.77</t>
  </si>
  <si>
    <t>9.33</t>
  </si>
  <si>
    <t>8.98</t>
  </si>
  <si>
    <t>13.44</t>
  </si>
  <si>
    <t>12.09</t>
  </si>
  <si>
    <t>Return on Common Equity</t>
  </si>
  <si>
    <t>Shareholders Value Added</t>
  </si>
  <si>
    <t>Margin Analysis</t>
  </si>
  <si>
    <t>SG&amp;A Margin</t>
  </si>
  <si>
    <t>49.06</t>
  </si>
  <si>
    <t>53.3</t>
  </si>
  <si>
    <t>49.27</t>
  </si>
  <si>
    <t>47.22</t>
  </si>
  <si>
    <t>43.29</t>
  </si>
  <si>
    <t>42.73</t>
  </si>
  <si>
    <t>45.26</t>
  </si>
  <si>
    <t>45.58</t>
  </si>
  <si>
    <t>40.27</t>
  </si>
  <si>
    <t>45.34</t>
  </si>
  <si>
    <t>Net Interest Income / Total Revenues %</t>
  </si>
  <si>
    <t>75.12</t>
  </si>
  <si>
    <t>75.19</t>
  </si>
  <si>
    <t>77.31</t>
  </si>
  <si>
    <t>77.88</t>
  </si>
  <si>
    <t>78.23</t>
  </si>
  <si>
    <t>79.59</t>
  </si>
  <si>
    <t>82.08</t>
  </si>
  <si>
    <t>78.35</t>
  </si>
  <si>
    <t>75.78</t>
  </si>
  <si>
    <t>82.53</t>
  </si>
  <si>
    <t>EBT Excl. Non-Recurring Items Margin %</t>
  </si>
  <si>
    <t>33.41</t>
  </si>
  <si>
    <t>29.2</t>
  </si>
  <si>
    <t>33.49</t>
  </si>
  <si>
    <t>35.92</t>
  </si>
  <si>
    <t>38.74</t>
  </si>
  <si>
    <t>36.88</t>
  </si>
  <si>
    <t>36.76</t>
  </si>
  <si>
    <t>35.85</t>
  </si>
  <si>
    <t>42.13</t>
  </si>
  <si>
    <t>35.77</t>
  </si>
  <si>
    <t>Income From Continuing Operations Margin %</t>
  </si>
  <si>
    <t>23.53</t>
  </si>
  <si>
    <t>21.73</t>
  </si>
  <si>
    <t>28.29</t>
  </si>
  <si>
    <t>21.03</t>
  </si>
  <si>
    <t>31.26</t>
  </si>
  <si>
    <t>29.55</t>
  </si>
  <si>
    <t>30.2</t>
  </si>
  <si>
    <t>28.95</t>
  </si>
  <si>
    <t>32.65</t>
  </si>
  <si>
    <t>29.94</t>
  </si>
  <si>
    <t>Net Income Margin %</t>
  </si>
  <si>
    <t>Net Avail. For Common Margin %</t>
  </si>
  <si>
    <t>Normalized Net Income Margin</t>
  </si>
  <si>
    <t>20.88</t>
  </si>
  <si>
    <t>18.25</t>
  </si>
  <si>
    <t>20.93</t>
  </si>
  <si>
    <t>22.45</t>
  </si>
  <si>
    <t>24.21</t>
  </si>
  <si>
    <t>23.05</t>
  </si>
  <si>
    <t>22.97</t>
  </si>
  <si>
    <t>22.41</t>
  </si>
  <si>
    <t>26.33</t>
  </si>
  <si>
    <t>22.36</t>
  </si>
  <si>
    <t>Asset quality</t>
  </si>
  <si>
    <t>Nonperforming Loans / Total Loans %</t>
  </si>
  <si>
    <t>1.72</t>
  </si>
  <si>
    <t>1.44</t>
  </si>
  <si>
    <t>1.24</t>
  </si>
  <si>
    <t>1.14</t>
  </si>
  <si>
    <t>0.85</t>
  </si>
  <si>
    <t>0.58</t>
  </si>
  <si>
    <t>0.8</t>
  </si>
  <si>
    <t>0.53</t>
  </si>
  <si>
    <t>0.54</t>
  </si>
  <si>
    <t>0.78</t>
  </si>
  <si>
    <t>Nonperforming Loans / Total Assets %</t>
  </si>
  <si>
    <t>0.76</t>
  </si>
  <si>
    <t>0.72</t>
  </si>
  <si>
    <t>0.55</t>
  </si>
  <si>
    <t>0.38</t>
  </si>
  <si>
    <t>0.46</t>
  </si>
  <si>
    <t>0.29</t>
  </si>
  <si>
    <t>0.33</t>
  </si>
  <si>
    <t>0.51</t>
  </si>
  <si>
    <t>Nonperforming Assets / Total Assets %</t>
  </si>
  <si>
    <t>1.15</t>
  </si>
  <si>
    <t>0.84</t>
  </si>
  <si>
    <t>0.79</t>
  </si>
  <si>
    <t>0.57</t>
  </si>
  <si>
    <t>0.47</t>
  </si>
  <si>
    <t>0.48</t>
  </si>
  <si>
    <t>0.34</t>
  </si>
  <si>
    <t>NPAs / Loans and OREO</t>
  </si>
  <si>
    <t>1.93</t>
  </si>
  <si>
    <t>1.64</t>
  </si>
  <si>
    <t>1.37</t>
  </si>
  <si>
    <t>0.88</t>
  </si>
  <si>
    <t>0.71</t>
  </si>
  <si>
    <t>NPAs / Equity</t>
  </si>
  <si>
    <t>8.76</t>
  </si>
  <si>
    <t>7.05</t>
  </si>
  <si>
    <t>6.08</t>
  </si>
  <si>
    <t>5.7</t>
  </si>
  <si>
    <t>3.88</t>
  </si>
  <si>
    <t>3.4</t>
  </si>
  <si>
    <t>3.64</t>
  </si>
  <si>
    <t>2.58</t>
  </si>
  <si>
    <t>3.54</t>
  </si>
  <si>
    <t>4.67</t>
  </si>
  <si>
    <t>Allowance for Credit Losses / Net Charge-offs %</t>
  </si>
  <si>
    <t>335.57</t>
  </si>
  <si>
    <t>555.13</t>
  </si>
  <si>
    <t>419.7</t>
  </si>
  <si>
    <t>478.7</t>
  </si>
  <si>
    <t>389.93</t>
  </si>
  <si>
    <t>384.04</t>
  </si>
  <si>
    <t>611.89</t>
  </si>
  <si>
    <t>544.23</t>
  </si>
  <si>
    <t>Allowance for Credit Losses / Nonperforming Loans %</t>
  </si>
  <si>
    <t>61.62</t>
  </si>
  <si>
    <t>82.82</t>
  </si>
  <si>
    <t>91.82</t>
  </si>
  <si>
    <t>123.27</t>
  </si>
  <si>
    <t>130.01</t>
  </si>
  <si>
    <t>226.83</t>
  </si>
  <si>
    <t>324.11</t>
  </si>
  <si>
    <t>241.44</t>
  </si>
  <si>
    <t>161.94</t>
  </si>
  <si>
    <t>Allowance for Credit Losses / Total Loans %</t>
  </si>
  <si>
    <t>1.13</t>
  </si>
  <si>
    <t>0.75</t>
  </si>
  <si>
    <t>1.81</t>
  </si>
  <si>
    <t>1.3</t>
  </si>
  <si>
    <t>1.26</t>
  </si>
  <si>
    <t>Net Charge-offs / Total Average Loans %</t>
  </si>
  <si>
    <t>0.31</t>
  </si>
  <si>
    <t>0.2</t>
  </si>
  <si>
    <t>0.25</t>
  </si>
  <si>
    <t>0.22</t>
  </si>
  <si>
    <t>0.27</t>
  </si>
  <si>
    <t>0.23</t>
  </si>
  <si>
    <t>0.13</t>
  </si>
  <si>
    <t>0.1</t>
  </si>
  <si>
    <t>Provision for Loan Losses / Net Charge-offs %</t>
  </si>
  <si>
    <t>90.35</t>
  </si>
  <si>
    <t>130.81</t>
  </si>
  <si>
    <t>73.78</t>
  </si>
  <si>
    <t>127.31</t>
  </si>
  <si>
    <t>110.06</t>
  </si>
  <si>
    <t>90.51</t>
  </si>
  <si>
    <t>302.62</t>
  </si>
  <si>
    <t>93.16</t>
  </si>
  <si>
    <t>-31.15</t>
  </si>
  <si>
    <t>99.84</t>
  </si>
  <si>
    <t>Earning Assets / IBL</t>
  </si>
  <si>
    <t>137.26</t>
  </si>
  <si>
    <t>140.83</t>
  </si>
  <si>
    <t>135.54</t>
  </si>
  <si>
    <t>134.62</t>
  </si>
  <si>
    <t>123.44</t>
  </si>
  <si>
    <t>124.59</t>
  </si>
  <si>
    <t>134.55</t>
  </si>
  <si>
    <t>132.81</t>
  </si>
  <si>
    <t>130.24</t>
  </si>
  <si>
    <t>Interest Income / Average Assets</t>
  </si>
  <si>
    <t>3.75</t>
  </si>
  <si>
    <t>3.65</t>
  </si>
  <si>
    <t>3.69</t>
  </si>
  <si>
    <t>3.83</t>
  </si>
  <si>
    <t>4.24</t>
  </si>
  <si>
    <t>4.34</t>
  </si>
  <si>
    <t>3.72</t>
  </si>
  <si>
    <t>3.16</t>
  </si>
  <si>
    <t>3.63</t>
  </si>
  <si>
    <t>4.76</t>
  </si>
  <si>
    <t>Interest Expense / Average Assets</t>
  </si>
  <si>
    <t>0.18</t>
  </si>
  <si>
    <t>0.14</t>
  </si>
  <si>
    <t>0.15</t>
  </si>
  <si>
    <t>0.21</t>
  </si>
  <si>
    <t>0.32</t>
  </si>
  <si>
    <t>0.36</t>
  </si>
  <si>
    <t>1.27</t>
  </si>
  <si>
    <t>Net Interest Income / Average Assets</t>
  </si>
  <si>
    <t>3.57</t>
  </si>
  <si>
    <t>3.51</t>
  </si>
  <si>
    <t>3.61</t>
  </si>
  <si>
    <t>3.92</t>
  </si>
  <si>
    <t>3.39</t>
  </si>
  <si>
    <t>2.98</t>
  </si>
  <si>
    <t>3.27</t>
  </si>
  <si>
    <t>3.48</t>
  </si>
  <si>
    <t>Non Interest Income / Average Assets</t>
  </si>
  <si>
    <t>1.35</t>
  </si>
  <si>
    <t>1.32</t>
  </si>
  <si>
    <t>1.2</t>
  </si>
  <si>
    <t>1.28</t>
  </si>
  <si>
    <t>0.87</t>
  </si>
  <si>
    <t>0.89</t>
  </si>
  <si>
    <t>Non Interest Expense / Average Asset</t>
  </si>
  <si>
    <t>3.31</t>
  </si>
  <si>
    <t>3.05</t>
  </si>
  <si>
    <t>2.97</t>
  </si>
  <si>
    <t>3.07</t>
  </si>
  <si>
    <t>3.04</t>
  </si>
  <si>
    <t>2.61</t>
  </si>
  <si>
    <t>2.44</t>
  </si>
  <si>
    <t>2.5</t>
  </si>
  <si>
    <t>2.71</t>
  </si>
  <si>
    <t>Capital And Funding</t>
  </si>
  <si>
    <t>Total Average Common Equity / Total Average Assets %</t>
  </si>
  <si>
    <t>12.96</t>
  </si>
  <si>
    <t>13.45</t>
  </si>
  <si>
    <t>13.82</t>
  </si>
  <si>
    <t>14.25</t>
  </si>
  <si>
    <t>14.23</t>
  </si>
  <si>
    <t>13.46</t>
  </si>
  <si>
    <t>12.12</t>
  </si>
  <si>
    <t>10.41</t>
  </si>
  <si>
    <t>10.2</t>
  </si>
  <si>
    <t>Total Average Equity / Total Average Assets %</t>
  </si>
  <si>
    <t>Total Equity + Allowance for Loan Losses / Total Loans %</t>
  </si>
  <si>
    <t>23.19</t>
  </si>
  <si>
    <t>24.39</t>
  </si>
  <si>
    <t>23.63</t>
  </si>
  <si>
    <t>22.78</t>
  </si>
  <si>
    <t>23.74</t>
  </si>
  <si>
    <t>21.79</t>
  </si>
  <si>
    <t>24.74</t>
  </si>
  <si>
    <t>22.44</t>
  </si>
  <si>
    <t>16.8</t>
  </si>
  <si>
    <t>17.94</t>
  </si>
  <si>
    <t>Gross Loans / Total Deposits %</t>
  </si>
  <si>
    <t>72.5</t>
  </si>
  <si>
    <t>72.22</t>
  </si>
  <si>
    <t>75.48</t>
  </si>
  <si>
    <t>77.39</t>
  </si>
  <si>
    <t>80.06</t>
  </si>
  <si>
    <t>80.93</t>
  </si>
  <si>
    <t>69.31</t>
  </si>
  <si>
    <t>63.76</t>
  </si>
  <si>
    <t>70.17</t>
  </si>
  <si>
    <t>Net Loans / Total Deposits %</t>
  </si>
  <si>
    <t>71.73</t>
  </si>
  <si>
    <t>71.4</t>
  </si>
  <si>
    <t>74.71</t>
  </si>
  <si>
    <t>76.58</t>
  </si>
  <si>
    <t>79.22</t>
  </si>
  <si>
    <t>80.32</t>
  </si>
  <si>
    <t>68.06</t>
  </si>
  <si>
    <t>62.67</t>
  </si>
  <si>
    <t>69.26</t>
  </si>
  <si>
    <t>76.42</t>
  </si>
  <si>
    <t>Tier 1 Capital Ratio %</t>
  </si>
  <si>
    <t>16.99</t>
  </si>
  <si>
    <t>17.69</t>
  </si>
  <si>
    <t>17.43</t>
  </si>
  <si>
    <t>17.01</t>
  </si>
  <si>
    <t>18.48</t>
  </si>
  <si>
    <t>15.51</t>
  </si>
  <si>
    <t>16.15</t>
  </si>
  <si>
    <t>14.37</t>
  </si>
  <si>
    <t>13.58</t>
  </si>
  <si>
    <t>14.76</t>
  </si>
  <si>
    <t>Total Capital Ratio %</t>
  </si>
  <si>
    <t>17.86</t>
  </si>
  <si>
    <t>18.62</t>
  </si>
  <si>
    <t>18.26</t>
  </si>
  <si>
    <t>17.88</t>
  </si>
  <si>
    <t>19.36</t>
  </si>
  <si>
    <t>16.16</t>
  </si>
  <si>
    <t>17.4</t>
  </si>
  <si>
    <t>15.63</t>
  </si>
  <si>
    <t>14.61</t>
  </si>
  <si>
    <t>15.8</t>
  </si>
  <si>
    <t>Core Tier 1 Capital Ratio</t>
  </si>
  <si>
    <t>Coverage Ratio</t>
  </si>
  <si>
    <t>128.98</t>
  </si>
  <si>
    <t>205.1</t>
  </si>
  <si>
    <t>218.29</t>
  </si>
  <si>
    <t>197.47</t>
  </si>
  <si>
    <t>194.33</t>
  </si>
  <si>
    <t>280.37</t>
  </si>
  <si>
    <t>Leverage Ratio %</t>
  </si>
  <si>
    <t>12.33</t>
  </si>
  <si>
    <t>12.92</t>
  </si>
  <si>
    <t>13.39</t>
  </si>
  <si>
    <t>13.31</t>
  </si>
  <si>
    <t>14.59</t>
  </si>
  <si>
    <t>12.04</t>
  </si>
  <si>
    <t>11.24</t>
  </si>
  <si>
    <t>9.83</t>
  </si>
  <si>
    <t>10.78</t>
  </si>
  <si>
    <t>12.14</t>
  </si>
  <si>
    <t>Interbank Ratio</t>
  </si>
  <si>
    <t>16.66</t>
  </si>
  <si>
    <t>29.01</t>
  </si>
  <si>
    <t>8.58</t>
  </si>
  <si>
    <t>9.36</t>
  </si>
  <si>
    <t>0.26</t>
  </si>
  <si>
    <t>13.23</t>
  </si>
  <si>
    <t>0.42</t>
  </si>
  <si>
    <t>Fixed Charges Coverage</t>
  </si>
  <si>
    <t>EBT + Interest on Borrowings / Interest on Borrowings</t>
  </si>
  <si>
    <t>54.17</t>
  </si>
  <si>
    <t>173.71</t>
  </si>
  <si>
    <t>236.06</t>
  </si>
  <si>
    <t>153.15</t>
  </si>
  <si>
    <t>95.17</t>
  </si>
  <si>
    <t>35.7</t>
  </si>
  <si>
    <t>49.98</t>
  </si>
  <si>
    <t>103.68</t>
  </si>
  <si>
    <t>58.89</t>
  </si>
  <si>
    <t>8.68</t>
  </si>
  <si>
    <t>EBT + Interest Expense / Interest Expense</t>
  </si>
  <si>
    <t>9.68</t>
  </si>
  <si>
    <t>10.74</t>
  </si>
  <si>
    <t>8.85</t>
  </si>
  <si>
    <t>6.99</t>
  </si>
  <si>
    <t>4.49</t>
  </si>
  <si>
    <t>5.64</t>
  </si>
  <si>
    <t>8.46</t>
  </si>
  <si>
    <t>5.81</t>
  </si>
  <si>
    <t>2.19</t>
  </si>
  <si>
    <t>Growth Over Prior Year</t>
  </si>
  <si>
    <t>Net Interest Income, 1 Yr. Growth %</t>
  </si>
  <si>
    <t>-3.08</t>
  </si>
  <si>
    <t>0.45</t>
  </si>
  <si>
    <t>2.75</t>
  </si>
  <si>
    <t>8.09</t>
  </si>
  <si>
    <t>12.93</t>
  </si>
  <si>
    <t>11.16</t>
  </si>
  <si>
    <t>-2.01</t>
  </si>
  <si>
    <t>15.09</t>
  </si>
  <si>
    <t>Non Interest Income, 1 Yr. Growth %</t>
  </si>
  <si>
    <t>0.82</t>
  </si>
  <si>
    <t>-3.94</t>
  </si>
  <si>
    <t>-12.94</t>
  </si>
  <si>
    <t>5.36</t>
  </si>
  <si>
    <t>6.31</t>
  </si>
  <si>
    <t>0.64</t>
  </si>
  <si>
    <t>10.46</t>
  </si>
  <si>
    <t>-0.92</t>
  </si>
  <si>
    <t>20.51</t>
  </si>
  <si>
    <t>-15.8</t>
  </si>
  <si>
    <t>Provision For Loan Losses, 1 Yr. Growth %</t>
  </si>
  <si>
    <t>-35.47</t>
  </si>
  <si>
    <t>-7.33</t>
  </si>
  <si>
    <t>-29.79</t>
  </si>
  <si>
    <t>60.45</t>
  </si>
  <si>
    <t>8.93</t>
  </si>
  <si>
    <t>-18.52</t>
  </si>
  <si>
    <t>-76.58</t>
  </si>
  <si>
    <t>-182.12</t>
  </si>
  <si>
    <t>-460.25</t>
  </si>
  <si>
    <t>Total Revenues, 1 Yr. Growth %</t>
  </si>
  <si>
    <t>2.64</t>
  </si>
  <si>
    <t>-3.18</t>
  </si>
  <si>
    <t>-2.31</t>
  </si>
  <si>
    <t>7.59</t>
  </si>
  <si>
    <t>7.79</t>
  </si>
  <si>
    <t>2.65</t>
  </si>
  <si>
    <t>18.99</t>
  </si>
  <si>
    <t>-6.94</t>
  </si>
  <si>
    <t>Earnings From Cont. Operations, 1 Yr. Growth %</t>
  </si>
  <si>
    <t>7.1</t>
  </si>
  <si>
    <t>-10.59</t>
  </si>
  <si>
    <t>27.21</t>
  </si>
  <si>
    <t>-24.16</t>
  </si>
  <si>
    <t>59.91</t>
  </si>
  <si>
    <t>4.91</t>
  </si>
  <si>
    <t>10.17</t>
  </si>
  <si>
    <t>-1.59</t>
  </si>
  <si>
    <t>34.2</t>
  </si>
  <si>
    <t>-14.68</t>
  </si>
  <si>
    <t>Net Income, 1 Yr. Growth %</t>
  </si>
  <si>
    <t>Normalized Net Income, 1 Yr. Growth %</t>
  </si>
  <si>
    <t>5.87</t>
  </si>
  <si>
    <t>-15.37</t>
  </si>
  <si>
    <t>9.41</t>
  </si>
  <si>
    <t>16.03</t>
  </si>
  <si>
    <t>5.67</t>
  </si>
  <si>
    <t>7.44</t>
  </si>
  <si>
    <t>0.12</t>
  </si>
  <si>
    <t>39.85</t>
  </si>
  <si>
    <t>Diluted EPS Before Extra, 1 Yr. Growth %</t>
  </si>
  <si>
    <t>7.78</t>
  </si>
  <si>
    <t>-7.87</t>
  </si>
  <si>
    <t>32.57</t>
  </si>
  <si>
    <t>-23.59</t>
  </si>
  <si>
    <t>59.5</t>
  </si>
  <si>
    <t>-0.05</t>
  </si>
  <si>
    <t>3.34</t>
  </si>
  <si>
    <t>2.33</t>
  </si>
  <si>
    <t>44.96</t>
  </si>
  <si>
    <t>-12.72</t>
  </si>
  <si>
    <t>Dividend Per Share, 1 Yr. Growth %</t>
  </si>
  <si>
    <t>2.08</t>
  </si>
  <si>
    <t>2.04</t>
  </si>
  <si>
    <t>1.96</t>
  </si>
  <si>
    <t>0.96</t>
  </si>
  <si>
    <t>0.95</t>
  </si>
  <si>
    <t>1.89</t>
  </si>
  <si>
    <t>-8.33</t>
  </si>
  <si>
    <t>Gross Loans, 1 Yr. Growth %</t>
  </si>
  <si>
    <t>-0.62</t>
  </si>
  <si>
    <t>-0.99</t>
  </si>
  <si>
    <t>4.28</t>
  </si>
  <si>
    <t>2.53</t>
  </si>
  <si>
    <t>35.87</t>
  </si>
  <si>
    <t>-1.79</t>
  </si>
  <si>
    <t>8.01</t>
  </si>
  <si>
    <t>9.04</t>
  </si>
  <si>
    <t>3.25</t>
  </si>
  <si>
    <t>Allowance For Loan Losses, 1 Yr. Growth %</t>
  </si>
  <si>
    <t>-6.12</t>
  </si>
  <si>
    <t>5.88</t>
  </si>
  <si>
    <t>-5.88</t>
  </si>
  <si>
    <t>6.05</t>
  </si>
  <si>
    <t>-2.41</t>
  </si>
  <si>
    <t>135.93</t>
  </si>
  <si>
    <t>9.59</t>
  </si>
  <si>
    <t>-17.65</t>
  </si>
  <si>
    <t>-0.03</t>
  </si>
  <si>
    <t>Net Loans, 1 Yr. Growth %</t>
  </si>
  <si>
    <t>-0.5</t>
  </si>
  <si>
    <t>-1.06</t>
  </si>
  <si>
    <t>4.39</t>
  </si>
  <si>
    <t>3.77</t>
  </si>
  <si>
    <t>36.28</t>
  </si>
  <si>
    <t>-2.83</t>
  </si>
  <si>
    <t>7.98</t>
  </si>
  <si>
    <t>9.5</t>
  </si>
  <si>
    <t>3.29</t>
  </si>
  <si>
    <t>Non Performing Loans, 1 Yr. Growth %</t>
  </si>
  <si>
    <t>-21.92</t>
  </si>
  <si>
    <t>-16.73</t>
  </si>
  <si>
    <t>-10.96</t>
  </si>
  <si>
    <t>-4.35</t>
  </si>
  <si>
    <t>-23.54</t>
  </si>
  <si>
    <t>-7.47</t>
  </si>
  <si>
    <t>35.23</t>
  </si>
  <si>
    <t>-31.94</t>
  </si>
  <si>
    <t>10.55</t>
  </si>
  <si>
    <t>155.79</t>
  </si>
  <si>
    <t>Non Performing Assets, 1 Yr. Growth %</t>
  </si>
  <si>
    <t>-22.29</t>
  </si>
  <si>
    <t>-16.25</t>
  </si>
  <si>
    <t>-12.88</t>
  </si>
  <si>
    <t>-6.49</t>
  </si>
  <si>
    <t>-27.08</t>
  </si>
  <si>
    <t>10.38</t>
  </si>
  <si>
    <t>14.72</t>
  </si>
  <si>
    <t>-34.47</t>
  </si>
  <si>
    <t>148.19</t>
  </si>
  <si>
    <t>Total Assets, 1 Yr. Growth %</t>
  </si>
  <si>
    <t>-0.54</t>
  </si>
  <si>
    <t>-0.76</t>
  </si>
  <si>
    <t>0.3</t>
  </si>
  <si>
    <t>0.41</t>
  </si>
  <si>
    <t>33.72</t>
  </si>
  <si>
    <t>13.28</t>
  </si>
  <si>
    <t>13.48</t>
  </si>
  <si>
    <t>-3.59</t>
  </si>
  <si>
    <t>-2.77</t>
  </si>
  <si>
    <t>Total Deposits, 1 Yr Growth %</t>
  </si>
  <si>
    <t>-0.06</t>
  </si>
  <si>
    <t>-0.6</t>
  </si>
  <si>
    <t>-0.57</t>
  </si>
  <si>
    <t>-0.89</t>
  </si>
  <si>
    <t>34.42</t>
  </si>
  <si>
    <t>14.67</t>
  </si>
  <si>
    <t>-6.38</t>
  </si>
  <si>
    <t>Tangible Book Value, 1 Yr. Growth %</t>
  </si>
  <si>
    <t>4.8</t>
  </si>
  <si>
    <t>2.8</t>
  </si>
  <si>
    <t>-0.09</t>
  </si>
  <si>
    <t>7.83</t>
  </si>
  <si>
    <t>15.04</t>
  </si>
  <si>
    <t>8.77</t>
  </si>
  <si>
    <t>-4.12</t>
  </si>
  <si>
    <t>-21.87</t>
  </si>
  <si>
    <t>14.1</t>
  </si>
  <si>
    <t>Average Interest Earning Assets, 1 Yr. Growth %</t>
  </si>
  <si>
    <t>2.18</t>
  </si>
  <si>
    <t>-1.75</t>
  </si>
  <si>
    <t>16.17</t>
  </si>
  <si>
    <t>24.15</t>
  </si>
  <si>
    <t>4.09</t>
  </si>
  <si>
    <t>-4.92</t>
  </si>
  <si>
    <t>Average Interest Bearing Liabilities, 1 Yr. Growth %</t>
  </si>
  <si>
    <t>-0.47</t>
  </si>
  <si>
    <t>-4.24</t>
  </si>
  <si>
    <t>-1.38</t>
  </si>
  <si>
    <t>6.72</t>
  </si>
  <si>
    <t>25.05</t>
  </si>
  <si>
    <t>15.1</t>
  </si>
  <si>
    <t>14.95</t>
  </si>
  <si>
    <t>5.46</t>
  </si>
  <si>
    <t>-3.05</t>
  </si>
  <si>
    <t>Common Equity, 1 Yr. Growth %</t>
  </si>
  <si>
    <t>4.08</t>
  </si>
  <si>
    <t>-0.2</t>
  </si>
  <si>
    <t>25.96</t>
  </si>
  <si>
    <t>7.06</t>
  </si>
  <si>
    <t>-18.42</t>
  </si>
  <si>
    <t>11.08</t>
  </si>
  <si>
    <t>Total Equity, 1 Yr. Growth %</t>
  </si>
  <si>
    <t>Compound Annual Growth Rate Over Two Years</t>
  </si>
  <si>
    <t>Net Interest Income, 2 Yr. CAGR %</t>
  </si>
  <si>
    <t>-1.29</t>
  </si>
  <si>
    <t>-1.33</t>
  </si>
  <si>
    <t>1.59</t>
  </si>
  <si>
    <t>5.38</t>
  </si>
  <si>
    <t>10.48</t>
  </si>
  <si>
    <t>4.37</t>
  </si>
  <si>
    <t>6.2</t>
  </si>
  <si>
    <t>Non Interest Income, 2 Yr. CAGR %</t>
  </si>
  <si>
    <t>-8.55</t>
  </si>
  <si>
    <t>-4.23</t>
  </si>
  <si>
    <t>5.84</t>
  </si>
  <si>
    <t>3.44</t>
  </si>
  <si>
    <t>5.44</t>
  </si>
  <si>
    <t>4.62</t>
  </si>
  <si>
    <t>9.27</t>
  </si>
  <si>
    <t>0.73</t>
  </si>
  <si>
    <t>Provision For Loan Losses, 2 Yr. CAGR %</t>
  </si>
  <si>
    <t>-23.96</t>
  </si>
  <si>
    <t>-22.67</t>
  </si>
  <si>
    <t>-19.34</t>
  </si>
  <si>
    <t>6.14</t>
  </si>
  <si>
    <t>-5.79</t>
  </si>
  <si>
    <t>35.1</t>
  </si>
  <si>
    <t>-27.57</t>
  </si>
  <si>
    <t>-56.14</t>
  </si>
  <si>
    <t>Total Revenues, 2 Yr. CAGR %</t>
  </si>
  <si>
    <t>-0.31</t>
  </si>
  <si>
    <t>-2.74</t>
  </si>
  <si>
    <t>-0.18</t>
  </si>
  <si>
    <t>9.28</t>
  </si>
  <si>
    <t>9.38</t>
  </si>
  <si>
    <t>5.19</t>
  </si>
  <si>
    <t>10.52</t>
  </si>
  <si>
    <t>5.23</t>
  </si>
  <si>
    <t>Earnings From Cont. Operations, 2 Yr. CAGR %</t>
  </si>
  <si>
    <t>1.45</t>
  </si>
  <si>
    <t>-2.14</t>
  </si>
  <si>
    <t>6.65</t>
  </si>
  <si>
    <t>-1.78</t>
  </si>
  <si>
    <t>10.12</t>
  </si>
  <si>
    <t>29.52</t>
  </si>
  <si>
    <t>4.12</t>
  </si>
  <si>
    <t>14.92</t>
  </si>
  <si>
    <t>7.01</t>
  </si>
  <si>
    <t>Net Income, 2 Yr. CAGR %</t>
  </si>
  <si>
    <t>Normalized Net Income, 2 Yr. CAGR %</t>
  </si>
  <si>
    <t>1.42</t>
  </si>
  <si>
    <t>-5.34</t>
  </si>
  <si>
    <t>-2.63</t>
  </si>
  <si>
    <t>10.72</t>
  </si>
  <si>
    <t>12.67</t>
  </si>
  <si>
    <t>10.73</t>
  </si>
  <si>
    <t>6.55</t>
  </si>
  <si>
    <t>3.71</t>
  </si>
  <si>
    <t>18.33</t>
  </si>
  <si>
    <t>5.11</t>
  </si>
  <si>
    <t>Diluted EPS Before Extra, 2 Yr. CAGR %</t>
  </si>
  <si>
    <t>1.51</t>
  </si>
  <si>
    <t>-0.35</t>
  </si>
  <si>
    <t>0.65</t>
  </si>
  <si>
    <t>10.4</t>
  </si>
  <si>
    <t>26.26</t>
  </si>
  <si>
    <t>1.63</t>
  </si>
  <si>
    <t>2.83</t>
  </si>
  <si>
    <t>21.8</t>
  </si>
  <si>
    <t>12.48</t>
  </si>
  <si>
    <t>Dividend Per Share, 2 Yr. CAGR %</t>
  </si>
  <si>
    <t>1.57</t>
  </si>
  <si>
    <t>1.52</t>
  </si>
  <si>
    <t>1.47</t>
  </si>
  <si>
    <t>1.46</t>
  </si>
  <si>
    <t>-3.36</t>
  </si>
  <si>
    <t>Gross Loans, 2 Yr. CAGR %</t>
  </si>
  <si>
    <t>-1.95</t>
  </si>
  <si>
    <t>-0.8</t>
  </si>
  <si>
    <t>4.04</t>
  </si>
  <si>
    <t>18.03</t>
  </si>
  <si>
    <t>15.52</t>
  </si>
  <si>
    <t>8.52</t>
  </si>
  <si>
    <t>6.1</t>
  </si>
  <si>
    <t>Allowance For Loan Losses, 2 Yr. CAGR %</t>
  </si>
  <si>
    <t>-7.37</t>
  </si>
  <si>
    <t>-0.3</t>
  </si>
  <si>
    <t>0.09</t>
  </si>
  <si>
    <t>51.74</t>
  </si>
  <si>
    <t>55.63</t>
  </si>
  <si>
    <t>-9.27</t>
  </si>
  <si>
    <t>Net Loans, 2 Yr. CAGR %</t>
  </si>
  <si>
    <t>-1.86</t>
  </si>
  <si>
    <t>-0.78</t>
  </si>
  <si>
    <t>3.15</t>
  </si>
  <si>
    <t>18.2</t>
  </si>
  <si>
    <t>15.07</t>
  </si>
  <si>
    <t>2.49</t>
  </si>
  <si>
    <t>8.74</t>
  </si>
  <si>
    <t>6.35</t>
  </si>
  <si>
    <t>Non Performing Loans, 2 Yr. CAGR %</t>
  </si>
  <si>
    <t>-29.46</t>
  </si>
  <si>
    <t>-19.36</t>
  </si>
  <si>
    <t>-13.89</t>
  </si>
  <si>
    <t>-7.71</t>
  </si>
  <si>
    <t>-14.48</t>
  </si>
  <si>
    <t>-15.89</t>
  </si>
  <si>
    <t>11.86</t>
  </si>
  <si>
    <t>-1.43</t>
  </si>
  <si>
    <t>-13.26</t>
  </si>
  <si>
    <t>28.36</t>
  </si>
  <si>
    <t>Non Performing Assets, 2 Yr. CAGR %</t>
  </si>
  <si>
    <t>-29.33</t>
  </si>
  <si>
    <t>-19.33</t>
  </si>
  <si>
    <t>-14.58</t>
  </si>
  <si>
    <t>-9.74</t>
  </si>
  <si>
    <t>-17.43</t>
  </si>
  <si>
    <t>-10.29</t>
  </si>
  <si>
    <t>12.53</t>
  </si>
  <si>
    <t>-11.03</t>
  </si>
  <si>
    <t>-14.33</t>
  </si>
  <si>
    <t>28.18</t>
  </si>
  <si>
    <t>Total Assets, 2 Yr. CAGR %</t>
  </si>
  <si>
    <t>1.83</t>
  </si>
  <si>
    <t>-0.65</t>
  </si>
  <si>
    <t>-0.23</t>
  </si>
  <si>
    <t>0.35</t>
  </si>
  <si>
    <t>15.79</t>
  </si>
  <si>
    <t>23.08</t>
  </si>
  <si>
    <t>13.42</t>
  </si>
  <si>
    <t>4.6</t>
  </si>
  <si>
    <t>Total Deposits, 2 Yr CAGR %</t>
  </si>
  <si>
    <t>3.9</t>
  </si>
  <si>
    <t>-0.33</t>
  </si>
  <si>
    <t>-0.59</t>
  </si>
  <si>
    <t>0.17</t>
  </si>
  <si>
    <t>15.42</t>
  </si>
  <si>
    <t>7.85</t>
  </si>
  <si>
    <t>-3.69</t>
  </si>
  <si>
    <t>Tangible Book Value, 2 Yr. CAGR %</t>
  </si>
  <si>
    <t>3.01</t>
  </si>
  <si>
    <t>3.79</t>
  </si>
  <si>
    <t>1.34</t>
  </si>
  <si>
    <t>11.38</t>
  </si>
  <si>
    <t>2.12</t>
  </si>
  <si>
    <t>-13.45</t>
  </si>
  <si>
    <t>-5.58</t>
  </si>
  <si>
    <t>Average Interest Earning Assets, 2 Yr. CAGR %</t>
  </si>
  <si>
    <t>2.25</t>
  </si>
  <si>
    <t>0.19</t>
  </si>
  <si>
    <t>-0.81</t>
  </si>
  <si>
    <t>0.74</t>
  </si>
  <si>
    <t>7.26</t>
  </si>
  <si>
    <t>15.41</t>
  </si>
  <si>
    <t>20.09</t>
  </si>
  <si>
    <t>13.68</t>
  </si>
  <si>
    <t>-0.52</t>
  </si>
  <si>
    <t>Average Interest Bearing Liabilities, 2 Yr. CAGR %</t>
  </si>
  <si>
    <t>-2.38</t>
  </si>
  <si>
    <t>-2.82</t>
  </si>
  <si>
    <t>2.59</t>
  </si>
  <si>
    <t>12.39</t>
  </si>
  <si>
    <t>19.97</t>
  </si>
  <si>
    <t>15.02</t>
  </si>
  <si>
    <t>10.1</t>
  </si>
  <si>
    <t>Common Equity, 2 Yr. CAGR %</t>
  </si>
  <si>
    <t>2.93</t>
  </si>
  <si>
    <t>3.08</t>
  </si>
  <si>
    <t>0.4</t>
  </si>
  <si>
    <t>3.36</t>
  </si>
  <si>
    <t>16.12</t>
  </si>
  <si>
    <t>16.13</t>
  </si>
  <si>
    <t>2.21</t>
  </si>
  <si>
    <t>-10.77</t>
  </si>
  <si>
    <t>-4.8</t>
  </si>
  <si>
    <t>Total Equity, 2 Yr. CAGR %</t>
  </si>
  <si>
    <t>Compound Annual Growth Rate Over Three Years</t>
  </si>
  <si>
    <t>Net Interest Income, 3 Yr. CAGR %</t>
  </si>
  <si>
    <t>2.82</t>
  </si>
  <si>
    <t>-1.37</t>
  </si>
  <si>
    <t>-0.72</t>
  </si>
  <si>
    <t>0.01</t>
  </si>
  <si>
    <t>7.84</t>
  </si>
  <si>
    <t>10.71</t>
  </si>
  <si>
    <t>7.15</t>
  </si>
  <si>
    <t>4.55</t>
  </si>
  <si>
    <t>Non Interest Income, 3 Yr. CAGR %</t>
  </si>
  <si>
    <t>6.95</t>
  </si>
  <si>
    <t>-5.53</t>
  </si>
  <si>
    <t>-4.13</t>
  </si>
  <si>
    <t>-0.83</t>
  </si>
  <si>
    <t>5.73</t>
  </si>
  <si>
    <t>3.28</t>
  </si>
  <si>
    <t>9.67</t>
  </si>
  <si>
    <t>Provision For Loan Losses, 3 Yr. CAGR %</t>
  </si>
  <si>
    <t>-18.78</t>
  </si>
  <si>
    <t>-25.12</t>
  </si>
  <si>
    <t>12.51</t>
  </si>
  <si>
    <t>25.75</t>
  </si>
  <si>
    <t>-24.67</t>
  </si>
  <si>
    <t>-24.47</t>
  </si>
  <si>
    <t>-11.51</t>
  </si>
  <si>
    <t>Total Revenues, 3 Yr. CAGR %</t>
  </si>
  <si>
    <t>4.23</t>
  </si>
  <si>
    <t>-0.17</t>
  </si>
  <si>
    <t>-0.98</t>
  </si>
  <si>
    <t>-1.19</t>
  </si>
  <si>
    <t>6.8</t>
  </si>
  <si>
    <t>8.78</t>
  </si>
  <si>
    <t>7.09</t>
  </si>
  <si>
    <t>9.6</t>
  </si>
  <si>
    <t>4.36</t>
  </si>
  <si>
    <t>Earnings From Cont. Operations, 3 Yr. CAGR %</t>
  </si>
  <si>
    <t>-3.17</t>
  </si>
  <si>
    <t>-2.73</t>
  </si>
  <si>
    <t>-4.81</t>
  </si>
  <si>
    <t>15.55</t>
  </si>
  <si>
    <t>8.36</t>
  </si>
  <si>
    <t>22.72</t>
  </si>
  <si>
    <t>13.32</t>
  </si>
  <si>
    <t>4.06</t>
  </si>
  <si>
    <t>Net Income, 3 Yr. CAGR %</t>
  </si>
  <si>
    <t>Normalized Net Income, 3 Yr. CAGR %</t>
  </si>
  <si>
    <t>-2.4</t>
  </si>
  <si>
    <t>-4.52</t>
  </si>
  <si>
    <t>12.46</t>
  </si>
  <si>
    <t>10.29</t>
  </si>
  <si>
    <t>9.62</t>
  </si>
  <si>
    <t>14.58</t>
  </si>
  <si>
    <t>3.42</t>
  </si>
  <si>
    <t>Diluted EPS Before Extra, 3 Yr. CAGR %</t>
  </si>
  <si>
    <t>-3.32</t>
  </si>
  <si>
    <t>-1.72</t>
  </si>
  <si>
    <t>-2.28</t>
  </si>
  <si>
    <t>17.34</t>
  </si>
  <si>
    <t>18.1</t>
  </si>
  <si>
    <t>1.86</t>
  </si>
  <si>
    <t>15.3</t>
  </si>
  <si>
    <t>8.99</t>
  </si>
  <si>
    <t>Dividend Per Share, 3 Yr. CAGR %</t>
  </si>
  <si>
    <t>-1.94</t>
  </si>
  <si>
    <t>Gross Loans, 3 Yr. CAGR %</t>
  </si>
  <si>
    <t>-2.03</t>
  </si>
  <si>
    <t>-1.63</t>
  </si>
  <si>
    <t>2.22</t>
  </si>
  <si>
    <t>3.53</t>
  </si>
  <si>
    <t>13.08</t>
  </si>
  <si>
    <t>11.02</t>
  </si>
  <si>
    <t>4.97</t>
  </si>
  <si>
    <t>6.73</t>
  </si>
  <si>
    <t>Allowance For Loan Losses, 3 Yr. CAGR %</t>
  </si>
  <si>
    <t>-0.7</t>
  </si>
  <si>
    <t>-3.15</t>
  </si>
  <si>
    <t>-2.2</t>
  </si>
  <si>
    <t>0.81</t>
  </si>
  <si>
    <t>33.2</t>
  </si>
  <si>
    <t>33.21</t>
  </si>
  <si>
    <t>-3.37</t>
  </si>
  <si>
    <t>Net Loans, 3 Yr. CAGR %</t>
  </si>
  <si>
    <t>3.56</t>
  </si>
  <si>
    <t>13.18</t>
  </si>
  <si>
    <t>12.7</t>
  </si>
  <si>
    <t>4.78</t>
  </si>
  <si>
    <t>6.89</t>
  </si>
  <si>
    <t>Non Performing Loans, 3 Yr. CAGR %</t>
  </si>
  <si>
    <t>-18.48</t>
  </si>
  <si>
    <t>-25.45</t>
  </si>
  <si>
    <t>-16.66</t>
  </si>
  <si>
    <t>-10.82</t>
  </si>
  <si>
    <t>-13.32</t>
  </si>
  <si>
    <t>-12.21</t>
  </si>
  <si>
    <t>-1.46</t>
  </si>
  <si>
    <t>-3.49</t>
  </si>
  <si>
    <t>2.41</t>
  </si>
  <si>
    <t>3.89</t>
  </si>
  <si>
    <t>Non Performing Assets, 3 Yr. CAGR %</t>
  </si>
  <si>
    <t>-17.45</t>
  </si>
  <si>
    <t>-25.22</t>
  </si>
  <si>
    <t>-17.23</t>
  </si>
  <si>
    <t>-11.97</t>
  </si>
  <si>
    <t>-15.94</t>
  </si>
  <si>
    <t>-9.04</t>
  </si>
  <si>
    <t>-2.62</t>
  </si>
  <si>
    <t>-4.4</t>
  </si>
  <si>
    <t>-3.93</t>
  </si>
  <si>
    <t>Total Assets, 3 Yr. CAGR %</t>
  </si>
  <si>
    <t>-0.02</t>
  </si>
  <si>
    <t>10.42</t>
  </si>
  <si>
    <t>19.82</t>
  </si>
  <si>
    <t>Total Deposits, 3 Yr CAGR %</t>
  </si>
  <si>
    <t>-0.41</t>
  </si>
  <si>
    <t>0.02</t>
  </si>
  <si>
    <t>-0.08</t>
  </si>
  <si>
    <t>10.49</t>
  </si>
  <si>
    <t>15.17</t>
  </si>
  <si>
    <t>21.86</t>
  </si>
  <si>
    <t>10.08</t>
  </si>
  <si>
    <t>2.88</t>
  </si>
  <si>
    <t>Tangible Book Value, 3 Yr. CAGR %</t>
  </si>
  <si>
    <t>4.79</t>
  </si>
  <si>
    <t>3.6</t>
  </si>
  <si>
    <t>3.41</t>
  </si>
  <si>
    <t>2.48</t>
  </si>
  <si>
    <t>3.46</t>
  </si>
  <si>
    <t>7.41</t>
  </si>
  <si>
    <t>10.5</t>
  </si>
  <si>
    <t>6.25</t>
  </si>
  <si>
    <t>-6.6</t>
  </si>
  <si>
    <t>-5.1</t>
  </si>
  <si>
    <t>Average Interest Earning Assets, 3 Yr. CAGR %</t>
  </si>
  <si>
    <t>6.26</t>
  </si>
  <si>
    <t>0.9</t>
  </si>
  <si>
    <t>-0.16</t>
  </si>
  <si>
    <t>5.18</t>
  </si>
  <si>
    <t>10.15</t>
  </si>
  <si>
    <t>14.5</t>
  </si>
  <si>
    <t>Average Interest Bearing Liabilities, 3 Yr. CAGR %</t>
  </si>
  <si>
    <t>4.99</t>
  </si>
  <si>
    <t>-1.13</t>
  </si>
  <si>
    <t>-2.05</t>
  </si>
  <si>
    <t>2.06</t>
  </si>
  <si>
    <t>10.47</t>
  </si>
  <si>
    <t>18.27</t>
  </si>
  <si>
    <t>11.74</t>
  </si>
  <si>
    <t>5.53</t>
  </si>
  <si>
    <t>Common Equity, 3 Yr. CAGR %</t>
  </si>
  <si>
    <t>4.35</t>
  </si>
  <si>
    <t>1.61</t>
  </si>
  <si>
    <t>2.56</t>
  </si>
  <si>
    <t>13.02</t>
  </si>
  <si>
    <t>9.58</t>
  </si>
  <si>
    <t>-5.18</t>
  </si>
  <si>
    <t>-4.01</t>
  </si>
  <si>
    <t>Total Equity, 3 Yr. CAGR %</t>
  </si>
  <si>
    <t>Compound Annual Growth Rate Over Five Years</t>
  </si>
  <si>
    <t>Net Interest Income, 5 Yr. CAGR %</t>
  </si>
  <si>
    <t>1.58</t>
  </si>
  <si>
    <t>-0.19</t>
  </si>
  <si>
    <t>1.68</t>
  </si>
  <si>
    <t>4.07</t>
  </si>
  <si>
    <t>6.97</t>
  </si>
  <si>
    <t>6.44</t>
  </si>
  <si>
    <t>8.88</t>
  </si>
  <si>
    <t>7.49</t>
  </si>
  <si>
    <t>Non Interest Income, 5 Yr. CAGR %</t>
  </si>
  <si>
    <t>11.68</t>
  </si>
  <si>
    <t>5.63</t>
  </si>
  <si>
    <t>-1.9</t>
  </si>
  <si>
    <t>-1.14</t>
  </si>
  <si>
    <t>-1.17</t>
  </si>
  <si>
    <t>4.29</t>
  </si>
  <si>
    <t>7.13</t>
  </si>
  <si>
    <t>Provision For Loan Losses, 5 Yr. CAGR %</t>
  </si>
  <si>
    <t>-15.64</t>
  </si>
  <si>
    <t>-12.57</t>
  </si>
  <si>
    <t>-10.53</t>
  </si>
  <si>
    <t>-9.61</t>
  </si>
  <si>
    <t>-1.51</t>
  </si>
  <si>
    <t>17.5</t>
  </si>
  <si>
    <t>-5.66</t>
  </si>
  <si>
    <t>-17.49</t>
  </si>
  <si>
    <t>4.81</t>
  </si>
  <si>
    <t>Total Revenues, 5 Yr. CAGR %</t>
  </si>
  <si>
    <t>7.8</t>
  </si>
  <si>
    <t>3.47</t>
  </si>
  <si>
    <t>1.38</t>
  </si>
  <si>
    <t>6.15</t>
  </si>
  <si>
    <t>9.48</t>
  </si>
  <si>
    <t>6.34</t>
  </si>
  <si>
    <t>Earnings From Cont. Operations, 5 Yr. CAGR %</t>
  </si>
  <si>
    <t>8.25</t>
  </si>
  <si>
    <t>1.49</t>
  </si>
  <si>
    <t>-2.35</t>
  </si>
  <si>
    <t>8.12</t>
  </si>
  <si>
    <t>7.67</t>
  </si>
  <si>
    <t>12.26</t>
  </si>
  <si>
    <t>6.64</t>
  </si>
  <si>
    <t>19.54</t>
  </si>
  <si>
    <t>5.43</t>
  </si>
  <si>
    <t>Net Income, 5 Yr. CAGR %</t>
  </si>
  <si>
    <t>Normalized Net Income, 5 Yr. CAGR %</t>
  </si>
  <si>
    <t>13.72</t>
  </si>
  <si>
    <t>-2.49</t>
  </si>
  <si>
    <t>4.93</t>
  </si>
  <si>
    <t>10.06</t>
  </si>
  <si>
    <t>7.61</t>
  </si>
  <si>
    <t>4.66</t>
  </si>
  <si>
    <t>Diluted EPS Before Extra, 5 Yr. CAGR %</t>
  </si>
  <si>
    <t>8.07</t>
  </si>
  <si>
    <t>1.99</t>
  </si>
  <si>
    <t>9.91</t>
  </si>
  <si>
    <t>8.27</t>
  </si>
  <si>
    <t>19.57</t>
  </si>
  <si>
    <t>5.98</t>
  </si>
  <si>
    <t>Dividend Per Share, 5 Yr. CAGR %</t>
  </si>
  <si>
    <t>1.22</t>
  </si>
  <si>
    <t>1.17</t>
  </si>
  <si>
    <t>Gross Loans, 5 Yr. CAGR %</t>
  </si>
  <si>
    <t>1.8</t>
  </si>
  <si>
    <t>-0.66</t>
  </si>
  <si>
    <t>1.71</t>
  </si>
  <si>
    <t>8.17</t>
  </si>
  <si>
    <t>10.01</t>
  </si>
  <si>
    <t>10.16</t>
  </si>
  <si>
    <t>Allowance For Loan Losses, 5 Yr. CAGR %</t>
  </si>
  <si>
    <t>-2.24</t>
  </si>
  <si>
    <t>-0.49</t>
  </si>
  <si>
    <t>18.73</t>
  </si>
  <si>
    <t>20.81</t>
  </si>
  <si>
    <t>14.85</t>
  </si>
  <si>
    <t>14.24</t>
  </si>
  <si>
    <t>Net Loans, 5 Yr. CAGR %</t>
  </si>
  <si>
    <t>1.84</t>
  </si>
  <si>
    <t>1.73</t>
  </si>
  <si>
    <t>8.34</t>
  </si>
  <si>
    <t>8.02</t>
  </si>
  <si>
    <t>9.95</t>
  </si>
  <si>
    <t>Non Performing Loans, 5 Yr. CAGR %</t>
  </si>
  <si>
    <t>-7.13</t>
  </si>
  <si>
    <t>-15.41</t>
  </si>
  <si>
    <t>-16.67</t>
  </si>
  <si>
    <t>-18.81</t>
  </si>
  <si>
    <t>-15.79</t>
  </si>
  <si>
    <t>-8.04</t>
  </si>
  <si>
    <t>Non Performing Assets, 5 Yr. CAGR %</t>
  </si>
  <si>
    <t>-7.19</t>
  </si>
  <si>
    <t>-14.98</t>
  </si>
  <si>
    <t>-16.31</t>
  </si>
  <si>
    <t>-19.38</t>
  </si>
  <si>
    <t>-17.31</t>
  </si>
  <si>
    <t>-11.3</t>
  </si>
  <si>
    <t>-5.54</t>
  </si>
  <si>
    <t>-9.84</t>
  </si>
  <si>
    <t>-6.53</t>
  </si>
  <si>
    <t>7.5</t>
  </si>
  <si>
    <t>Total Assets, 5 Yr. CAGR %</t>
  </si>
  <si>
    <t>3.58</t>
  </si>
  <si>
    <t>3.98</t>
  </si>
  <si>
    <t>-0.07</t>
  </si>
  <si>
    <t>6.03</t>
  </si>
  <si>
    <t>8.87</t>
  </si>
  <si>
    <t>11.61</t>
  </si>
  <si>
    <t>10.7</t>
  </si>
  <si>
    <t>10.03</t>
  </si>
  <si>
    <t>Total Deposits, 5 Yr CAGR %</t>
  </si>
  <si>
    <t>6.54</t>
  </si>
  <si>
    <t>5.12</t>
  </si>
  <si>
    <t>5.92</t>
  </si>
  <si>
    <t>12.18</t>
  </si>
  <si>
    <t>10.91</t>
  </si>
  <si>
    <t>Tangible Book Value, 5 Yr. CAGR %</t>
  </si>
  <si>
    <t>2.69</t>
  </si>
  <si>
    <t>5.95</t>
  </si>
  <si>
    <t>6.74</t>
  </si>
  <si>
    <t>5.26</t>
  </si>
  <si>
    <t>Average Interest Earning Assets, 5 Yr. CAGR %</t>
  </si>
  <si>
    <t>4.52</t>
  </si>
  <si>
    <t>3.23</t>
  </si>
  <si>
    <t>3.37</t>
  </si>
  <si>
    <t>2.74</t>
  </si>
  <si>
    <t>6.24</t>
  </si>
  <si>
    <t>11.55</t>
  </si>
  <si>
    <t>10.35</t>
  </si>
  <si>
    <t>Average Interest Bearing Liabilities, 5 Yr. CAGR %</t>
  </si>
  <si>
    <t>2.81</t>
  </si>
  <si>
    <t>1.21</t>
  </si>
  <si>
    <t>1.79</t>
  </si>
  <si>
    <t>4.95</t>
  </si>
  <si>
    <t>12.27</t>
  </si>
  <si>
    <t>11.09</t>
  </si>
  <si>
    <t>Common Equity, 5 Yr. CAGR %</t>
  </si>
  <si>
    <t>5.16</t>
  </si>
  <si>
    <t>3.62</t>
  </si>
  <si>
    <t>2.13</t>
  </si>
  <si>
    <t>2.77</t>
  </si>
  <si>
    <t>7.18</t>
  </si>
  <si>
    <t>3.59</t>
  </si>
  <si>
    <t>Total Equity, 5 Yr. CAGR %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</si>
  <si>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</si>
  <si>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</si>
  <si>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</si>
  <si>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</si>
  <si>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</si>
  <si>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</si>
  <si>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</si>
  <si>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</si>
  <si>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</si>
  <si>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627</t>
  </si>
  <si>
    <t>532.8</t>
  </si>
  <si>
    <t>583</t>
  </si>
  <si>
    <t>554</t>
  </si>
  <si>
    <t>505.8</t>
  </si>
  <si>
    <t>528.2</t>
  </si>
  <si>
    <t>-</t>
  </si>
  <si>
    <t>Change</t>
  </si>
  <si>
    <t>-15.02%</t>
  </si>
  <si>
    <t>9.41%</t>
  </si>
  <si>
    <t>-4.97%</t>
  </si>
  <si>
    <t>-8.7%</t>
  </si>
  <si>
    <t>4.43%</t>
  </si>
  <si>
    <t>0%</t>
  </si>
  <si>
    <t>Enterprise Value (EV)</t>
  </si>
  <si>
    <t>P/E ratio</t>
  </si>
  <si>
    <t>12x</t>
  </si>
  <si>
    <t>9.89x</t>
  </si>
  <si>
    <t>11.3x</t>
  </si>
  <si>
    <t>7.92x</t>
  </si>
  <si>
    <t>8.47x</t>
  </si>
  <si>
    <t>11x</t>
  </si>
  <si>
    <t>8.62x</t>
  </si>
  <si>
    <t>8.13x</t>
  </si>
  <si>
    <t>PBR</t>
  </si>
  <si>
    <t>1.13x</t>
  </si>
  <si>
    <t>0.88x</t>
  </si>
  <si>
    <t>0.98x</t>
  </si>
  <si>
    <t>1.17x</t>
  </si>
  <si>
    <t>0.96x</t>
  </si>
  <si>
    <t>0.91x</t>
  </si>
  <si>
    <t>0.84x</t>
  </si>
  <si>
    <t>0.77x</t>
  </si>
  <si>
    <t>PEG</t>
  </si>
  <si>
    <t>2.89x</t>
  </si>
  <si>
    <t>4.93x</t>
  </si>
  <si>
    <t>0.2x</t>
  </si>
  <si>
    <t>-0.7x</t>
  </si>
  <si>
    <t>-0.6x</t>
  </si>
  <si>
    <t>0.3x</t>
  </si>
  <si>
    <t>1.36x</t>
  </si>
  <si>
    <t>Capitalization / Revenue</t>
  </si>
  <si>
    <t>3.69x</t>
  </si>
  <si>
    <t>2.82x</t>
  </si>
  <si>
    <t>3.07x</t>
  </si>
  <si>
    <t>2.56x</t>
  </si>
  <si>
    <t>2.41x</t>
  </si>
  <si>
    <t>2.4x</t>
  </si>
  <si>
    <t>2.15x</t>
  </si>
  <si>
    <t>2.08x</t>
  </si>
  <si>
    <t>EV / Revenue</t>
  </si>
  <si>
    <t>0x</t>
  </si>
  <si>
    <t>EV / EBITDA</t>
  </si>
  <si>
    <t>EV / EBIT</t>
  </si>
  <si>
    <t>6.6x</t>
  </si>
  <si>
    <t>5.71x</t>
  </si>
  <si>
    <t>5.54x</t>
  </si>
  <si>
    <t>EV / FCF</t>
  </si>
  <si>
    <t>FCF Yield</t>
  </si>
  <si>
    <t>Dividend per Share
                                    2</t>
  </si>
  <si>
    <t>1.16</t>
  </si>
  <si>
    <t>1.94</t>
  </si>
  <si>
    <t>Rate of return</t>
  </si>
  <si>
    <t>2.27%</t>
  </si>
  <si>
    <t>2.7%</t>
  </si>
  <si>
    <t>2.56%</t>
  </si>
  <si>
    <t>2.78%</t>
  </si>
  <si>
    <t>2.3%</t>
  </si>
  <si>
    <t>4.02%</t>
  </si>
  <si>
    <t>4.56%</t>
  </si>
  <si>
    <t>4.34%</t>
  </si>
  <si>
    <t>EPS
                                    2</t>
  </si>
  <si>
    <t>5.5</t>
  </si>
  <si>
    <t>Distribution rate</t>
  </si>
  <si>
    <t>27.4%</t>
  </si>
  <si>
    <t>26.7%</t>
  </si>
  <si>
    <t>28.9%</t>
  </si>
  <si>
    <t>22%</t>
  </si>
  <si>
    <t>19.5%</t>
  </si>
  <si>
    <t>44.2%</t>
  </si>
  <si>
    <t>39.3%</t>
  </si>
  <si>
    <t>35.3%</t>
  </si>
  <si>
    <t>Net sales
                                    1</t>
  </si>
  <si>
    <t>170.1</t>
  </si>
  <si>
    <t>188.8</t>
  </si>
  <si>
    <t>189.8</t>
  </si>
  <si>
    <t>216.4</t>
  </si>
  <si>
    <t>210</t>
  </si>
  <si>
    <t>220.4</t>
  </si>
  <si>
    <t>245.8</t>
  </si>
  <si>
    <t>254.1</t>
  </si>
  <si>
    <t>EBITDA</t>
  </si>
  <si>
    <t>EBIT
                                    1</t>
  </si>
  <si>
    <t>70.77</t>
  </si>
  <si>
    <t>76.06</t>
  </si>
  <si>
    <t>72.44</t>
  </si>
  <si>
    <t>90.39</t>
  </si>
  <si>
    <t>79.69</t>
  </si>
  <si>
    <t>80.08</t>
  </si>
  <si>
    <t>92.46</t>
  </si>
  <si>
    <t>95.42</t>
  </si>
  <si>
    <t>Net income
                                    1</t>
  </si>
  <si>
    <t>48.87</t>
  </si>
  <si>
    <t>53.84</t>
  </si>
  <si>
    <t>52.99</t>
  </si>
  <si>
    <t>71.11</t>
  </si>
  <si>
    <t>60.67</t>
  </si>
  <si>
    <t>46.14</t>
  </si>
  <si>
    <t>60.51</t>
  </si>
  <si>
    <t>62.78</t>
  </si>
  <si>
    <t>Reference price
                                    2</t>
  </si>
  <si>
    <t>45.72</t>
  </si>
  <si>
    <t>38.85</t>
  </si>
  <si>
    <t>45.29</t>
  </si>
  <si>
    <t>46.08</t>
  </si>
  <si>
    <t>43.03</t>
  </si>
  <si>
    <t>44.73</t>
  </si>
  <si>
    <t>Nbr of stocks (in thousands)</t>
  </si>
  <si>
    <t>13,713</t>
  </si>
  <si>
    <t>13,715</t>
  </si>
  <si>
    <t>12,872</t>
  </si>
  <si>
    <t>12,022</t>
  </si>
  <si>
    <t>11,755</t>
  </si>
  <si>
    <t>11,808</t>
  </si>
  <si>
    <t>Announcement Date</t>
  </si>
  <si>
    <t>2/6/20</t>
  </si>
  <si>
    <t>2/2/21</t>
  </si>
  <si>
    <t>2/1/22</t>
  </si>
  <si>
    <t>2/7/23</t>
  </si>
  <si>
    <t>1/30/24</t>
  </si>
  <si>
    <t>address1</t>
  </si>
  <si>
    <t>One First Financial Plaza</t>
  </si>
  <si>
    <t>city</t>
  </si>
  <si>
    <t>Terre Haute</t>
  </si>
  <si>
    <t>state</t>
  </si>
  <si>
    <t>IN</t>
  </si>
  <si>
    <t>zip</t>
  </si>
  <si>
    <t>47807</t>
  </si>
  <si>
    <t>country</t>
  </si>
  <si>
    <t>phone</t>
  </si>
  <si>
    <t>812 238 6000</t>
  </si>
  <si>
    <t>website</t>
  </si>
  <si>
    <t>https://www.first-online.bank</t>
  </si>
  <si>
    <t>industry</t>
  </si>
  <si>
    <t>Banks - Regional</t>
  </si>
  <si>
    <t>industryKey</t>
  </si>
  <si>
    <t>banks-regional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</si>
  <si>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</si>
  <si>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</si>
  <si>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</si>
  <si>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</si>
  <si>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</si>
  <si>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</si>
  <si>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</si>
  <si>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First Financial Corporation, through its subsidiaries, provides various financial services. The company offers non-interest-bearing demand, interest-bearing demand, savings, time, and other time deposits. It also provides commercial loans primarily to expand a business or finance asset purchases; residential real estate and residential real estate construction loans; and home equity loans and lines, secured loans, and cash/CD secured and unsecured loans. In addition, the company offers lease financing, trust account, depositor, and insurance services. The company was founded in 1834 and is headquartered in Terre Haute, Indiana.</t>
  </si>
  <si>
    <t>fullTimeEmployees</t>
  </si>
  <si>
    <t>companyOfficers</t>
  </si>
  <si>
    <t>[{'maxAge': 1, 'name': 'Mr. Norman D. Lowery', 'age': 56, 'title': 'President, CEO &amp; Director', 'yearBorn': 1968, 'fiscalYear': 2023, 'totalPay': 548824, 'exercisedValue': 0, 'unexercisedValue': 0}, {'maxAge': 1, 'name': 'Mr. Rodger A. McHargue', 'age': 62, 'title': 'Senior VP, Secretary, Treasurer &amp; CFO', 'yearBorn': 1962, 'fiscalYear': 2023, 'totalPay': 492756, 'exercisedValue': 0, 'unexercisedValue': 0}, {'maxAge': 1, 'name': 'Mr. Mark A. Franklin', 'age': 45, 'title': 'Senior VP &amp; Chief Lending Officer', 'yearBorn': 1979, 'fiscalYear': 2023, 'totalPay': 418293, 'exercisedValue': 0, 'unexercisedValue': 0}, {'maxAge': 1, 'name': 'Mr. Bob  Renock', 'title': 'Chief Marketing Officer', 'fiscalYear': 2023, 'exercisedValue': 0, 'unexercisedValue': 0}, {'maxAge': 1, 'name': 'Mr. Terry  Tevlin', 'age': 70, 'title': 'Vice President of Marketing', 'yearBorn': 1954, 'fiscalYear': 2023, 'exercisedValue': 0, 'unexercisedValue': 0}, {'maxAge': 1, 'name': 'Stephen P. Panagouleas', 'title': 'Senior VP &amp; Chief Credit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</si>
  <si>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</si>
  <si>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</si>
  <si>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</si>
  <si>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</si>
  <si>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</si>
  <si>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</si>
  <si>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</si>
  <si>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</si>
  <si>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</si>
  <si>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</si>
  <si>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</si>
  <si>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</si>
  <si>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</si>
  <si>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</si>
  <si>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</si>
  <si>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</si>
  <si>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</si>
  <si>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</si>
  <si>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</si>
  <si>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</si>
  <si>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</si>
  <si>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</si>
  <si>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</si>
  <si>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</si>
  <si>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</si>
  <si>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</si>
  <si>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</si>
  <si>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</si>
  <si>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</si>
  <si>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</si>
  <si>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</si>
  <si>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</si>
  <si>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</si>
  <si>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</si>
  <si>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</si>
  <si>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</si>
  <si>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</si>
  <si>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</si>
  <si>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</si>
  <si>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</si>
  <si>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</si>
  <si>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</si>
  <si>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</si>
  <si>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</si>
  <si>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</si>
  <si>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</si>
  <si>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</si>
  <si>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</si>
  <si>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</si>
  <si>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</si>
  <si>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</si>
  <si>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</si>
  <si>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</si>
  <si>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</si>
  <si>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</si>
  <si>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</si>
  <si>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</si>
  <si>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</si>
  <si>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</si>
  <si>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</si>
  <si>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</si>
  <si>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</si>
  <si>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</si>
  <si>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</si>
  <si>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</si>
  <si>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</si>
  <si>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</si>
  <si>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</si>
  <si>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</si>
  <si>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</si>
  <si>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</si>
  <si>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</si>
  <si>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</si>
  <si>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</si>
  <si>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</si>
  <si>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</si>
  <si>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</si>
  <si>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</si>
  <si>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</si>
  <si>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</si>
  <si>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</si>
  <si>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</si>
  <si>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First Financial Corporation Ind</t>
  </si>
  <si>
    <t>longName</t>
  </si>
  <si>
    <t>First Financial Corporation</t>
  </si>
  <si>
    <t>firstTradeDateEpochUtc</t>
  </si>
  <si>
    <t>timeZoneFullName</t>
  </si>
  <si>
    <t>America/New_York</t>
  </si>
  <si>
    <t>timeZoneShortName</t>
  </si>
  <si>
    <t>EST</t>
  </si>
  <si>
    <t>uuid</t>
  </si>
  <si>
    <t>c413f98d-c916-3e75-828c-5056b25cdb51</t>
  </si>
  <si>
    <t>messageBoardId</t>
  </si>
  <si>
    <t>finmb_343050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</si>
  <si>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</si>
  <si>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</si>
  <si>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</si>
  <si>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</si>
  <si>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</si>
  <si>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</si>
  <si>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</si>
  <si>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</si>
  <si>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</si>
  <si>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</si>
  <si>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</si>
  <si>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totalDebt</t>
  </si>
  <si>
    <t>totalRevenue</t>
  </si>
  <si>
    <t>revenuePerShare</t>
  </si>
  <si>
    <t>returnOnAssets</t>
  </si>
  <si>
    <t>returnOnEquity</t>
  </si>
  <si>
    <t>operatingCashflow</t>
  </si>
  <si>
    <t>earningsGrowth</t>
  </si>
  <si>
    <t>revenueGrowth</t>
  </si>
  <si>
    <t>operatingMargins</t>
  </si>
  <si>
    <t>financialCurrency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</si>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</sst>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first-online.bank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44.16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 t="s">
        <v>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5.30546912E8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47.928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8.657033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2.04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33.0</v>
      </c>
      <c r="C2" s="1">
        <v>30.0</v>
      </c>
      <c r="D2" s="1">
        <v>38.0</v>
      </c>
      <c r="E2" s="1">
        <v>29.0</v>
      </c>
      <c r="F2" s="1">
        <v>46.0</v>
      </c>
      <c r="G2" s="1">
        <v>48.0</v>
      </c>
      <c r="H2" s="1">
        <v>53.0</v>
      </c>
      <c r="I2" s="1">
        <v>52.0</v>
      </c>
      <c r="J2" s="1">
        <v>71.0</v>
      </c>
      <c r="K2" s="1">
        <v>60.0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4.0</v>
      </c>
      <c r="C3" s="1">
        <v>4.0</v>
      </c>
      <c r="D3" s="1">
        <v>4.0</v>
      </c>
      <c r="E3" s="1">
        <v>3.0</v>
      </c>
      <c r="F3" s="1">
        <v>3.0</v>
      </c>
      <c r="G3" s="1">
        <v>3.0</v>
      </c>
      <c r="H3" s="1">
        <v>4.0</v>
      </c>
      <c r="I3" s="1">
        <v>4.0</v>
      </c>
      <c r="J3" s="1">
        <v>4.0</v>
      </c>
      <c r="K3" s="1">
        <v>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1.0</v>
      </c>
      <c r="C4" s="1">
        <v>1.0</v>
      </c>
      <c r="D4" s="1">
        <v>1.0</v>
      </c>
      <c r="E4" s="1">
        <v>1.0</v>
      </c>
      <c r="F4" s="1">
        <v>94.0</v>
      </c>
      <c r="G4" s="1">
        <v>1.0</v>
      </c>
      <c r="H4" s="1">
        <v>2.0</v>
      </c>
      <c r="I4" s="1">
        <v>2.0</v>
      </c>
      <c r="J4" s="1">
        <v>1.0</v>
      </c>
      <c r="K4" s="1">
        <v>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6.0</v>
      </c>
      <c r="C5" s="1">
        <v>6.0</v>
      </c>
      <c r="D5" s="1">
        <v>5.0</v>
      </c>
      <c r="E5" s="1">
        <v>5.0</v>
      </c>
      <c r="F5" s="1">
        <v>4.0</v>
      </c>
      <c r="G5" s="1">
        <v>5.0</v>
      </c>
      <c r="H5" s="1">
        <v>6.0</v>
      </c>
      <c r="I5" s="1">
        <v>6.0</v>
      </c>
      <c r="J5" s="1">
        <v>6.0</v>
      </c>
      <c r="K5" s="1">
        <v>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-1.0</v>
      </c>
      <c r="C6" s="1">
        <v>-2.0</v>
      </c>
      <c r="D6" s="1">
        <v>-1.0</v>
      </c>
      <c r="E6" s="1">
        <v>-1.0</v>
      </c>
      <c r="F6" s="1">
        <v>-1.0</v>
      </c>
      <c r="G6" s="1">
        <v>-2.0</v>
      </c>
      <c r="H6" s="1">
        <v>-6.0</v>
      </c>
      <c r="I6" s="1">
        <v>-5.0</v>
      </c>
      <c r="J6" s="1">
        <v>-1.0</v>
      </c>
      <c r="K6" s="1">
        <v>-96.0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-35.0</v>
      </c>
      <c r="C7" s="1">
        <v>11.0</v>
      </c>
      <c r="D7" s="1">
        <v>-12.0</v>
      </c>
      <c r="E7" s="1">
        <v>10.0</v>
      </c>
      <c r="F7" s="1">
        <v>8.0</v>
      </c>
      <c r="G7" s="1">
        <v>4.0</v>
      </c>
      <c r="H7" s="1">
        <v>-76.0</v>
      </c>
      <c r="I7" s="1">
        <v>1.0</v>
      </c>
      <c r="J7" s="1">
        <v>5.0</v>
      </c>
      <c r="K7" s="1">
        <v>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3.0</v>
      </c>
      <c r="C8" s="1">
        <v>2.0</v>
      </c>
      <c r="D8" s="1">
        <v>3.0</v>
      </c>
      <c r="E8" s="1">
        <v>3.0</v>
      </c>
      <c r="F8" s="1">
        <v>3.0</v>
      </c>
      <c r="G8" s="1">
        <v>4.0</v>
      </c>
      <c r="H8" s="1">
        <v>6.0</v>
      </c>
      <c r="I8" s="1">
        <v>8.0</v>
      </c>
      <c r="J8" s="1">
        <v>6.0</v>
      </c>
      <c r="K8" s="1">
        <v>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5.0</v>
      </c>
      <c r="C9" s="1">
        <v>4.0</v>
      </c>
      <c r="D9" s="1">
        <v>3.0</v>
      </c>
      <c r="E9" s="1">
        <v>5.0</v>
      </c>
      <c r="F9" s="1">
        <v>5.0</v>
      </c>
      <c r="G9" s="1">
        <v>4.0</v>
      </c>
      <c r="H9" s="1">
        <v>10.0</v>
      </c>
      <c r="I9" s="1">
        <v>2.0</v>
      </c>
      <c r="J9" s="1">
        <v>-2.0</v>
      </c>
      <c r="K9" s="1">
        <v>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2.0</v>
      </c>
      <c r="C10" s="1">
        <v>1.0</v>
      </c>
      <c r="D10" s="1">
        <v>2.0</v>
      </c>
      <c r="E10" s="1">
        <v>1.0</v>
      </c>
      <c r="F10" s="1">
        <v>1.0</v>
      </c>
      <c r="G10" s="1">
        <v>2.0</v>
      </c>
      <c r="H10" s="1">
        <v>2.0</v>
      </c>
      <c r="I10" s="1">
        <v>2.0</v>
      </c>
      <c r="J10" s="1">
        <v>2.0</v>
      </c>
      <c r="K10" s="1">
        <v>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2.0</v>
      </c>
      <c r="C11" s="1">
        <v>3.0</v>
      </c>
      <c r="D11" s="1">
        <v>2.0</v>
      </c>
      <c r="E11" s="1">
        <v>3.0</v>
      </c>
      <c r="F11" s="1">
        <v>4.0</v>
      </c>
      <c r="G11" s="1" t="s">
        <v>28</v>
      </c>
      <c r="H11" s="1">
        <v>5.0</v>
      </c>
      <c r="I11" s="1">
        <v>7.0</v>
      </c>
      <c r="J11" s="1">
        <v>4.0</v>
      </c>
      <c r="K11" s="1">
        <v>11.0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</v>
      </c>
      <c r="B12" s="1">
        <v>-3.0</v>
      </c>
      <c r="C12" s="1">
        <v>-14.0</v>
      </c>
      <c r="D12" s="1">
        <v>-57.0</v>
      </c>
      <c r="E12" s="1">
        <v>-60.0</v>
      </c>
      <c r="F12" s="1">
        <v>-1.0</v>
      </c>
      <c r="G12" s="1">
        <v>-90.0</v>
      </c>
      <c r="H12" s="1">
        <v>1.0</v>
      </c>
      <c r="I12" s="1">
        <v>98.0</v>
      </c>
      <c r="J12" s="1">
        <v>-4.0</v>
      </c>
      <c r="K12" s="1">
        <v>-3.0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</v>
      </c>
      <c r="B13" s="1">
        <v>6.0</v>
      </c>
      <c r="C13" s="1">
        <v>-5.0</v>
      </c>
      <c r="D13" s="1">
        <v>1.0</v>
      </c>
      <c r="E13" s="1">
        <v>3.0</v>
      </c>
      <c r="F13" s="1">
        <v>-6.0</v>
      </c>
      <c r="G13" s="1">
        <v>-12.0</v>
      </c>
      <c r="H13" s="1">
        <v>-2.0</v>
      </c>
      <c r="I13" s="1">
        <v>-21.0</v>
      </c>
      <c r="J13" s="1">
        <v>-4.0</v>
      </c>
      <c r="K13" s="1">
        <v>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</v>
      </c>
      <c r="B14" s="1">
        <v>57.0</v>
      </c>
      <c r="C14" s="1">
        <v>41.0</v>
      </c>
      <c r="D14" s="1">
        <v>41.0</v>
      </c>
      <c r="E14" s="1">
        <v>50.0</v>
      </c>
      <c r="F14" s="1">
        <v>57.0</v>
      </c>
      <c r="G14" s="1">
        <v>49.0</v>
      </c>
      <c r="H14" s="1">
        <v>77.0</v>
      </c>
      <c r="I14" s="1">
        <v>55.0</v>
      </c>
      <c r="J14" s="1">
        <v>78.0</v>
      </c>
      <c r="K14" s="1">
        <v>86.0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</v>
      </c>
      <c r="B15" s="1">
        <v>-5.0</v>
      </c>
      <c r="C15" s="1">
        <v>-3.0</v>
      </c>
      <c r="D15" s="1">
        <v>-3.0</v>
      </c>
      <c r="E15" s="1">
        <v>-2.0</v>
      </c>
      <c r="F15" s="1">
        <v>-2.0</v>
      </c>
      <c r="G15" s="1">
        <v>-1.0</v>
      </c>
      <c r="H15" s="1">
        <v>-3.0</v>
      </c>
      <c r="I15" s="1">
        <v>-3.0</v>
      </c>
      <c r="J15" s="1">
        <v>-1.0</v>
      </c>
      <c r="K15" s="1">
        <v>-6.0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-32.0</v>
      </c>
      <c r="H16" s="1">
        <v>0.0</v>
      </c>
      <c r="I16" s="1">
        <v>-28.0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</v>
      </c>
      <c r="B17" s="1">
        <v>0.0</v>
      </c>
      <c r="C17" s="1">
        <v>0.0</v>
      </c>
      <c r="D17" s="1">
        <v>16.0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</v>
      </c>
      <c r="B18" s="1">
        <v>0.0</v>
      </c>
      <c r="C18" s="1">
        <v>-10.0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</v>
      </c>
      <c r="B19" s="1">
        <v>3.0</v>
      </c>
      <c r="C19" s="1">
        <v>1.0</v>
      </c>
      <c r="D19" s="1">
        <v>1.0</v>
      </c>
      <c r="E19" s="1">
        <v>1.0</v>
      </c>
      <c r="F19" s="1">
        <v>1.0</v>
      </c>
      <c r="G19" s="1">
        <v>75.0</v>
      </c>
      <c r="H19" s="1">
        <v>3.0</v>
      </c>
      <c r="I19" s="1">
        <v>92.0</v>
      </c>
      <c r="J19" s="1">
        <v>28.0</v>
      </c>
      <c r="K19" s="1">
        <v>28.0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</v>
      </c>
      <c r="B20" s="1">
        <v>36.0</v>
      </c>
      <c r="C20" s="1">
        <v>4.0</v>
      </c>
      <c r="D20" s="1">
        <v>17.0</v>
      </c>
      <c r="E20" s="1">
        <v>40.0</v>
      </c>
      <c r="F20" s="1">
        <v>18.0</v>
      </c>
      <c r="G20" s="1">
        <v>55.0</v>
      </c>
      <c r="H20" s="1">
        <v>-77.0</v>
      </c>
      <c r="I20" s="1">
        <v>-318.0</v>
      </c>
      <c r="J20" s="1">
        <v>-166.0</v>
      </c>
      <c r="K20" s="1">
        <v>81.0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</v>
      </c>
      <c r="B21" s="1">
        <v>32.0</v>
      </c>
      <c r="C21" s="1">
        <v>12.0</v>
      </c>
      <c r="D21" s="1">
        <v>-80.0</v>
      </c>
      <c r="E21" s="1">
        <v>-72.0</v>
      </c>
      <c r="F21" s="1">
        <v>-52.0</v>
      </c>
      <c r="G21" s="1">
        <v>-47.0</v>
      </c>
      <c r="H21" s="1">
        <v>53.0</v>
      </c>
      <c r="I21" s="1">
        <v>31.0</v>
      </c>
      <c r="J21" s="1">
        <v>-259.0</v>
      </c>
      <c r="K21" s="1">
        <v>-106.0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</v>
      </c>
      <c r="B22" s="1">
        <v>92.0</v>
      </c>
      <c r="C22" s="1">
        <v>3.0</v>
      </c>
      <c r="D22" s="1">
        <v>3.0</v>
      </c>
      <c r="E22" s="1">
        <v>6.0</v>
      </c>
      <c r="F22" s="1">
        <v>-1.0</v>
      </c>
      <c r="G22" s="1">
        <v>-8.0</v>
      </c>
      <c r="H22" s="1">
        <v>7.0</v>
      </c>
      <c r="I22" s="1">
        <v>43.0</v>
      </c>
      <c r="J22" s="1">
        <v>-8.0</v>
      </c>
      <c r="K22" s="1">
        <v>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</v>
      </c>
      <c r="B23" s="1">
        <v>35.0</v>
      </c>
      <c r="C23" s="1">
        <v>19.0</v>
      </c>
      <c r="D23" s="1">
        <v>-44.0</v>
      </c>
      <c r="E23" s="1">
        <v>-26.0</v>
      </c>
      <c r="F23" s="1">
        <v>-34.0</v>
      </c>
      <c r="G23" s="1">
        <v>-32.0</v>
      </c>
      <c r="H23" s="1">
        <v>-16.0</v>
      </c>
      <c r="I23" s="1">
        <v>-317.0</v>
      </c>
      <c r="J23" s="1">
        <v>-434.0</v>
      </c>
      <c r="K23" s="1">
        <v>-22.0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</v>
      </c>
      <c r="B24" s="1">
        <v>0.0</v>
      </c>
      <c r="C24" s="1">
        <v>0.0</v>
      </c>
      <c r="D24" s="1">
        <v>47.0</v>
      </c>
      <c r="E24" s="1">
        <v>0.0</v>
      </c>
      <c r="F24" s="1">
        <v>11.0</v>
      </c>
      <c r="G24" s="1">
        <v>0.0</v>
      </c>
      <c r="H24" s="1">
        <v>35.0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</v>
      </c>
      <c r="B25" s="1">
        <v>572.0</v>
      </c>
      <c r="C25" s="1">
        <v>36.0</v>
      </c>
      <c r="D25" s="1">
        <v>54.0</v>
      </c>
      <c r="E25" s="1">
        <v>170.0</v>
      </c>
      <c r="F25" s="1">
        <v>116.0</v>
      </c>
      <c r="G25" s="1">
        <v>217.0</v>
      </c>
      <c r="H25" s="1">
        <v>16.0</v>
      </c>
      <c r="I25" s="1">
        <v>0.0</v>
      </c>
      <c r="J25" s="1">
        <v>0.0</v>
      </c>
      <c r="K25" s="1">
        <v>2080.0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</v>
      </c>
      <c r="B26" s="1">
        <v>572.0</v>
      </c>
      <c r="C26" s="1">
        <v>36.0</v>
      </c>
      <c r="D26" s="1">
        <v>102.0</v>
      </c>
      <c r="E26" s="1">
        <v>170.0</v>
      </c>
      <c r="F26" s="1">
        <v>128.0</v>
      </c>
      <c r="G26" s="1">
        <v>217.0</v>
      </c>
      <c r="H26" s="1">
        <v>52.0</v>
      </c>
      <c r="I26" s="1">
        <v>0.0</v>
      </c>
      <c r="J26" s="1">
        <v>0.0</v>
      </c>
      <c r="K26" s="1">
        <v>2080.0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</v>
      </c>
      <c r="B27" s="1">
        <v>-11.0</v>
      </c>
      <c r="C27" s="1">
        <v>-14.0</v>
      </c>
      <c r="D27" s="1">
        <v>0.0</v>
      </c>
      <c r="E27" s="1">
        <v>-23.0</v>
      </c>
      <c r="F27" s="1">
        <v>0.0</v>
      </c>
      <c r="G27" s="1">
        <v>-55.0</v>
      </c>
      <c r="H27" s="1">
        <v>0.0</v>
      </c>
      <c r="I27" s="1">
        <v>-22.0</v>
      </c>
      <c r="J27" s="1">
        <v>-22.0</v>
      </c>
      <c r="K27" s="1">
        <v>-3.0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</v>
      </c>
      <c r="B28" s="1">
        <v>-617.0</v>
      </c>
      <c r="C28" s="1">
        <v>-36.0</v>
      </c>
      <c r="D28" s="1">
        <v>-66.0</v>
      </c>
      <c r="E28" s="1">
        <v>-170.0</v>
      </c>
      <c r="F28" s="1">
        <v>-116.0</v>
      </c>
      <c r="G28" s="1">
        <v>-217.0</v>
      </c>
      <c r="H28" s="1">
        <v>-42.0</v>
      </c>
      <c r="I28" s="1">
        <v>-1.0</v>
      </c>
      <c r="J28" s="1">
        <v>-6.0</v>
      </c>
      <c r="K28" s="1">
        <v>-1980.0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</v>
      </c>
      <c r="B29" s="1">
        <v>-629.0</v>
      </c>
      <c r="C29" s="1">
        <v>-51.0</v>
      </c>
      <c r="D29" s="1">
        <v>-66.0</v>
      </c>
      <c r="E29" s="1">
        <v>-193.0</v>
      </c>
      <c r="F29" s="1">
        <v>-116.0</v>
      </c>
      <c r="G29" s="1">
        <v>-272.0</v>
      </c>
      <c r="H29" s="1">
        <v>-42.0</v>
      </c>
      <c r="I29" s="1">
        <v>-23.0</v>
      </c>
      <c r="J29" s="1">
        <v>-28.0</v>
      </c>
      <c r="K29" s="1">
        <v>-1980.0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</v>
      </c>
      <c r="B30" s="1">
        <v>-14.0</v>
      </c>
      <c r="C30" s="1">
        <v>-8.0</v>
      </c>
      <c r="D30" s="1">
        <v>-19.0</v>
      </c>
      <c r="E30" s="1">
        <v>-50.0</v>
      </c>
      <c r="F30" s="1">
        <v>-39.0</v>
      </c>
      <c r="G30" s="1">
        <v>-31.0</v>
      </c>
      <c r="H30" s="1">
        <v>-9.0</v>
      </c>
      <c r="I30" s="1">
        <v>-42.0</v>
      </c>
      <c r="J30" s="1">
        <v>-27.0</v>
      </c>
      <c r="K30" s="1">
        <v>-11.0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</v>
      </c>
      <c r="B31" s="1">
        <v>-12.0</v>
      </c>
      <c r="C31" s="1">
        <v>-12.0</v>
      </c>
      <c r="D31" s="1">
        <v>-12.0</v>
      </c>
      <c r="E31" s="1">
        <v>-12.0</v>
      </c>
      <c r="F31" s="1">
        <v>-12.0</v>
      </c>
      <c r="G31" s="1">
        <v>-12.0</v>
      </c>
      <c r="H31" s="1">
        <v>-14.0</v>
      </c>
      <c r="I31" s="1">
        <v>-14.0</v>
      </c>
      <c r="J31" s="1">
        <v>-14.0</v>
      </c>
      <c r="K31" s="1">
        <v>-15.0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</v>
      </c>
      <c r="B32" s="1">
        <v>-12.0</v>
      </c>
      <c r="C32" s="1">
        <v>-12.0</v>
      </c>
      <c r="D32" s="1">
        <v>-12.0</v>
      </c>
      <c r="E32" s="1">
        <v>-12.0</v>
      </c>
      <c r="F32" s="1">
        <v>-12.0</v>
      </c>
      <c r="G32" s="1">
        <v>-12.0</v>
      </c>
      <c r="H32" s="1">
        <v>-14.0</v>
      </c>
      <c r="I32" s="1">
        <v>-14.0</v>
      </c>
      <c r="J32" s="1">
        <v>-14.0</v>
      </c>
      <c r="K32" s="1">
        <v>-15.0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</v>
      </c>
      <c r="B33" s="1">
        <v>-2.0</v>
      </c>
      <c r="C33" s="1">
        <v>-14.0</v>
      </c>
      <c r="D33" s="1">
        <v>-13.0</v>
      </c>
      <c r="E33" s="1">
        <v>30.0</v>
      </c>
      <c r="F33" s="1">
        <v>-21.0</v>
      </c>
      <c r="G33" s="1">
        <v>104.0</v>
      </c>
      <c r="H33" s="1">
        <v>482.0</v>
      </c>
      <c r="I33" s="1">
        <v>368.0</v>
      </c>
      <c r="J33" s="1">
        <v>-39.0</v>
      </c>
      <c r="K33" s="1">
        <v>-278.0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</v>
      </c>
      <c r="B34" s="1">
        <v>0.0</v>
      </c>
      <c r="C34" s="1">
        <v>0.0</v>
      </c>
      <c r="D34" s="1">
        <v>0.0</v>
      </c>
      <c r="E34" s="1">
        <v>-18.0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</v>
      </c>
      <c r="B35" s="1">
        <v>-86.0</v>
      </c>
      <c r="C35" s="1">
        <v>-50.0</v>
      </c>
      <c r="D35" s="1">
        <v>-10.0</v>
      </c>
      <c r="E35" s="1">
        <v>-24.0</v>
      </c>
      <c r="F35" s="1">
        <v>-22.0</v>
      </c>
      <c r="G35" s="1">
        <v>36.0</v>
      </c>
      <c r="H35" s="1">
        <v>469.0</v>
      </c>
      <c r="I35" s="1">
        <v>288.0</v>
      </c>
      <c r="J35" s="1">
        <v>-111.0</v>
      </c>
      <c r="K35" s="1">
        <v>-210.0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</v>
      </c>
      <c r="B36" s="1">
        <v>7.0</v>
      </c>
      <c r="C36" s="1">
        <v>10.0</v>
      </c>
      <c r="D36" s="1">
        <v>-13.0</v>
      </c>
      <c r="E36" s="1">
        <v>-90.0</v>
      </c>
      <c r="F36" s="1">
        <v>28.0</v>
      </c>
      <c r="G36" s="1">
        <v>53.0</v>
      </c>
      <c r="H36" s="1">
        <v>530.0</v>
      </c>
      <c r="I36" s="1">
        <v>25.0</v>
      </c>
      <c r="J36" s="1">
        <v>-466.0</v>
      </c>
      <c r="K36" s="1">
        <v>-146.0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</v>
      </c>
      <c r="B38" s="1">
        <v>5.0</v>
      </c>
      <c r="C38" s="1">
        <v>4.0</v>
      </c>
      <c r="D38" s="1">
        <v>4.0</v>
      </c>
      <c r="E38" s="1">
        <v>6.0</v>
      </c>
      <c r="F38" s="1">
        <v>9.0</v>
      </c>
      <c r="G38" s="1">
        <v>16.0</v>
      </c>
      <c r="H38" s="1">
        <v>14.0</v>
      </c>
      <c r="I38" s="1">
        <v>9.0</v>
      </c>
      <c r="J38" s="1">
        <v>18.0</v>
      </c>
      <c r="K38" s="1">
        <v>59.0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</v>
      </c>
      <c r="B39" s="1">
        <v>9.0</v>
      </c>
      <c r="C39" s="1">
        <v>12.0</v>
      </c>
      <c r="D39" s="1">
        <v>18.0</v>
      </c>
      <c r="E39" s="1">
        <v>11.0</v>
      </c>
      <c r="F39" s="1">
        <v>7.0</v>
      </c>
      <c r="G39" s="1">
        <v>9.0</v>
      </c>
      <c r="H39" s="1">
        <v>7.0</v>
      </c>
      <c r="I39" s="1">
        <v>15.0</v>
      </c>
      <c r="J39" s="1">
        <v>13.0</v>
      </c>
      <c r="K39" s="1">
        <v>11.0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</v>
      </c>
      <c r="B40" s="1">
        <v>-56.0</v>
      </c>
      <c r="C40" s="1">
        <v>-14.0</v>
      </c>
      <c r="D40" s="1">
        <v>34.0</v>
      </c>
      <c r="E40" s="1">
        <v>-23.0</v>
      </c>
      <c r="F40" s="1">
        <v>11.0</v>
      </c>
      <c r="G40" s="1">
        <v>-55.0</v>
      </c>
      <c r="H40" s="1">
        <v>10.0</v>
      </c>
      <c r="I40" s="1">
        <v>-23.0</v>
      </c>
      <c r="J40" s="1">
        <v>-28.0</v>
      </c>
      <c r="K40" s="1">
        <v>95.0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75.0</v>
      </c>
      <c r="C3" s="1">
        <v>87.0</v>
      </c>
      <c r="D3" s="1">
        <v>69.0</v>
      </c>
      <c r="E3" s="1">
        <v>61.0</v>
      </c>
      <c r="F3" s="1">
        <v>61.0</v>
      </c>
      <c r="G3" s="1">
        <v>118.0</v>
      </c>
      <c r="H3" s="1">
        <v>658.0</v>
      </c>
      <c r="I3" s="1">
        <v>683.0</v>
      </c>
      <c r="J3" s="1">
        <v>232.0</v>
      </c>
      <c r="K3" s="1">
        <v>77.0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223.0</v>
      </c>
      <c r="C4" s="1">
        <v>230.0</v>
      </c>
      <c r="D4" s="1">
        <v>231.0</v>
      </c>
      <c r="E4" s="1">
        <v>246.0</v>
      </c>
      <c r="F4" s="1">
        <v>237.0</v>
      </c>
      <c r="G4" s="1">
        <v>276.0</v>
      </c>
      <c r="H4" s="1">
        <v>335.0</v>
      </c>
      <c r="I4" s="1">
        <v>428.0</v>
      </c>
      <c r="J4" s="1">
        <v>497.0</v>
      </c>
      <c r="K4" s="1">
        <v>501.0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674.0</v>
      </c>
      <c r="C6" s="1">
        <v>662.0</v>
      </c>
      <c r="D6" s="1">
        <v>622.0</v>
      </c>
      <c r="E6" s="1">
        <v>569.0</v>
      </c>
      <c r="F6" s="1">
        <v>548.0</v>
      </c>
      <c r="G6" s="1">
        <v>650.0</v>
      </c>
      <c r="H6" s="1">
        <v>686.0</v>
      </c>
      <c r="I6" s="1">
        <v>937.0</v>
      </c>
      <c r="J6" s="1">
        <v>833.0</v>
      </c>
      <c r="K6" s="1">
        <v>758.0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897.0</v>
      </c>
      <c r="C7" s="1">
        <v>891.0</v>
      </c>
      <c r="D7" s="1">
        <v>854.0</v>
      </c>
      <c r="E7" s="1">
        <v>815.0</v>
      </c>
      <c r="F7" s="1">
        <v>785.0</v>
      </c>
      <c r="G7" s="1">
        <v>927.0</v>
      </c>
      <c r="H7" s="1">
        <v>1020.0</v>
      </c>
      <c r="I7" s="1">
        <v>1360.0</v>
      </c>
      <c r="J7" s="1">
        <v>1330.0</v>
      </c>
      <c r="K7" s="1">
        <v>1260.0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1780.0</v>
      </c>
      <c r="C8" s="1">
        <v>1760.0</v>
      </c>
      <c r="D8" s="1">
        <v>1830.0</v>
      </c>
      <c r="E8" s="1">
        <v>1900.0</v>
      </c>
      <c r="F8" s="1">
        <v>1950.0</v>
      </c>
      <c r="G8" s="1">
        <v>2650.0</v>
      </c>
      <c r="H8" s="1">
        <v>2600.0</v>
      </c>
      <c r="I8" s="1">
        <v>2810.0</v>
      </c>
      <c r="J8" s="1">
        <v>3070.0</v>
      </c>
      <c r="K8" s="1">
        <v>3170.0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-18.0</v>
      </c>
      <c r="C9" s="1">
        <v>-19.0</v>
      </c>
      <c r="D9" s="1">
        <v>-18.0</v>
      </c>
      <c r="E9" s="1">
        <v>-19.0</v>
      </c>
      <c r="F9" s="1">
        <v>-20.0</v>
      </c>
      <c r="G9" s="1">
        <v>-19.0</v>
      </c>
      <c r="H9" s="1">
        <v>-47.0</v>
      </c>
      <c r="I9" s="1">
        <v>-48.0</v>
      </c>
      <c r="J9" s="1">
        <v>-39.0</v>
      </c>
      <c r="K9" s="1">
        <v>-39.0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1760.0</v>
      </c>
      <c r="C10" s="1">
        <v>1740.0</v>
      </c>
      <c r="D10" s="1">
        <v>1810.0</v>
      </c>
      <c r="E10" s="1">
        <v>1880.0</v>
      </c>
      <c r="F10" s="1">
        <v>1930.0</v>
      </c>
      <c r="G10" s="1">
        <v>2630.0</v>
      </c>
      <c r="H10" s="1">
        <v>2560.0</v>
      </c>
      <c r="I10" s="1">
        <v>2760.0</v>
      </c>
      <c r="J10" s="1">
        <v>3030.0</v>
      </c>
      <c r="K10" s="1">
        <v>3130.0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112.0</v>
      </c>
      <c r="C11" s="1">
        <v>114.0</v>
      </c>
      <c r="D11" s="1">
        <v>113.0</v>
      </c>
      <c r="E11" s="1">
        <v>114.0</v>
      </c>
      <c r="F11" s="1">
        <v>113.0</v>
      </c>
      <c r="G11" s="1">
        <v>130.0</v>
      </c>
      <c r="H11" s="1">
        <v>132.0</v>
      </c>
      <c r="I11" s="1">
        <v>143.0</v>
      </c>
      <c r="J11" s="1">
        <v>141.0</v>
      </c>
      <c r="K11" s="1">
        <v>143.0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-60.0</v>
      </c>
      <c r="C12" s="1">
        <v>-63.0</v>
      </c>
      <c r="D12" s="1">
        <v>-63.0</v>
      </c>
      <c r="E12" s="1">
        <v>-66.0</v>
      </c>
      <c r="F12" s="1">
        <v>-66.0</v>
      </c>
      <c r="G12" s="1">
        <v>-61.0</v>
      </c>
      <c r="H12" s="1">
        <v>-64.0</v>
      </c>
      <c r="I12" s="1">
        <v>-67.0</v>
      </c>
      <c r="J12" s="1">
        <v>-68.0</v>
      </c>
      <c r="K12" s="1">
        <v>-70.0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51.0</v>
      </c>
      <c r="C13" s="1">
        <v>50.0</v>
      </c>
      <c r="D13" s="1">
        <v>49.0</v>
      </c>
      <c r="E13" s="1">
        <v>48.0</v>
      </c>
      <c r="F13" s="1">
        <v>46.0</v>
      </c>
      <c r="G13" s="1">
        <v>68.0</v>
      </c>
      <c r="H13" s="1">
        <v>67.0</v>
      </c>
      <c r="I13" s="1">
        <v>75.0</v>
      </c>
      <c r="J13" s="1">
        <v>71.0</v>
      </c>
      <c r="K13" s="1">
        <v>72.0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39.0</v>
      </c>
      <c r="C14" s="1">
        <v>39.0</v>
      </c>
      <c r="D14" s="1">
        <v>34.0</v>
      </c>
      <c r="E14" s="1">
        <v>34.0</v>
      </c>
      <c r="F14" s="1">
        <v>34.0</v>
      </c>
      <c r="G14" s="1">
        <v>78.0</v>
      </c>
      <c r="H14" s="1">
        <v>78.0</v>
      </c>
      <c r="I14" s="1">
        <v>86.0</v>
      </c>
      <c r="J14" s="1">
        <v>86.0</v>
      </c>
      <c r="K14" s="1">
        <v>86.0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3.0</v>
      </c>
      <c r="C15" s="1">
        <v>3.0</v>
      </c>
      <c r="D15" s="1">
        <v>2.0</v>
      </c>
      <c r="E15" s="1">
        <v>1.0</v>
      </c>
      <c r="F15" s="1">
        <v>1.0</v>
      </c>
      <c r="G15" s="1">
        <v>10.0</v>
      </c>
      <c r="H15" s="1">
        <v>8.0</v>
      </c>
      <c r="I15" s="1">
        <v>8.0</v>
      </c>
      <c r="J15" s="1">
        <v>6.0</v>
      </c>
      <c r="K15" s="1">
        <v>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0.0</v>
      </c>
      <c r="C16" s="1">
        <v>0.0</v>
      </c>
      <c r="D16" s="1">
        <v>6.0</v>
      </c>
      <c r="E16" s="1">
        <v>4.0</v>
      </c>
      <c r="F16" s="1">
        <v>3.0</v>
      </c>
      <c r="G16" s="1">
        <v>5.0</v>
      </c>
      <c r="H16" s="1">
        <v>7.0</v>
      </c>
      <c r="I16" s="1">
        <v>4.0</v>
      </c>
      <c r="J16" s="1">
        <v>1.0</v>
      </c>
      <c r="K16" s="1">
        <v>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11.0</v>
      </c>
      <c r="C17" s="1">
        <v>11.0</v>
      </c>
      <c r="D17" s="1">
        <v>12.0</v>
      </c>
      <c r="E17" s="1">
        <v>12.0</v>
      </c>
      <c r="F17" s="1">
        <v>13.0</v>
      </c>
      <c r="G17" s="1">
        <v>18.0</v>
      </c>
      <c r="H17" s="1">
        <v>16.0</v>
      </c>
      <c r="I17" s="1">
        <v>16.0</v>
      </c>
      <c r="J17" s="1">
        <v>21.0</v>
      </c>
      <c r="K17" s="1">
        <v>24.0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10.0</v>
      </c>
      <c r="C18" s="1">
        <v>11.0</v>
      </c>
      <c r="D18" s="1">
        <v>12.0</v>
      </c>
      <c r="E18" s="1">
        <v>12.0</v>
      </c>
      <c r="F18" s="1">
        <v>12.0</v>
      </c>
      <c r="G18" s="1">
        <v>16.0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3.0</v>
      </c>
      <c r="C19" s="1">
        <v>3.0</v>
      </c>
      <c r="D19" s="1">
        <v>2.0</v>
      </c>
      <c r="E19" s="1">
        <v>1.0</v>
      </c>
      <c r="F19" s="1">
        <v>60.0</v>
      </c>
      <c r="G19" s="1">
        <v>3.0</v>
      </c>
      <c r="H19" s="1">
        <v>1.0</v>
      </c>
      <c r="I19" s="1">
        <v>10.0</v>
      </c>
      <c r="J19" s="1">
        <v>33.0</v>
      </c>
      <c r="K19" s="1">
        <v>10.0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146.0</v>
      </c>
      <c r="C20" s="1">
        <v>138.0</v>
      </c>
      <c r="D20" s="1">
        <v>132.0</v>
      </c>
      <c r="E20" s="1">
        <v>126.0</v>
      </c>
      <c r="F20" s="1">
        <v>119.0</v>
      </c>
      <c r="G20" s="1">
        <v>145.0</v>
      </c>
      <c r="H20" s="1">
        <v>142.0</v>
      </c>
      <c r="I20" s="1">
        <v>173.0</v>
      </c>
      <c r="J20" s="1">
        <v>212.0</v>
      </c>
      <c r="K20" s="1">
        <v>194.0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3000.0</v>
      </c>
      <c r="C21" s="1">
        <v>2980.0</v>
      </c>
      <c r="D21" s="1">
        <v>2990.0</v>
      </c>
      <c r="E21" s="1">
        <v>3000.0</v>
      </c>
      <c r="F21" s="1">
        <v>3010.0</v>
      </c>
      <c r="G21" s="1">
        <v>4019.0</v>
      </c>
      <c r="H21" s="1">
        <v>4560.0</v>
      </c>
      <c r="I21" s="1">
        <v>5180.0</v>
      </c>
      <c r="J21" s="1">
        <v>4990.0</v>
      </c>
      <c r="K21" s="1">
        <v>4850.0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1700.0</v>
      </c>
      <c r="C23" s="1">
        <v>1700.0</v>
      </c>
      <c r="D23" s="1">
        <v>1760.0</v>
      </c>
      <c r="E23" s="1">
        <v>1930.0</v>
      </c>
      <c r="F23" s="1">
        <v>1910.0</v>
      </c>
      <c r="G23" s="1">
        <v>2440.0</v>
      </c>
      <c r="H23" s="1">
        <v>2760.0</v>
      </c>
      <c r="I23" s="1">
        <v>3250.0</v>
      </c>
      <c r="J23" s="1">
        <v>3350.0</v>
      </c>
      <c r="K23" s="1">
        <v>3090.0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206.0</v>
      </c>
      <c r="C24" s="1">
        <v>180.0</v>
      </c>
      <c r="D24" s="1">
        <v>104.0</v>
      </c>
      <c r="E24" s="1">
        <v>98.0</v>
      </c>
      <c r="F24" s="1">
        <v>94.0</v>
      </c>
      <c r="G24" s="1">
        <v>290.0</v>
      </c>
      <c r="H24" s="1">
        <v>258.0</v>
      </c>
      <c r="I24" s="1">
        <v>246.0</v>
      </c>
      <c r="J24" s="1">
        <v>164.0</v>
      </c>
      <c r="K24" s="1">
        <v>245.0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556.0</v>
      </c>
      <c r="C25" s="1">
        <v>563.0</v>
      </c>
      <c r="D25" s="1">
        <v>564.0</v>
      </c>
      <c r="E25" s="1">
        <v>425.0</v>
      </c>
      <c r="F25" s="1">
        <v>432.0</v>
      </c>
      <c r="G25" s="1">
        <v>547.0</v>
      </c>
      <c r="H25" s="1">
        <v>733.0</v>
      </c>
      <c r="I25" s="1">
        <v>915.0</v>
      </c>
      <c r="J25" s="1">
        <v>858.0</v>
      </c>
      <c r="K25" s="1">
        <v>750.0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2460.0</v>
      </c>
      <c r="C26" s="1">
        <v>2440.0</v>
      </c>
      <c r="D26" s="1">
        <v>2430.0</v>
      </c>
      <c r="E26" s="1">
        <v>2460.0</v>
      </c>
      <c r="F26" s="1">
        <v>2440.0</v>
      </c>
      <c r="G26" s="1">
        <v>3280.0</v>
      </c>
      <c r="H26" s="1">
        <v>3760.0</v>
      </c>
      <c r="I26" s="1">
        <v>4410.0</v>
      </c>
      <c r="J26" s="1">
        <v>4370.0</v>
      </c>
      <c r="K26" s="1">
        <v>4090.0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48.0</v>
      </c>
      <c r="C27" s="1">
        <v>33.0</v>
      </c>
      <c r="D27" s="1">
        <v>80.0</v>
      </c>
      <c r="E27" s="1">
        <v>57.0</v>
      </c>
      <c r="F27" s="1">
        <v>69.0</v>
      </c>
      <c r="G27" s="1">
        <v>111.0</v>
      </c>
      <c r="H27" s="1">
        <v>122.0</v>
      </c>
      <c r="I27" s="1">
        <v>109.0</v>
      </c>
      <c r="J27" s="1">
        <v>70.0</v>
      </c>
      <c r="K27" s="1">
        <v>70.0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2.0</v>
      </c>
      <c r="C28" s="1">
        <v>12.0</v>
      </c>
      <c r="D28" s="1">
        <v>13.0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1.0</v>
      </c>
      <c r="K28" s="1">
        <v>103.0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80.0</v>
      </c>
      <c r="H29" s="1">
        <v>80.0</v>
      </c>
      <c r="I29" s="1">
        <v>91.0</v>
      </c>
      <c r="J29" s="1">
        <v>93.0</v>
      </c>
      <c r="K29" s="1">
        <v>89.0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10.0</v>
      </c>
      <c r="C30" s="1">
        <v>25.0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8.0</v>
      </c>
      <c r="K30" s="1">
        <v>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5.0</v>
      </c>
      <c r="H31" s="1">
        <v>5.0</v>
      </c>
      <c r="I31" s="1">
        <v>5.0</v>
      </c>
      <c r="J31" s="1">
        <v>4.0</v>
      </c>
      <c r="K31" s="1">
        <v>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90.0</v>
      </c>
      <c r="C32" s="1">
        <v>80.0</v>
      </c>
      <c r="D32" s="1">
        <v>64.0</v>
      </c>
      <c r="E32" s="1">
        <v>70.0</v>
      </c>
      <c r="F32" s="1">
        <v>59.0</v>
      </c>
      <c r="G32" s="1">
        <v>73.0</v>
      </c>
      <c r="H32" s="1">
        <v>76.0</v>
      </c>
      <c r="I32" s="1">
        <v>67.0</v>
      </c>
      <c r="J32" s="1">
        <v>58.0</v>
      </c>
      <c r="K32" s="1">
        <v>48.0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2610.0</v>
      </c>
      <c r="C33" s="1">
        <v>2570.0</v>
      </c>
      <c r="D33" s="1">
        <v>2570.0</v>
      </c>
      <c r="E33" s="1">
        <v>2590.0</v>
      </c>
      <c r="F33" s="1">
        <v>2570.0</v>
      </c>
      <c r="G33" s="1">
        <v>3470.0</v>
      </c>
      <c r="H33" s="1">
        <v>3960.0</v>
      </c>
      <c r="I33" s="1">
        <v>4590.0</v>
      </c>
      <c r="J33" s="1">
        <v>4510.0</v>
      </c>
      <c r="K33" s="1">
        <v>4320.0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1.0</v>
      </c>
      <c r="C34" s="1">
        <v>1.0</v>
      </c>
      <c r="D34" s="1">
        <v>1.0</v>
      </c>
      <c r="E34" s="1">
        <v>1.0</v>
      </c>
      <c r="F34" s="1">
        <v>1.0</v>
      </c>
      <c r="G34" s="1">
        <v>2.0</v>
      </c>
      <c r="H34" s="1">
        <v>2.0</v>
      </c>
      <c r="I34" s="1">
        <v>2.0</v>
      </c>
      <c r="J34" s="1">
        <v>2.0</v>
      </c>
      <c r="K34" s="1">
        <v>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72.0</v>
      </c>
      <c r="C35" s="1">
        <v>73.0</v>
      </c>
      <c r="D35" s="1">
        <v>74.0</v>
      </c>
      <c r="E35" s="1">
        <v>75.0</v>
      </c>
      <c r="F35" s="1">
        <v>76.0</v>
      </c>
      <c r="G35" s="1">
        <v>140.0</v>
      </c>
      <c r="H35" s="1">
        <v>141.0</v>
      </c>
      <c r="I35" s="1">
        <v>142.0</v>
      </c>
      <c r="J35" s="1">
        <v>143.0</v>
      </c>
      <c r="K35" s="1">
        <v>144.0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378.0</v>
      </c>
      <c r="C36" s="1">
        <v>396.0</v>
      </c>
      <c r="D36" s="1">
        <v>422.0</v>
      </c>
      <c r="E36" s="1">
        <v>420.0</v>
      </c>
      <c r="F36" s="1">
        <v>457.0</v>
      </c>
      <c r="G36" s="1">
        <v>492.0</v>
      </c>
      <c r="H36" s="1">
        <v>521.0</v>
      </c>
      <c r="I36" s="1">
        <v>559.0</v>
      </c>
      <c r="J36" s="1">
        <v>615.0</v>
      </c>
      <c r="K36" s="1">
        <v>664.0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-43.0</v>
      </c>
      <c r="C37" s="1">
        <v>-51.0</v>
      </c>
      <c r="D37" s="1">
        <v>-69.0</v>
      </c>
      <c r="E37" s="1">
        <v>-69.0</v>
      </c>
      <c r="F37" s="1">
        <v>-69.0</v>
      </c>
      <c r="G37" s="1">
        <v>-68.0</v>
      </c>
      <c r="H37" s="1">
        <v>-76.0</v>
      </c>
      <c r="I37" s="1">
        <v>-118.0</v>
      </c>
      <c r="J37" s="1">
        <v>-145.0</v>
      </c>
      <c r="K37" s="1">
        <v>-155.0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-14.0</v>
      </c>
      <c r="C38" s="1">
        <v>-9.0</v>
      </c>
      <c r="D38" s="1">
        <v>-14.0</v>
      </c>
      <c r="E38" s="1">
        <v>-14.0</v>
      </c>
      <c r="F38" s="1">
        <v>-23.0</v>
      </c>
      <c r="G38" s="1">
        <v>-7.0</v>
      </c>
      <c r="H38" s="1">
        <v>9.0</v>
      </c>
      <c r="I38" s="1">
        <v>-2.0</v>
      </c>
      <c r="J38" s="1">
        <v>-140.0</v>
      </c>
      <c r="K38" s="1">
        <v>-127.0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394.0</v>
      </c>
      <c r="C39" s="1">
        <v>410.0</v>
      </c>
      <c r="D39" s="1">
        <v>414.0</v>
      </c>
      <c r="E39" s="1">
        <v>414.0</v>
      </c>
      <c r="F39" s="1">
        <v>443.0</v>
      </c>
      <c r="G39" s="1">
        <v>558.0</v>
      </c>
      <c r="H39" s="1">
        <v>597.0</v>
      </c>
      <c r="I39" s="1">
        <v>583.0</v>
      </c>
      <c r="J39" s="1">
        <v>475.0</v>
      </c>
      <c r="K39" s="1">
        <v>528.0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394.0</v>
      </c>
      <c r="C40" s="1">
        <v>410.0</v>
      </c>
      <c r="D40" s="1">
        <v>414.0</v>
      </c>
      <c r="E40" s="1">
        <v>414.0</v>
      </c>
      <c r="F40" s="1">
        <v>443.0</v>
      </c>
      <c r="G40" s="1">
        <v>558.0</v>
      </c>
      <c r="H40" s="1">
        <v>597.0</v>
      </c>
      <c r="I40" s="1">
        <v>583.0</v>
      </c>
      <c r="J40" s="1">
        <v>475.0</v>
      </c>
      <c r="K40" s="1">
        <v>528.0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>
        <v>3000.0</v>
      </c>
      <c r="C41" s="1">
        <v>2980.0</v>
      </c>
      <c r="D41" s="1">
        <v>2990.0</v>
      </c>
      <c r="E41" s="1">
        <v>3000.0</v>
      </c>
      <c r="F41" s="1">
        <v>3010.0</v>
      </c>
      <c r="G41" s="1">
        <v>4019.0</v>
      </c>
      <c r="H41" s="1">
        <v>4560.0</v>
      </c>
      <c r="I41" s="1">
        <v>5180.0</v>
      </c>
      <c r="J41" s="1">
        <v>4990.0</v>
      </c>
      <c r="K41" s="1">
        <v>4850.0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>
        <v>12.0</v>
      </c>
      <c r="C43" s="1">
        <v>12.0</v>
      </c>
      <c r="D43" s="1">
        <v>12.0</v>
      </c>
      <c r="E43" s="1">
        <v>12.0</v>
      </c>
      <c r="F43" s="1">
        <v>12.0</v>
      </c>
      <c r="G43" s="1">
        <v>13.0</v>
      </c>
      <c r="H43" s="1">
        <v>13.0</v>
      </c>
      <c r="I43" s="1">
        <v>12.0</v>
      </c>
      <c r="J43" s="1">
        <v>12.0</v>
      </c>
      <c r="K43" s="1">
        <v>11.0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>
        <v>12.0</v>
      </c>
      <c r="C44" s="1">
        <v>12.0</v>
      </c>
      <c r="D44" s="1">
        <v>12.0</v>
      </c>
      <c r="E44" s="1">
        <v>12.0</v>
      </c>
      <c r="F44" s="1">
        <v>12.0</v>
      </c>
      <c r="G44" s="1">
        <v>13.0</v>
      </c>
      <c r="H44" s="1">
        <v>13.0</v>
      </c>
      <c r="I44" s="1">
        <v>12.0</v>
      </c>
      <c r="J44" s="1">
        <v>12.0</v>
      </c>
      <c r="K44" s="1">
        <v>11.0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100</v>
      </c>
      <c r="B45" s="1" t="s">
        <v>101</v>
      </c>
      <c r="C45" s="1" t="s">
        <v>102</v>
      </c>
      <c r="D45" s="1" t="s">
        <v>103</v>
      </c>
      <c r="E45" s="1" t="s">
        <v>104</v>
      </c>
      <c r="F45" s="1" t="s">
        <v>105</v>
      </c>
      <c r="G45" s="1" t="s">
        <v>106</v>
      </c>
      <c r="H45" s="1" t="s">
        <v>107</v>
      </c>
      <c r="I45" s="1" t="s">
        <v>108</v>
      </c>
      <c r="J45" s="1" t="s">
        <v>109</v>
      </c>
      <c r="K45" s="1" t="s">
        <v>110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111</v>
      </c>
      <c r="B46" s="1">
        <v>351.0</v>
      </c>
      <c r="C46" s="1">
        <v>368.0</v>
      </c>
      <c r="D46" s="1">
        <v>378.0</v>
      </c>
      <c r="E46" s="1">
        <v>378.0</v>
      </c>
      <c r="F46" s="1">
        <v>407.0</v>
      </c>
      <c r="G46" s="1">
        <v>468.0</v>
      </c>
      <c r="H46" s="1">
        <v>509.0</v>
      </c>
      <c r="I46" s="1">
        <v>488.0</v>
      </c>
      <c r="J46" s="1">
        <v>382.0</v>
      </c>
      <c r="K46" s="1">
        <v>435.0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112</v>
      </c>
      <c r="B47" s="1" t="s">
        <v>113</v>
      </c>
      <c r="C47" s="1" t="s">
        <v>114</v>
      </c>
      <c r="D47" s="1" t="s">
        <v>115</v>
      </c>
      <c r="E47" s="1" t="s">
        <v>116</v>
      </c>
      <c r="F47" s="1" t="s">
        <v>117</v>
      </c>
      <c r="G47" s="1" t="s">
        <v>118</v>
      </c>
      <c r="H47" s="1" t="s">
        <v>119</v>
      </c>
      <c r="I47" s="1" t="s">
        <v>120</v>
      </c>
      <c r="J47" s="1" t="s">
        <v>121</v>
      </c>
      <c r="K47" s="1" t="s">
        <v>122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123</v>
      </c>
      <c r="B48" s="1">
        <v>3020.0</v>
      </c>
      <c r="C48" s="1">
        <v>2980.0</v>
      </c>
      <c r="D48" s="1">
        <v>2960.0</v>
      </c>
      <c r="E48" s="1">
        <v>2980.0</v>
      </c>
      <c r="F48" s="1">
        <v>2980.0</v>
      </c>
      <c r="G48" s="1">
        <v>3440.0</v>
      </c>
      <c r="H48" s="1">
        <v>4310.0</v>
      </c>
      <c r="I48" s="1">
        <v>4810.0</v>
      </c>
      <c r="J48" s="1">
        <v>5040.0</v>
      </c>
      <c r="K48" s="1">
        <v>4800.0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124</v>
      </c>
      <c r="B49" s="1">
        <v>1800.0</v>
      </c>
      <c r="C49" s="1">
        <v>1760.0</v>
      </c>
      <c r="D49" s="1">
        <v>1790.0</v>
      </c>
      <c r="E49" s="1">
        <v>1860.0</v>
      </c>
      <c r="F49" s="1">
        <v>1920.0</v>
      </c>
      <c r="G49" s="1">
        <v>2270.0</v>
      </c>
      <c r="H49" s="1">
        <v>2700.0</v>
      </c>
      <c r="I49" s="1">
        <v>2600.0</v>
      </c>
      <c r="J49" s="1">
        <v>2880.0</v>
      </c>
      <c r="K49" s="1">
        <v>3110.0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125</v>
      </c>
      <c r="B50" s="1">
        <v>60.0</v>
      </c>
      <c r="C50" s="1">
        <v>46.0</v>
      </c>
      <c r="D50" s="1">
        <v>81.0</v>
      </c>
      <c r="E50" s="1">
        <v>57.0</v>
      </c>
      <c r="F50" s="1">
        <v>69.0</v>
      </c>
      <c r="G50" s="1">
        <v>117.0</v>
      </c>
      <c r="H50" s="1">
        <v>128.0</v>
      </c>
      <c r="I50" s="1">
        <v>116.0</v>
      </c>
      <c r="J50" s="1">
        <v>86.0</v>
      </c>
      <c r="K50" s="1">
        <v>184.0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126</v>
      </c>
      <c r="B51" s="1">
        <v>8.0</v>
      </c>
      <c r="C51" s="1">
        <v>9.0</v>
      </c>
      <c r="D51" s="1">
        <v>6.0</v>
      </c>
      <c r="E51" s="1">
        <v>0.0</v>
      </c>
      <c r="F51" s="1">
        <v>0.0</v>
      </c>
      <c r="G51" s="1">
        <v>7.0</v>
      </c>
      <c r="H51" s="1">
        <v>30.0</v>
      </c>
      <c r="I51" s="1">
        <v>30.0</v>
      </c>
      <c r="J51" s="1">
        <v>9.0</v>
      </c>
      <c r="K51" s="1">
        <v>28.0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127</v>
      </c>
      <c r="B52" s="1">
        <v>35.0</v>
      </c>
      <c r="C52" s="1">
        <v>30.0</v>
      </c>
      <c r="D52" s="1">
        <v>23.0</v>
      </c>
      <c r="E52" s="1">
        <v>26.0</v>
      </c>
      <c r="F52" s="1">
        <v>23.0</v>
      </c>
      <c r="G52" s="1">
        <v>28.0</v>
      </c>
      <c r="H52" s="1">
        <v>27.0</v>
      </c>
      <c r="I52" s="1">
        <v>18.0</v>
      </c>
      <c r="J52" s="1">
        <v>11.0</v>
      </c>
      <c r="K52" s="1">
        <v>10.0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128</v>
      </c>
      <c r="B53" s="1">
        <v>-14.0</v>
      </c>
      <c r="C53" s="1">
        <v>-40.0</v>
      </c>
      <c r="D53" s="1">
        <v>11.0</v>
      </c>
      <c r="E53" s="1">
        <v>-3.0</v>
      </c>
      <c r="F53" s="1">
        <v>8.0</v>
      </c>
      <c r="G53" s="1">
        <v>-92.0</v>
      </c>
      <c r="H53" s="1">
        <v>-530.0</v>
      </c>
      <c r="I53" s="1">
        <v>-568.0</v>
      </c>
      <c r="J53" s="1">
        <v>-146.0</v>
      </c>
      <c r="K53" s="1">
        <v>104.0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129</v>
      </c>
      <c r="B54" s="1">
        <v>952.0</v>
      </c>
      <c r="C54" s="1">
        <v>896.0</v>
      </c>
      <c r="D54" s="1">
        <v>846.0</v>
      </c>
      <c r="E54" s="1">
        <v>847.0</v>
      </c>
      <c r="F54" s="1">
        <v>816.0</v>
      </c>
      <c r="G54" s="1">
        <v>957.0</v>
      </c>
      <c r="H54" s="1">
        <v>917.0</v>
      </c>
      <c r="I54" s="1">
        <v>883.0</v>
      </c>
      <c r="J54" s="1">
        <v>900.0</v>
      </c>
      <c r="K54" s="1">
        <v>861.0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130</v>
      </c>
      <c r="B55" s="1">
        <v>71.0</v>
      </c>
      <c r="C55" s="1">
        <v>71.0</v>
      </c>
      <c r="D55" s="1">
        <v>71.0</v>
      </c>
      <c r="E55" s="1">
        <v>66.0</v>
      </c>
      <c r="F55" s="1">
        <v>66.0</v>
      </c>
      <c r="G55" s="1">
        <v>82.0</v>
      </c>
      <c r="H55" s="1">
        <v>81.0</v>
      </c>
      <c r="I55" s="1">
        <v>78.0</v>
      </c>
      <c r="J55" s="1">
        <v>78.0</v>
      </c>
      <c r="K55" s="1">
        <v>70.0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</v>
      </c>
      <c r="B2" s="1">
        <v>87.0</v>
      </c>
      <c r="C2" s="1">
        <v>84.0</v>
      </c>
      <c r="D2" s="1">
        <v>86.0</v>
      </c>
      <c r="E2" s="1">
        <v>91.0</v>
      </c>
      <c r="F2" s="1">
        <v>101.0</v>
      </c>
      <c r="G2" s="1">
        <v>125.0</v>
      </c>
      <c r="H2" s="1">
        <v>137.0</v>
      </c>
      <c r="I2" s="1">
        <v>128.0</v>
      </c>
      <c r="J2" s="1">
        <v>146.0</v>
      </c>
      <c r="K2" s="1">
        <v>190.0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</v>
      </c>
      <c r="B3" s="1">
        <v>25.0</v>
      </c>
      <c r="C3" s="1">
        <v>24.0</v>
      </c>
      <c r="D3" s="1">
        <v>23.0</v>
      </c>
      <c r="E3" s="1">
        <v>23.0</v>
      </c>
      <c r="F3" s="1">
        <v>25.0</v>
      </c>
      <c r="G3" s="1">
        <v>24.0</v>
      </c>
      <c r="H3" s="1">
        <v>23.0</v>
      </c>
      <c r="I3" s="1">
        <v>24.0</v>
      </c>
      <c r="J3" s="1">
        <v>37.0</v>
      </c>
      <c r="K3" s="1">
        <v>38.0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</v>
      </c>
      <c r="B4" s="1">
        <v>113.0</v>
      </c>
      <c r="C4" s="1">
        <v>109.0</v>
      </c>
      <c r="D4" s="1">
        <v>109.0</v>
      </c>
      <c r="E4" s="1">
        <v>114.0</v>
      </c>
      <c r="F4" s="1">
        <v>126.0</v>
      </c>
      <c r="G4" s="1">
        <v>149.0</v>
      </c>
      <c r="H4" s="1">
        <v>160.0</v>
      </c>
      <c r="I4" s="1">
        <v>152.0</v>
      </c>
      <c r="J4" s="1">
        <v>183.0</v>
      </c>
      <c r="K4" s="1">
        <v>228.0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</v>
      </c>
      <c r="B5" s="1">
        <v>4.0</v>
      </c>
      <c r="C5" s="1">
        <v>3.0</v>
      </c>
      <c r="D5" s="1">
        <v>4.0</v>
      </c>
      <c r="E5" s="1">
        <v>6.0</v>
      </c>
      <c r="F5" s="1">
        <v>9.0</v>
      </c>
      <c r="G5" s="1">
        <v>15.0</v>
      </c>
      <c r="H5" s="1">
        <v>12.0</v>
      </c>
      <c r="I5" s="1">
        <v>8.0</v>
      </c>
      <c r="J5" s="1">
        <v>16.0</v>
      </c>
      <c r="K5" s="1">
        <v>51.0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</v>
      </c>
      <c r="B6" s="1">
        <v>90.0</v>
      </c>
      <c r="C6" s="1">
        <v>23.0</v>
      </c>
      <c r="D6" s="1">
        <v>24.0</v>
      </c>
      <c r="E6" s="1">
        <v>32.0</v>
      </c>
      <c r="F6" s="1">
        <v>61.0</v>
      </c>
      <c r="G6" s="1">
        <v>1.0</v>
      </c>
      <c r="H6" s="1">
        <v>1.0</v>
      </c>
      <c r="I6" s="1">
        <v>63.0</v>
      </c>
      <c r="J6" s="1">
        <v>1.0</v>
      </c>
      <c r="K6" s="1">
        <v>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136</v>
      </c>
      <c r="B7" s="1">
        <v>5.0</v>
      </c>
      <c r="C7" s="1">
        <v>4.0</v>
      </c>
      <c r="D7" s="1">
        <v>4.0</v>
      </c>
      <c r="E7" s="1">
        <v>6.0</v>
      </c>
      <c r="F7" s="1">
        <v>9.0</v>
      </c>
      <c r="G7" s="1">
        <v>17.0</v>
      </c>
      <c r="H7" s="1">
        <v>14.0</v>
      </c>
      <c r="I7" s="1">
        <v>8.0</v>
      </c>
      <c r="J7" s="1">
        <v>18.0</v>
      </c>
      <c r="K7" s="1">
        <v>61.0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137</v>
      </c>
      <c r="B8" s="1">
        <v>108.0</v>
      </c>
      <c r="C8" s="1">
        <v>105.0</v>
      </c>
      <c r="D8" s="1">
        <v>105.0</v>
      </c>
      <c r="E8" s="1">
        <v>108.0</v>
      </c>
      <c r="F8" s="1">
        <v>117.0</v>
      </c>
      <c r="G8" s="1">
        <v>132.0</v>
      </c>
      <c r="H8" s="1">
        <v>146.0</v>
      </c>
      <c r="I8" s="1">
        <v>143.0</v>
      </c>
      <c r="J8" s="1">
        <v>165.0</v>
      </c>
      <c r="K8" s="1">
        <v>167.0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</v>
      </c>
      <c r="B9" s="1">
        <v>10.0</v>
      </c>
      <c r="C9" s="1">
        <v>10.0</v>
      </c>
      <c r="D9" s="1">
        <v>10.0</v>
      </c>
      <c r="E9" s="1">
        <v>11.0</v>
      </c>
      <c r="F9" s="1">
        <v>11.0</v>
      </c>
      <c r="G9" s="1">
        <v>11.0</v>
      </c>
      <c r="H9" s="1">
        <v>10.0</v>
      </c>
      <c r="I9" s="1">
        <v>10.0</v>
      </c>
      <c r="J9" s="1">
        <v>27.0</v>
      </c>
      <c r="K9" s="1">
        <v>28.0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</v>
      </c>
      <c r="B10" s="1">
        <v>5.0</v>
      </c>
      <c r="C10" s="1">
        <v>5.0</v>
      </c>
      <c r="D10" s="1">
        <v>5.0</v>
      </c>
      <c r="E10" s="1">
        <v>5.0</v>
      </c>
      <c r="F10" s="1">
        <v>5.0</v>
      </c>
      <c r="G10" s="1">
        <v>5.0</v>
      </c>
      <c r="H10" s="1">
        <v>5.0</v>
      </c>
      <c r="I10" s="1">
        <v>5.0</v>
      </c>
      <c r="J10" s="1">
        <v>5.0</v>
      </c>
      <c r="K10" s="1">
        <v>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</v>
      </c>
      <c r="B11" s="1">
        <v>1.0</v>
      </c>
      <c r="C11" s="1">
        <v>2.0</v>
      </c>
      <c r="D11" s="1">
        <v>1.0</v>
      </c>
      <c r="E11" s="1">
        <v>1.0</v>
      </c>
      <c r="F11" s="1">
        <v>1.0</v>
      </c>
      <c r="G11" s="1">
        <v>2.0</v>
      </c>
      <c r="H11" s="1">
        <v>6.0</v>
      </c>
      <c r="I11" s="1">
        <v>5.0</v>
      </c>
      <c r="J11" s="1">
        <v>1.0</v>
      </c>
      <c r="K11" s="1">
        <v>96.0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</v>
      </c>
      <c r="B12" s="1">
        <v>0.0</v>
      </c>
      <c r="C12" s="1">
        <v>1.0</v>
      </c>
      <c r="D12" s="1">
        <v>3.0</v>
      </c>
      <c r="E12" s="1">
        <v>3.0</v>
      </c>
      <c r="F12" s="1">
        <v>4.0</v>
      </c>
      <c r="G12" s="1">
        <v>4.0</v>
      </c>
      <c r="H12" s="1">
        <v>23.0</v>
      </c>
      <c r="I12" s="1">
        <v>11.0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</v>
      </c>
      <c r="B13" s="1">
        <v>22.0</v>
      </c>
      <c r="C13" s="1">
        <v>21.0</v>
      </c>
      <c r="D13" s="1">
        <v>16.0</v>
      </c>
      <c r="E13" s="1">
        <v>14.0</v>
      </c>
      <c r="F13" s="1">
        <v>14.0</v>
      </c>
      <c r="G13" s="1">
        <v>19.0</v>
      </c>
      <c r="H13" s="1">
        <v>19.0</v>
      </c>
      <c r="I13" s="1">
        <v>21.0</v>
      </c>
      <c r="J13" s="1">
        <v>16.0</v>
      </c>
      <c r="K13" s="1">
        <v>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</v>
      </c>
      <c r="B14" s="1">
        <v>40.0</v>
      </c>
      <c r="C14" s="1">
        <v>39.0</v>
      </c>
      <c r="D14" s="1">
        <v>34.0</v>
      </c>
      <c r="E14" s="1">
        <v>35.0</v>
      </c>
      <c r="F14" s="1">
        <v>38.0</v>
      </c>
      <c r="G14" s="1">
        <v>38.0</v>
      </c>
      <c r="H14" s="1">
        <v>42.0</v>
      </c>
      <c r="I14" s="1">
        <v>42.0</v>
      </c>
      <c r="J14" s="1">
        <v>50.0</v>
      </c>
      <c r="K14" s="1">
        <v>42.0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</v>
      </c>
      <c r="B15" s="1">
        <v>149.0</v>
      </c>
      <c r="C15" s="1">
        <v>144.0</v>
      </c>
      <c r="D15" s="1">
        <v>139.0</v>
      </c>
      <c r="E15" s="1">
        <v>144.0</v>
      </c>
      <c r="F15" s="1">
        <v>155.0</v>
      </c>
      <c r="G15" s="1">
        <v>170.0</v>
      </c>
      <c r="H15" s="1">
        <v>189.0</v>
      </c>
      <c r="I15" s="1">
        <v>185.0</v>
      </c>
      <c r="J15" s="1">
        <v>216.0</v>
      </c>
      <c r="K15" s="1">
        <v>210.0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</v>
      </c>
      <c r="B16" s="1">
        <v>5.0</v>
      </c>
      <c r="C16" s="1">
        <v>4.0</v>
      </c>
      <c r="D16" s="1">
        <v>3.0</v>
      </c>
      <c r="E16" s="1">
        <v>5.0</v>
      </c>
      <c r="F16" s="1">
        <v>5.0</v>
      </c>
      <c r="G16" s="1">
        <v>4.0</v>
      </c>
      <c r="H16" s="1">
        <v>10.0</v>
      </c>
      <c r="I16" s="1">
        <v>2.0</v>
      </c>
      <c r="J16" s="1">
        <v>-2.0</v>
      </c>
      <c r="K16" s="1">
        <v>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146</v>
      </c>
      <c r="B17" s="1">
        <v>144.0</v>
      </c>
      <c r="C17" s="1">
        <v>139.0</v>
      </c>
      <c r="D17" s="1">
        <v>136.0</v>
      </c>
      <c r="E17" s="1">
        <v>138.0</v>
      </c>
      <c r="F17" s="1">
        <v>149.0</v>
      </c>
      <c r="G17" s="1">
        <v>165.0</v>
      </c>
      <c r="H17" s="1">
        <v>178.0</v>
      </c>
      <c r="I17" s="1">
        <v>183.0</v>
      </c>
      <c r="J17" s="1">
        <v>218.0</v>
      </c>
      <c r="K17" s="1">
        <v>203.0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147</v>
      </c>
      <c r="B18" s="1">
        <v>53.0</v>
      </c>
      <c r="C18" s="1">
        <v>58.0</v>
      </c>
      <c r="D18" s="1">
        <v>50.0</v>
      </c>
      <c r="E18" s="1">
        <v>49.0</v>
      </c>
      <c r="F18" s="1">
        <v>48.0</v>
      </c>
      <c r="G18" s="1">
        <v>52.0</v>
      </c>
      <c r="H18" s="1">
        <v>59.0</v>
      </c>
      <c r="I18" s="1">
        <v>62.0</v>
      </c>
      <c r="J18" s="1">
        <v>63.0</v>
      </c>
      <c r="K18" s="1">
        <v>66.0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148</v>
      </c>
      <c r="B19" s="1">
        <v>1.0</v>
      </c>
      <c r="C19" s="1">
        <v>1.0</v>
      </c>
      <c r="D19" s="1">
        <v>1.0</v>
      </c>
      <c r="E19" s="1">
        <v>91.0</v>
      </c>
      <c r="F19" s="1">
        <v>92.0</v>
      </c>
      <c r="G19" s="1">
        <v>69.0</v>
      </c>
      <c r="H19" s="1">
        <v>31.0</v>
      </c>
      <c r="I19" s="1">
        <v>1.0</v>
      </c>
      <c r="J19" s="1">
        <v>2.0</v>
      </c>
      <c r="K19" s="1">
        <v>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149</v>
      </c>
      <c r="B20" s="1">
        <v>16.0</v>
      </c>
      <c r="C20" s="1">
        <v>15.0</v>
      </c>
      <c r="D20" s="1">
        <v>16.0</v>
      </c>
      <c r="E20" s="1">
        <v>15.0</v>
      </c>
      <c r="F20" s="1">
        <v>15.0</v>
      </c>
      <c r="G20" s="1">
        <v>17.0</v>
      </c>
      <c r="H20" s="1">
        <v>21.0</v>
      </c>
      <c r="I20" s="1">
        <v>21.0</v>
      </c>
      <c r="J20" s="1">
        <v>24.0</v>
      </c>
      <c r="K20" s="1">
        <v>25.0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150</v>
      </c>
      <c r="B21" s="1">
        <v>23.0</v>
      </c>
      <c r="C21" s="1">
        <v>22.0</v>
      </c>
      <c r="D21" s="1">
        <v>22.0</v>
      </c>
      <c r="E21" s="1">
        <v>22.0</v>
      </c>
      <c r="F21" s="1">
        <v>25.0</v>
      </c>
      <c r="G21" s="1">
        <v>33.0</v>
      </c>
      <c r="H21" s="1">
        <v>31.0</v>
      </c>
      <c r="I21" s="1">
        <v>32.0</v>
      </c>
      <c r="J21" s="1">
        <v>35.0</v>
      </c>
      <c r="K21" s="1">
        <v>35.0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151</v>
      </c>
      <c r="B22" s="1">
        <v>95.0</v>
      </c>
      <c r="C22" s="1">
        <v>98.0</v>
      </c>
      <c r="D22" s="1">
        <v>90.0</v>
      </c>
      <c r="E22" s="1">
        <v>88.0</v>
      </c>
      <c r="F22" s="1">
        <v>91.0</v>
      </c>
      <c r="G22" s="1">
        <v>104.0</v>
      </c>
      <c r="H22" s="1">
        <v>113.0</v>
      </c>
      <c r="I22" s="1">
        <v>117.0</v>
      </c>
      <c r="J22" s="1">
        <v>126.0</v>
      </c>
      <c r="K22" s="1">
        <v>130.0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152</v>
      </c>
      <c r="B23" s="1">
        <v>47.0</v>
      </c>
      <c r="C23" s="1">
        <v>40.0</v>
      </c>
      <c r="D23" s="1">
        <v>45.0</v>
      </c>
      <c r="E23" s="1">
        <v>49.0</v>
      </c>
      <c r="F23" s="1">
        <v>57.0</v>
      </c>
      <c r="G23" s="1">
        <v>61.0</v>
      </c>
      <c r="H23" s="1">
        <v>65.0</v>
      </c>
      <c r="I23" s="1">
        <v>65.0</v>
      </c>
      <c r="J23" s="1">
        <v>91.0</v>
      </c>
      <c r="K23" s="1">
        <v>72.0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153</v>
      </c>
      <c r="B24" s="1">
        <v>0.0</v>
      </c>
      <c r="C24" s="1">
        <v>0.0</v>
      </c>
      <c r="D24" s="1">
        <v>12.0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154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-4.0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155</v>
      </c>
      <c r="B26" s="1">
        <v>47.0</v>
      </c>
      <c r="C26" s="1">
        <v>40.0</v>
      </c>
      <c r="D26" s="1">
        <v>58.0</v>
      </c>
      <c r="E26" s="1">
        <v>49.0</v>
      </c>
      <c r="F26" s="1">
        <v>57.0</v>
      </c>
      <c r="G26" s="1">
        <v>61.0</v>
      </c>
      <c r="H26" s="1">
        <v>65.0</v>
      </c>
      <c r="I26" s="1">
        <v>65.0</v>
      </c>
      <c r="J26" s="1">
        <v>87.0</v>
      </c>
      <c r="K26" s="1">
        <v>72.0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156</v>
      </c>
      <c r="B27" s="1">
        <v>14.0</v>
      </c>
      <c r="C27" s="1">
        <v>10.0</v>
      </c>
      <c r="D27" s="1">
        <v>19.0</v>
      </c>
      <c r="E27" s="1">
        <v>20.0</v>
      </c>
      <c r="F27" s="1">
        <v>11.0</v>
      </c>
      <c r="G27" s="1">
        <v>12.0</v>
      </c>
      <c r="H27" s="1">
        <v>11.0</v>
      </c>
      <c r="I27" s="1">
        <v>12.0</v>
      </c>
      <c r="J27" s="1">
        <v>16.0</v>
      </c>
      <c r="K27" s="1">
        <v>11.0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157</v>
      </c>
      <c r="B28" s="1">
        <v>33.0</v>
      </c>
      <c r="C28" s="1">
        <v>30.0</v>
      </c>
      <c r="D28" s="1">
        <v>38.0</v>
      </c>
      <c r="E28" s="1">
        <v>29.0</v>
      </c>
      <c r="F28" s="1">
        <v>46.0</v>
      </c>
      <c r="G28" s="1">
        <v>48.0</v>
      </c>
      <c r="H28" s="1">
        <v>53.0</v>
      </c>
      <c r="I28" s="1">
        <v>52.0</v>
      </c>
      <c r="J28" s="1">
        <v>71.0</v>
      </c>
      <c r="K28" s="1">
        <v>60.0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158</v>
      </c>
      <c r="B29" s="1">
        <v>33.0</v>
      </c>
      <c r="C29" s="1">
        <v>30.0</v>
      </c>
      <c r="D29" s="1">
        <v>38.0</v>
      </c>
      <c r="E29" s="1">
        <v>29.0</v>
      </c>
      <c r="F29" s="1">
        <v>46.0</v>
      </c>
      <c r="G29" s="1">
        <v>48.0</v>
      </c>
      <c r="H29" s="1">
        <v>53.0</v>
      </c>
      <c r="I29" s="1">
        <v>52.0</v>
      </c>
      <c r="J29" s="1">
        <v>71.0</v>
      </c>
      <c r="K29" s="1">
        <v>60.0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159</v>
      </c>
      <c r="B30" s="1">
        <v>33.0</v>
      </c>
      <c r="C30" s="1">
        <v>30.0</v>
      </c>
      <c r="D30" s="1">
        <v>38.0</v>
      </c>
      <c r="E30" s="1">
        <v>29.0</v>
      </c>
      <c r="F30" s="1">
        <v>46.0</v>
      </c>
      <c r="G30" s="1">
        <v>48.0</v>
      </c>
      <c r="H30" s="1">
        <v>53.0</v>
      </c>
      <c r="I30" s="1">
        <v>52.0</v>
      </c>
      <c r="J30" s="1">
        <v>71.0</v>
      </c>
      <c r="K30" s="1">
        <v>60.0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160</v>
      </c>
      <c r="B31" s="1">
        <v>33.0</v>
      </c>
      <c r="C31" s="1">
        <v>30.0</v>
      </c>
      <c r="D31" s="1">
        <v>38.0</v>
      </c>
      <c r="E31" s="1">
        <v>29.0</v>
      </c>
      <c r="F31" s="1">
        <v>46.0</v>
      </c>
      <c r="G31" s="1">
        <v>48.0</v>
      </c>
      <c r="H31" s="1">
        <v>53.0</v>
      </c>
      <c r="I31" s="1">
        <v>52.0</v>
      </c>
      <c r="J31" s="1">
        <v>71.0</v>
      </c>
      <c r="K31" s="1">
        <v>60.0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161</v>
      </c>
      <c r="B32" s="1">
        <v>33.0</v>
      </c>
      <c r="C32" s="1">
        <v>30.0</v>
      </c>
      <c r="D32" s="1">
        <v>38.0</v>
      </c>
      <c r="E32" s="1">
        <v>29.0</v>
      </c>
      <c r="F32" s="1">
        <v>46.0</v>
      </c>
      <c r="G32" s="1">
        <v>48.0</v>
      </c>
      <c r="H32" s="1">
        <v>53.0</v>
      </c>
      <c r="I32" s="1">
        <v>52.0</v>
      </c>
      <c r="J32" s="1">
        <v>71.0</v>
      </c>
      <c r="K32" s="1">
        <v>60.0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162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163</v>
      </c>
      <c r="B34" s="1" t="s">
        <v>164</v>
      </c>
      <c r="C34" s="1" t="s">
        <v>165</v>
      </c>
      <c r="D34" s="1" t="s">
        <v>166</v>
      </c>
      <c r="E34" s="1" t="s">
        <v>167</v>
      </c>
      <c r="F34" s="1" t="s">
        <v>168</v>
      </c>
      <c r="G34" s="1" t="s">
        <v>168</v>
      </c>
      <c r="H34" s="1" t="s">
        <v>169</v>
      </c>
      <c r="I34" s="1" t="s">
        <v>170</v>
      </c>
      <c r="J34" s="1" t="s">
        <v>171</v>
      </c>
      <c r="K34" s="1" t="s">
        <v>172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173</v>
      </c>
      <c r="B35" s="1" t="s">
        <v>164</v>
      </c>
      <c r="C35" s="1" t="s">
        <v>165</v>
      </c>
      <c r="D35" s="1" t="s">
        <v>166</v>
      </c>
      <c r="E35" s="1" t="s">
        <v>167</v>
      </c>
      <c r="F35" s="1" t="s">
        <v>168</v>
      </c>
      <c r="G35" s="1" t="s">
        <v>168</v>
      </c>
      <c r="H35" s="1" t="s">
        <v>169</v>
      </c>
      <c r="I35" s="1" t="s">
        <v>170</v>
      </c>
      <c r="J35" s="1" t="s">
        <v>171</v>
      </c>
      <c r="K35" s="1" t="s">
        <v>172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174</v>
      </c>
      <c r="B36" s="1">
        <v>13.0</v>
      </c>
      <c r="C36" s="1">
        <v>12.0</v>
      </c>
      <c r="D36" s="1">
        <v>12.0</v>
      </c>
      <c r="E36" s="1">
        <v>12.0</v>
      </c>
      <c r="F36" s="1">
        <v>12.0</v>
      </c>
      <c r="G36" s="1">
        <v>12.0</v>
      </c>
      <c r="H36" s="1">
        <v>13.0</v>
      </c>
      <c r="I36" s="1">
        <v>13.0</v>
      </c>
      <c r="J36" s="1">
        <v>12.0</v>
      </c>
      <c r="K36" s="1">
        <v>11.0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175</v>
      </c>
      <c r="B37" s="1" t="s">
        <v>164</v>
      </c>
      <c r="C37" s="1" t="s">
        <v>165</v>
      </c>
      <c r="D37" s="1" t="s">
        <v>166</v>
      </c>
      <c r="E37" s="1" t="s">
        <v>167</v>
      </c>
      <c r="F37" s="1" t="s">
        <v>168</v>
      </c>
      <c r="G37" s="1" t="s">
        <v>168</v>
      </c>
      <c r="H37" s="1" t="s">
        <v>169</v>
      </c>
      <c r="I37" s="1" t="s">
        <v>170</v>
      </c>
      <c r="J37" s="1" t="s">
        <v>171</v>
      </c>
      <c r="K37" s="1" t="s">
        <v>172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176</v>
      </c>
      <c r="B38" s="1" t="s">
        <v>164</v>
      </c>
      <c r="C38" s="1" t="s">
        <v>165</v>
      </c>
      <c r="D38" s="1" t="s">
        <v>166</v>
      </c>
      <c r="E38" s="1" t="s">
        <v>167</v>
      </c>
      <c r="F38" s="1" t="s">
        <v>168</v>
      </c>
      <c r="G38" s="1" t="s">
        <v>168</v>
      </c>
      <c r="H38" s="1" t="s">
        <v>169</v>
      </c>
      <c r="I38" s="1" t="s">
        <v>170</v>
      </c>
      <c r="J38" s="1" t="s">
        <v>171</v>
      </c>
      <c r="K38" s="1" t="s">
        <v>172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177</v>
      </c>
      <c r="B39" s="1">
        <v>13.0</v>
      </c>
      <c r="C39" s="1">
        <v>12.0</v>
      </c>
      <c r="D39" s="1">
        <v>12.0</v>
      </c>
      <c r="E39" s="1">
        <v>12.0</v>
      </c>
      <c r="F39" s="1">
        <v>12.0</v>
      </c>
      <c r="G39" s="1">
        <v>12.0</v>
      </c>
      <c r="H39" s="1">
        <v>13.0</v>
      </c>
      <c r="I39" s="1">
        <v>13.0</v>
      </c>
      <c r="J39" s="1">
        <v>12.0</v>
      </c>
      <c r="K39" s="1">
        <v>11.0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178</v>
      </c>
      <c r="B40" s="1" t="s">
        <v>179</v>
      </c>
      <c r="C40" s="1" t="s">
        <v>180</v>
      </c>
      <c r="D40" s="1" t="s">
        <v>181</v>
      </c>
      <c r="E40" s="1" t="s">
        <v>182</v>
      </c>
      <c r="F40" s="1" t="s">
        <v>183</v>
      </c>
      <c r="G40" s="1" t="s">
        <v>184</v>
      </c>
      <c r="H40" s="1" t="s">
        <v>185</v>
      </c>
      <c r="I40" s="1" t="s">
        <v>186</v>
      </c>
      <c r="J40" s="1" t="s">
        <v>187</v>
      </c>
      <c r="K40" s="1" t="s">
        <v>168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188</v>
      </c>
      <c r="B41" s="1" t="s">
        <v>179</v>
      </c>
      <c r="C41" s="1" t="s">
        <v>180</v>
      </c>
      <c r="D41" s="1" t="s">
        <v>181</v>
      </c>
      <c r="E41" s="1" t="s">
        <v>182</v>
      </c>
      <c r="F41" s="1" t="s">
        <v>183</v>
      </c>
      <c r="G41" s="1" t="s">
        <v>184</v>
      </c>
      <c r="H41" s="1" t="s">
        <v>185</v>
      </c>
      <c r="I41" s="1" t="s">
        <v>186</v>
      </c>
      <c r="J41" s="1" t="s">
        <v>187</v>
      </c>
      <c r="K41" s="1" t="s">
        <v>168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189</v>
      </c>
      <c r="B42" s="1" t="s">
        <v>190</v>
      </c>
      <c r="C42" s="1" t="s">
        <v>190</v>
      </c>
      <c r="D42" s="1">
        <v>1.0</v>
      </c>
      <c r="E42" s="1" t="s">
        <v>191</v>
      </c>
      <c r="F42" s="1" t="s">
        <v>192</v>
      </c>
      <c r="G42" s="1" t="s">
        <v>193</v>
      </c>
      <c r="H42" s="1" t="s">
        <v>194</v>
      </c>
      <c r="I42" s="1" t="s">
        <v>195</v>
      </c>
      <c r="J42" s="1" t="s">
        <v>196</v>
      </c>
      <c r="K42" s="1" t="s">
        <v>197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198</v>
      </c>
      <c r="B43" s="1" t="s">
        <v>199</v>
      </c>
      <c r="C43" s="1" t="s">
        <v>200</v>
      </c>
      <c r="D43" s="1" t="s">
        <v>201</v>
      </c>
      <c r="E43" s="1" t="s">
        <v>202</v>
      </c>
      <c r="F43" s="1" t="s">
        <v>203</v>
      </c>
      <c r="G43" s="1" t="s">
        <v>204</v>
      </c>
      <c r="H43" s="1" t="s">
        <v>205</v>
      </c>
      <c r="I43" s="1" t="s">
        <v>206</v>
      </c>
      <c r="J43" s="1" t="s">
        <v>207</v>
      </c>
      <c r="K43" s="1" t="s">
        <v>208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54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209</v>
      </c>
      <c r="B45" s="1" t="s">
        <v>210</v>
      </c>
      <c r="C45" s="1" t="s">
        <v>211</v>
      </c>
      <c r="D45" s="1" t="s">
        <v>212</v>
      </c>
      <c r="E45" s="1" t="s">
        <v>213</v>
      </c>
      <c r="F45" s="1" t="s">
        <v>214</v>
      </c>
      <c r="G45" s="1" t="s">
        <v>215</v>
      </c>
      <c r="H45" s="1" t="s">
        <v>216</v>
      </c>
      <c r="I45" s="1" t="s">
        <v>217</v>
      </c>
      <c r="J45" s="1" t="s">
        <v>218</v>
      </c>
      <c r="K45" s="1" t="s">
        <v>219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220</v>
      </c>
      <c r="B46" s="1">
        <v>11.0</v>
      </c>
      <c r="C46" s="1">
        <v>11.0</v>
      </c>
      <c r="D46" s="1">
        <v>18.0</v>
      </c>
      <c r="E46" s="1">
        <v>10.0</v>
      </c>
      <c r="F46" s="1">
        <v>8.0</v>
      </c>
      <c r="G46" s="1">
        <v>9.0</v>
      </c>
      <c r="H46" s="1">
        <v>10.0</v>
      </c>
      <c r="I46" s="1">
        <v>11.0</v>
      </c>
      <c r="J46" s="1">
        <v>13.0</v>
      </c>
      <c r="K46" s="1">
        <v>11.0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221</v>
      </c>
      <c r="B47" s="1">
        <v>11.0</v>
      </c>
      <c r="C47" s="1">
        <v>11.0</v>
      </c>
      <c r="D47" s="1">
        <v>18.0</v>
      </c>
      <c r="E47" s="1">
        <v>10.0</v>
      </c>
      <c r="F47" s="1">
        <v>8.0</v>
      </c>
      <c r="G47" s="1">
        <v>9.0</v>
      </c>
      <c r="H47" s="1">
        <v>10.0</v>
      </c>
      <c r="I47" s="1">
        <v>11.0</v>
      </c>
      <c r="J47" s="1">
        <v>13.0</v>
      </c>
      <c r="K47" s="1">
        <v>11.0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222</v>
      </c>
      <c r="B48" s="1">
        <v>2.0</v>
      </c>
      <c r="C48" s="1">
        <v>-92.0</v>
      </c>
      <c r="D48" s="1">
        <v>1.0</v>
      </c>
      <c r="E48" s="1">
        <v>10.0</v>
      </c>
      <c r="F48" s="1">
        <v>2.0</v>
      </c>
      <c r="G48" s="1">
        <v>2.0</v>
      </c>
      <c r="H48" s="1">
        <v>1.0</v>
      </c>
      <c r="I48" s="1">
        <v>1.0</v>
      </c>
      <c r="J48" s="1">
        <v>3.0</v>
      </c>
      <c r="K48" s="1">
        <v>47.0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223</v>
      </c>
      <c r="B49" s="1">
        <v>2.0</v>
      </c>
      <c r="C49" s="1">
        <v>-92.0</v>
      </c>
      <c r="D49" s="1">
        <v>1.0</v>
      </c>
      <c r="E49" s="1">
        <v>10.0</v>
      </c>
      <c r="F49" s="1">
        <v>2.0</v>
      </c>
      <c r="G49" s="1">
        <v>2.0</v>
      </c>
      <c r="H49" s="1">
        <v>1.0</v>
      </c>
      <c r="I49" s="1">
        <v>1.0</v>
      </c>
      <c r="J49" s="1">
        <v>3.0</v>
      </c>
      <c r="K49" s="1">
        <v>47.0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224</v>
      </c>
      <c r="B50" s="1">
        <v>29.0</v>
      </c>
      <c r="C50" s="1">
        <v>25.0</v>
      </c>
      <c r="D50" s="1">
        <v>28.0</v>
      </c>
      <c r="E50" s="1">
        <v>31.0</v>
      </c>
      <c r="F50" s="1">
        <v>36.0</v>
      </c>
      <c r="G50" s="1">
        <v>38.0</v>
      </c>
      <c r="H50" s="1">
        <v>40.0</v>
      </c>
      <c r="I50" s="1">
        <v>41.0</v>
      </c>
      <c r="J50" s="1">
        <v>57.0</v>
      </c>
      <c r="K50" s="1">
        <v>45.0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225</v>
      </c>
      <c r="B51" s="1">
        <v>3.0</v>
      </c>
      <c r="C51" s="1">
        <v>2.0</v>
      </c>
      <c r="D51" s="1">
        <v>2.0</v>
      </c>
      <c r="E51" s="1">
        <v>88.0</v>
      </c>
      <c r="F51" s="1">
        <v>68.0</v>
      </c>
      <c r="G51" s="1">
        <v>1.0</v>
      </c>
      <c r="H51" s="1">
        <v>88.0</v>
      </c>
      <c r="I51" s="1">
        <v>0.0</v>
      </c>
      <c r="J51" s="1">
        <v>-82.0</v>
      </c>
      <c r="K51" s="1">
        <v>69.0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226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227</v>
      </c>
      <c r="B53" s="1">
        <v>2.0</v>
      </c>
      <c r="C53" s="1">
        <v>1.0</v>
      </c>
      <c r="D53" s="1">
        <v>2.0</v>
      </c>
      <c r="E53" s="1">
        <v>1.0</v>
      </c>
      <c r="F53" s="1">
        <v>1.0</v>
      </c>
      <c r="G53" s="1">
        <v>2.0</v>
      </c>
      <c r="H53" s="1">
        <v>2.0</v>
      </c>
      <c r="I53" s="1">
        <v>2.0</v>
      </c>
      <c r="J53" s="1">
        <v>2.0</v>
      </c>
      <c r="K53" s="1">
        <v>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228</v>
      </c>
      <c r="B54" s="1">
        <v>2.0</v>
      </c>
      <c r="C54" s="1">
        <v>1.0</v>
      </c>
      <c r="D54" s="1">
        <v>2.0</v>
      </c>
      <c r="E54" s="1">
        <v>1.0</v>
      </c>
      <c r="F54" s="1">
        <v>1.0</v>
      </c>
      <c r="G54" s="1">
        <v>2.0</v>
      </c>
      <c r="H54" s="1">
        <v>2.0</v>
      </c>
      <c r="I54" s="1">
        <v>2.0</v>
      </c>
      <c r="J54" s="1">
        <v>2.0</v>
      </c>
      <c r="K54" s="1">
        <v>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230</v>
      </c>
      <c r="B3" s="1" t="s">
        <v>231</v>
      </c>
      <c r="C3" s="1" t="s">
        <v>191</v>
      </c>
      <c r="D3" s="1" t="s">
        <v>232</v>
      </c>
      <c r="E3" s="1" t="s">
        <v>233</v>
      </c>
      <c r="F3" s="1" t="s">
        <v>234</v>
      </c>
      <c r="G3" s="1" t="s">
        <v>235</v>
      </c>
      <c r="H3" s="1" t="s">
        <v>236</v>
      </c>
      <c r="I3" s="1" t="s">
        <v>237</v>
      </c>
      <c r="J3" s="1" t="s">
        <v>238</v>
      </c>
      <c r="K3" s="1" t="s">
        <v>239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240</v>
      </c>
      <c r="B4" s="1" t="s">
        <v>241</v>
      </c>
      <c r="C4" s="1" t="s">
        <v>242</v>
      </c>
      <c r="D4" s="1" t="s">
        <v>243</v>
      </c>
      <c r="E4" s="1" t="s">
        <v>244</v>
      </c>
      <c r="F4" s="1" t="s">
        <v>245</v>
      </c>
      <c r="G4" s="1" t="s">
        <v>246</v>
      </c>
      <c r="H4" s="1" t="s">
        <v>247</v>
      </c>
      <c r="I4" s="1" t="s">
        <v>248</v>
      </c>
      <c r="J4" s="1" t="s">
        <v>249</v>
      </c>
      <c r="K4" s="1" t="s">
        <v>250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251</v>
      </c>
      <c r="B5" s="1" t="s">
        <v>241</v>
      </c>
      <c r="C5" s="1" t="s">
        <v>242</v>
      </c>
      <c r="D5" s="1" t="s">
        <v>243</v>
      </c>
      <c r="E5" s="1" t="s">
        <v>244</v>
      </c>
      <c r="F5" s="1" t="s">
        <v>245</v>
      </c>
      <c r="G5" s="1" t="s">
        <v>246</v>
      </c>
      <c r="H5" s="1" t="s">
        <v>247</v>
      </c>
      <c r="I5" s="1" t="s">
        <v>248</v>
      </c>
      <c r="J5" s="1" t="s">
        <v>249</v>
      </c>
      <c r="K5" s="1" t="s">
        <v>250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252</v>
      </c>
      <c r="B6" s="1">
        <v>-11.0</v>
      </c>
      <c r="C6" s="1">
        <v>-16.0</v>
      </c>
      <c r="D6" s="1">
        <v>-9.0</v>
      </c>
      <c r="E6" s="1">
        <v>-19.0</v>
      </c>
      <c r="F6" s="1">
        <v>-3.0</v>
      </c>
      <c r="G6" s="1">
        <v>-9.0</v>
      </c>
      <c r="H6" s="1">
        <v>-12.0</v>
      </c>
      <c r="I6" s="1">
        <v>-15.0</v>
      </c>
      <c r="J6" s="1">
        <v>9.0</v>
      </c>
      <c r="K6" s="1">
        <v>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254</v>
      </c>
      <c r="B8" s="1" t="s">
        <v>255</v>
      </c>
      <c r="C8" s="1" t="s">
        <v>256</v>
      </c>
      <c r="D8" s="1" t="s">
        <v>257</v>
      </c>
      <c r="E8" s="1" t="s">
        <v>258</v>
      </c>
      <c r="F8" s="1" t="s">
        <v>259</v>
      </c>
      <c r="G8" s="1" t="s">
        <v>260</v>
      </c>
      <c r="H8" s="1" t="s">
        <v>261</v>
      </c>
      <c r="I8" s="1" t="s">
        <v>262</v>
      </c>
      <c r="J8" s="1" t="s">
        <v>263</v>
      </c>
      <c r="K8" s="1" t="s">
        <v>264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265</v>
      </c>
      <c r="B9" s="1" t="s">
        <v>266</v>
      </c>
      <c r="C9" s="1" t="s">
        <v>267</v>
      </c>
      <c r="D9" s="1" t="s">
        <v>268</v>
      </c>
      <c r="E9" s="1" t="s">
        <v>269</v>
      </c>
      <c r="F9" s="1" t="s">
        <v>270</v>
      </c>
      <c r="G9" s="1" t="s">
        <v>271</v>
      </c>
      <c r="H9" s="1" t="s">
        <v>272</v>
      </c>
      <c r="I9" s="1" t="s">
        <v>273</v>
      </c>
      <c r="J9" s="1" t="s">
        <v>274</v>
      </c>
      <c r="K9" s="1" t="s">
        <v>275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276</v>
      </c>
      <c r="B10" s="1" t="s">
        <v>277</v>
      </c>
      <c r="C10" s="1" t="s">
        <v>278</v>
      </c>
      <c r="D10" s="1" t="s">
        <v>279</v>
      </c>
      <c r="E10" s="1" t="s">
        <v>280</v>
      </c>
      <c r="F10" s="1" t="s">
        <v>281</v>
      </c>
      <c r="G10" s="1" t="s">
        <v>282</v>
      </c>
      <c r="H10" s="1" t="s">
        <v>283</v>
      </c>
      <c r="I10" s="1" t="s">
        <v>284</v>
      </c>
      <c r="J10" s="1" t="s">
        <v>285</v>
      </c>
      <c r="K10" s="1" t="s">
        <v>286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287</v>
      </c>
      <c r="B11" s="1" t="s">
        <v>288</v>
      </c>
      <c r="C11" s="1" t="s">
        <v>289</v>
      </c>
      <c r="D11" s="1" t="s">
        <v>290</v>
      </c>
      <c r="E11" s="1" t="s">
        <v>291</v>
      </c>
      <c r="F11" s="1" t="s">
        <v>292</v>
      </c>
      <c r="G11" s="1" t="s">
        <v>293</v>
      </c>
      <c r="H11" s="1" t="s">
        <v>294</v>
      </c>
      <c r="I11" s="1" t="s">
        <v>295</v>
      </c>
      <c r="J11" s="1" t="s">
        <v>296</v>
      </c>
      <c r="K11" s="1" t="s">
        <v>297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298</v>
      </c>
      <c r="B12" s="1" t="s">
        <v>288</v>
      </c>
      <c r="C12" s="1" t="s">
        <v>289</v>
      </c>
      <c r="D12" s="1" t="s">
        <v>290</v>
      </c>
      <c r="E12" s="1" t="s">
        <v>291</v>
      </c>
      <c r="F12" s="1" t="s">
        <v>292</v>
      </c>
      <c r="G12" s="1" t="s">
        <v>293</v>
      </c>
      <c r="H12" s="1" t="s">
        <v>294</v>
      </c>
      <c r="I12" s="1" t="s">
        <v>295</v>
      </c>
      <c r="J12" s="1" t="s">
        <v>296</v>
      </c>
      <c r="K12" s="1" t="s">
        <v>297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299</v>
      </c>
      <c r="B13" s="1" t="s">
        <v>288</v>
      </c>
      <c r="C13" s="1" t="s">
        <v>289</v>
      </c>
      <c r="D13" s="1" t="s">
        <v>290</v>
      </c>
      <c r="E13" s="1" t="s">
        <v>291</v>
      </c>
      <c r="F13" s="1" t="s">
        <v>292</v>
      </c>
      <c r="G13" s="1" t="s">
        <v>293</v>
      </c>
      <c r="H13" s="1" t="s">
        <v>294</v>
      </c>
      <c r="I13" s="1" t="s">
        <v>295</v>
      </c>
      <c r="J13" s="1" t="s">
        <v>296</v>
      </c>
      <c r="K13" s="1" t="s">
        <v>297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300</v>
      </c>
      <c r="B14" s="1" t="s">
        <v>301</v>
      </c>
      <c r="C14" s="1" t="s">
        <v>302</v>
      </c>
      <c r="D14" s="1" t="s">
        <v>303</v>
      </c>
      <c r="E14" s="1" t="s">
        <v>304</v>
      </c>
      <c r="F14" s="1" t="s">
        <v>305</v>
      </c>
      <c r="G14" s="1" t="s">
        <v>306</v>
      </c>
      <c r="H14" s="1" t="s">
        <v>307</v>
      </c>
      <c r="I14" s="1" t="s">
        <v>308</v>
      </c>
      <c r="J14" s="1" t="s">
        <v>309</v>
      </c>
      <c r="K14" s="1" t="s">
        <v>310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311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312</v>
      </c>
      <c r="B16" s="1" t="s">
        <v>313</v>
      </c>
      <c r="C16" s="1" t="s">
        <v>314</v>
      </c>
      <c r="D16" s="1" t="s">
        <v>315</v>
      </c>
      <c r="E16" s="1" t="s">
        <v>316</v>
      </c>
      <c r="F16" s="1" t="s">
        <v>317</v>
      </c>
      <c r="G16" s="1" t="s">
        <v>318</v>
      </c>
      <c r="H16" s="1" t="s">
        <v>319</v>
      </c>
      <c r="I16" s="1" t="s">
        <v>320</v>
      </c>
      <c r="J16" s="1" t="s">
        <v>321</v>
      </c>
      <c r="K16" s="1" t="s">
        <v>322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323</v>
      </c>
      <c r="B17" s="1" t="s">
        <v>192</v>
      </c>
      <c r="C17" s="1" t="s">
        <v>317</v>
      </c>
      <c r="D17" s="1" t="s">
        <v>324</v>
      </c>
      <c r="E17" s="1" t="s">
        <v>325</v>
      </c>
      <c r="F17" s="1" t="s">
        <v>326</v>
      </c>
      <c r="G17" s="1" t="s">
        <v>327</v>
      </c>
      <c r="H17" s="1" t="s">
        <v>328</v>
      </c>
      <c r="I17" s="1" t="s">
        <v>329</v>
      </c>
      <c r="J17" s="1" t="s">
        <v>330</v>
      </c>
      <c r="K17" s="1" t="s">
        <v>331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332</v>
      </c>
      <c r="B18" s="1" t="s">
        <v>333</v>
      </c>
      <c r="C18" s="1" t="s">
        <v>233</v>
      </c>
      <c r="D18" s="1" t="s">
        <v>334</v>
      </c>
      <c r="E18" s="1" t="s">
        <v>335</v>
      </c>
      <c r="F18" s="1" t="s">
        <v>336</v>
      </c>
      <c r="G18" s="1" t="s">
        <v>337</v>
      </c>
      <c r="H18" s="1" t="s">
        <v>338</v>
      </c>
      <c r="I18" s="1" t="s">
        <v>329</v>
      </c>
      <c r="J18" s="1" t="s">
        <v>339</v>
      </c>
      <c r="K18" s="1" t="s">
        <v>331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340</v>
      </c>
      <c r="B19" s="1" t="s">
        <v>341</v>
      </c>
      <c r="C19" s="1" t="s">
        <v>342</v>
      </c>
      <c r="D19" s="1" t="s">
        <v>343</v>
      </c>
      <c r="E19" s="1" t="s">
        <v>315</v>
      </c>
      <c r="F19" s="1" t="s">
        <v>344</v>
      </c>
      <c r="G19" s="1" t="s">
        <v>345</v>
      </c>
      <c r="H19" s="1" t="s">
        <v>334</v>
      </c>
      <c r="I19" s="1" t="s">
        <v>320</v>
      </c>
      <c r="J19" s="1" t="s">
        <v>326</v>
      </c>
      <c r="K19" s="1" t="s">
        <v>322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346</v>
      </c>
      <c r="B20" s="1" t="s">
        <v>347</v>
      </c>
      <c r="C20" s="1" t="s">
        <v>348</v>
      </c>
      <c r="D20" s="1" t="s">
        <v>349</v>
      </c>
      <c r="E20" s="1" t="s">
        <v>350</v>
      </c>
      <c r="F20" s="1" t="s">
        <v>351</v>
      </c>
      <c r="G20" s="1" t="s">
        <v>352</v>
      </c>
      <c r="H20" s="1" t="s">
        <v>353</v>
      </c>
      <c r="I20" s="1" t="s">
        <v>354</v>
      </c>
      <c r="J20" s="1" t="s">
        <v>355</v>
      </c>
      <c r="K20" s="1" t="s">
        <v>356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357</v>
      </c>
      <c r="B21" s="1" t="s">
        <v>358</v>
      </c>
      <c r="C21" s="1" t="s">
        <v>359</v>
      </c>
      <c r="D21" s="1" t="s">
        <v>360</v>
      </c>
      <c r="E21" s="1" t="s">
        <v>361</v>
      </c>
      <c r="F21" s="1" t="s">
        <v>362</v>
      </c>
      <c r="G21" s="1" t="s">
        <v>363</v>
      </c>
      <c r="H21" s="1">
        <v>0.0</v>
      </c>
      <c r="I21" s="1">
        <v>0.0</v>
      </c>
      <c r="J21" s="1" t="s">
        <v>364</v>
      </c>
      <c r="K21" s="1" t="s">
        <v>365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366</v>
      </c>
      <c r="B22" s="1" t="s">
        <v>367</v>
      </c>
      <c r="C22" s="1" t="s">
        <v>273</v>
      </c>
      <c r="D22" s="1" t="s">
        <v>368</v>
      </c>
      <c r="E22" s="1" t="s">
        <v>369</v>
      </c>
      <c r="F22" s="1" t="s">
        <v>370</v>
      </c>
      <c r="G22" s="1" t="s">
        <v>371</v>
      </c>
      <c r="H22" s="1" t="s">
        <v>372</v>
      </c>
      <c r="I22" s="1" t="s">
        <v>373</v>
      </c>
      <c r="J22" s="1" t="s">
        <v>374</v>
      </c>
      <c r="K22" s="1" t="s">
        <v>375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376</v>
      </c>
      <c r="B23" s="1" t="s">
        <v>195</v>
      </c>
      <c r="C23" s="1" t="s">
        <v>377</v>
      </c>
      <c r="D23" s="1" t="s">
        <v>192</v>
      </c>
      <c r="E23" s="1" t="s">
        <v>194</v>
      </c>
      <c r="F23" s="1" t="s">
        <v>194</v>
      </c>
      <c r="G23" s="1" t="s">
        <v>378</v>
      </c>
      <c r="H23" s="1" t="s">
        <v>379</v>
      </c>
      <c r="I23" s="1" t="s">
        <v>313</v>
      </c>
      <c r="J23" s="1" t="s">
        <v>380</v>
      </c>
      <c r="K23" s="1" t="s">
        <v>381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382</v>
      </c>
      <c r="B24" s="1" t="s">
        <v>383</v>
      </c>
      <c r="C24" s="1" t="s">
        <v>384</v>
      </c>
      <c r="D24" s="1" t="s">
        <v>385</v>
      </c>
      <c r="E24" s="1" t="s">
        <v>386</v>
      </c>
      <c r="F24" s="1" t="s">
        <v>387</v>
      </c>
      <c r="G24" s="1" t="s">
        <v>388</v>
      </c>
      <c r="H24" s="1" t="s">
        <v>389</v>
      </c>
      <c r="I24" s="1" t="s">
        <v>390</v>
      </c>
      <c r="J24" s="1" t="s">
        <v>388</v>
      </c>
      <c r="K24" s="1" t="s">
        <v>388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391</v>
      </c>
      <c r="B25" s="1" t="s">
        <v>392</v>
      </c>
      <c r="C25" s="1" t="s">
        <v>393</v>
      </c>
      <c r="D25" s="1" t="s">
        <v>394</v>
      </c>
      <c r="E25" s="1" t="s">
        <v>395</v>
      </c>
      <c r="F25" s="1" t="s">
        <v>396</v>
      </c>
      <c r="G25" s="1" t="s">
        <v>397</v>
      </c>
      <c r="H25" s="1" t="s">
        <v>398</v>
      </c>
      <c r="I25" s="1" t="s">
        <v>399</v>
      </c>
      <c r="J25" s="1" t="s">
        <v>400</v>
      </c>
      <c r="K25" s="1" t="s">
        <v>401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402</v>
      </c>
      <c r="B26" s="1" t="s">
        <v>403</v>
      </c>
      <c r="C26" s="1" t="s">
        <v>404</v>
      </c>
      <c r="D26" s="1">
        <v>143.0</v>
      </c>
      <c r="E26" s="1" t="s">
        <v>405</v>
      </c>
      <c r="F26" s="1" t="s">
        <v>406</v>
      </c>
      <c r="G26" s="1" t="s">
        <v>407</v>
      </c>
      <c r="H26" s="1" t="s">
        <v>408</v>
      </c>
      <c r="I26" s="1" t="s">
        <v>409</v>
      </c>
      <c r="J26" s="1" t="s">
        <v>410</v>
      </c>
      <c r="K26" s="1" t="s">
        <v>411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412</v>
      </c>
      <c r="B27" s="1" t="s">
        <v>413</v>
      </c>
      <c r="C27" s="1" t="s">
        <v>414</v>
      </c>
      <c r="D27" s="1" t="s">
        <v>415</v>
      </c>
      <c r="E27" s="1" t="s">
        <v>416</v>
      </c>
      <c r="F27" s="1" t="s">
        <v>417</v>
      </c>
      <c r="G27" s="1" t="s">
        <v>418</v>
      </c>
      <c r="H27" s="1" t="s">
        <v>419</v>
      </c>
      <c r="I27" s="1" t="s">
        <v>420</v>
      </c>
      <c r="J27" s="1" t="s">
        <v>421</v>
      </c>
      <c r="K27" s="1" t="s">
        <v>422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423</v>
      </c>
      <c r="B28" s="1" t="s">
        <v>424</v>
      </c>
      <c r="C28" s="1" t="s">
        <v>425</v>
      </c>
      <c r="D28" s="1" t="s">
        <v>426</v>
      </c>
      <c r="E28" s="1" t="s">
        <v>427</v>
      </c>
      <c r="F28" s="1" t="s">
        <v>428</v>
      </c>
      <c r="G28" s="1" t="s">
        <v>331</v>
      </c>
      <c r="H28" s="1" t="s">
        <v>330</v>
      </c>
      <c r="I28" s="1" t="s">
        <v>424</v>
      </c>
      <c r="J28" s="1" t="s">
        <v>429</v>
      </c>
      <c r="K28" s="1" t="s">
        <v>430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431</v>
      </c>
      <c r="B29" s="1" t="s">
        <v>432</v>
      </c>
      <c r="C29" s="1" t="s">
        <v>433</v>
      </c>
      <c r="D29" s="1" t="s">
        <v>355</v>
      </c>
      <c r="E29" s="1" t="s">
        <v>434</v>
      </c>
      <c r="F29" s="1" t="s">
        <v>435</v>
      </c>
      <c r="G29" s="1" t="s">
        <v>416</v>
      </c>
      <c r="H29" s="1" t="s">
        <v>436</v>
      </c>
      <c r="I29" s="1" t="s">
        <v>437</v>
      </c>
      <c r="J29" s="1" t="s">
        <v>438</v>
      </c>
      <c r="K29" s="1" t="s">
        <v>439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440</v>
      </c>
      <c r="B30" s="1" t="s">
        <v>441</v>
      </c>
      <c r="C30" s="1" t="s">
        <v>442</v>
      </c>
      <c r="D30" s="1" t="s">
        <v>333</v>
      </c>
      <c r="E30" s="1" t="s">
        <v>443</v>
      </c>
      <c r="F30" s="1" t="s">
        <v>444</v>
      </c>
      <c r="G30" s="1" t="s">
        <v>231</v>
      </c>
      <c r="H30" s="1" t="s">
        <v>190</v>
      </c>
      <c r="I30" s="1" t="s">
        <v>445</v>
      </c>
      <c r="J30" s="1" t="s">
        <v>191</v>
      </c>
      <c r="K30" s="1" t="s">
        <v>446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447</v>
      </c>
      <c r="B31" s="1" t="s">
        <v>420</v>
      </c>
      <c r="C31" s="1" t="s">
        <v>448</v>
      </c>
      <c r="D31" s="1" t="s">
        <v>449</v>
      </c>
      <c r="E31" s="1" t="s">
        <v>450</v>
      </c>
      <c r="F31" s="1" t="s">
        <v>451</v>
      </c>
      <c r="G31" s="1" t="s">
        <v>452</v>
      </c>
      <c r="H31" s="1" t="s">
        <v>453</v>
      </c>
      <c r="I31" s="1" t="s">
        <v>454</v>
      </c>
      <c r="J31" s="1" t="s">
        <v>455</v>
      </c>
      <c r="K31" s="1" t="s">
        <v>456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457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458</v>
      </c>
      <c r="B33" s="1" t="s">
        <v>459</v>
      </c>
      <c r="C33" s="1" t="s">
        <v>460</v>
      </c>
      <c r="D33" s="1" t="s">
        <v>461</v>
      </c>
      <c r="E33" s="1" t="s">
        <v>461</v>
      </c>
      <c r="F33" s="1" t="s">
        <v>462</v>
      </c>
      <c r="G33" s="1" t="s">
        <v>463</v>
      </c>
      <c r="H33" s="1" t="s">
        <v>464</v>
      </c>
      <c r="I33" s="1" t="s">
        <v>465</v>
      </c>
      <c r="J33" s="1" t="s">
        <v>466</v>
      </c>
      <c r="K33" s="1" t="s">
        <v>467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468</v>
      </c>
      <c r="B34" s="1" t="s">
        <v>459</v>
      </c>
      <c r="C34" s="1" t="s">
        <v>460</v>
      </c>
      <c r="D34" s="1" t="s">
        <v>461</v>
      </c>
      <c r="E34" s="1" t="s">
        <v>461</v>
      </c>
      <c r="F34" s="1" t="s">
        <v>462</v>
      </c>
      <c r="G34" s="1" t="s">
        <v>463</v>
      </c>
      <c r="H34" s="1" t="s">
        <v>464</v>
      </c>
      <c r="I34" s="1" t="s">
        <v>465</v>
      </c>
      <c r="J34" s="1" t="s">
        <v>466</v>
      </c>
      <c r="K34" s="1" t="s">
        <v>467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469</v>
      </c>
      <c r="B35" s="1" t="s">
        <v>470</v>
      </c>
      <c r="C35" s="1" t="s">
        <v>471</v>
      </c>
      <c r="D35" s="1" t="s">
        <v>472</v>
      </c>
      <c r="E35" s="1" t="s">
        <v>473</v>
      </c>
      <c r="F35" s="1" t="s">
        <v>474</v>
      </c>
      <c r="G35" s="1" t="s">
        <v>475</v>
      </c>
      <c r="H35" s="1" t="s">
        <v>476</v>
      </c>
      <c r="I35" s="1" t="s">
        <v>477</v>
      </c>
      <c r="J35" s="1" t="s">
        <v>478</v>
      </c>
      <c r="K35" s="1" t="s">
        <v>479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480</v>
      </c>
      <c r="B36" s="1" t="s">
        <v>481</v>
      </c>
      <c r="C36" s="1" t="s">
        <v>482</v>
      </c>
      <c r="D36" s="1" t="s">
        <v>483</v>
      </c>
      <c r="E36" s="1" t="s">
        <v>484</v>
      </c>
      <c r="F36" s="1" t="s">
        <v>485</v>
      </c>
      <c r="G36" s="1" t="s">
        <v>486</v>
      </c>
      <c r="H36" s="1" t="s">
        <v>487</v>
      </c>
      <c r="I36" s="1" t="s">
        <v>488</v>
      </c>
      <c r="J36" s="1" t="s">
        <v>489</v>
      </c>
      <c r="K36" s="1" t="s">
        <v>484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490</v>
      </c>
      <c r="B37" s="1" t="s">
        <v>491</v>
      </c>
      <c r="C37" s="1" t="s">
        <v>492</v>
      </c>
      <c r="D37" s="1" t="s">
        <v>493</v>
      </c>
      <c r="E37" s="1" t="s">
        <v>494</v>
      </c>
      <c r="F37" s="1" t="s">
        <v>495</v>
      </c>
      <c r="G37" s="1" t="s">
        <v>496</v>
      </c>
      <c r="H37" s="1" t="s">
        <v>497</v>
      </c>
      <c r="I37" s="1" t="s">
        <v>498</v>
      </c>
      <c r="J37" s="1" t="s">
        <v>499</v>
      </c>
      <c r="K37" s="1" t="s">
        <v>500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501</v>
      </c>
      <c r="B38" s="1" t="s">
        <v>502</v>
      </c>
      <c r="C38" s="1" t="s">
        <v>503</v>
      </c>
      <c r="D38" s="1" t="s">
        <v>504</v>
      </c>
      <c r="E38" s="1" t="s">
        <v>505</v>
      </c>
      <c r="F38" s="1" t="s">
        <v>506</v>
      </c>
      <c r="G38" s="1" t="s">
        <v>507</v>
      </c>
      <c r="H38" s="1" t="s">
        <v>508</v>
      </c>
      <c r="I38" s="1" t="s">
        <v>509</v>
      </c>
      <c r="J38" s="1" t="s">
        <v>510</v>
      </c>
      <c r="K38" s="1" t="s">
        <v>511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512</v>
      </c>
      <c r="B39" s="1" t="s">
        <v>513</v>
      </c>
      <c r="C39" s="1" t="s">
        <v>514</v>
      </c>
      <c r="D39" s="1" t="s">
        <v>515</v>
      </c>
      <c r="E39" s="1" t="s">
        <v>516</v>
      </c>
      <c r="F39" s="1" t="s">
        <v>517</v>
      </c>
      <c r="G39" s="1" t="s">
        <v>518</v>
      </c>
      <c r="H39" s="1" t="s">
        <v>519</v>
      </c>
      <c r="I39" s="1" t="s">
        <v>520</v>
      </c>
      <c r="J39" s="1" t="s">
        <v>521</v>
      </c>
      <c r="K39" s="1" t="s">
        <v>522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523</v>
      </c>
      <c r="B40" s="1">
        <v>0.0</v>
      </c>
      <c r="C40" s="1" t="s">
        <v>503</v>
      </c>
      <c r="D40" s="1" t="s">
        <v>504</v>
      </c>
      <c r="E40" s="1" t="s">
        <v>505</v>
      </c>
      <c r="F40" s="1" t="s">
        <v>506</v>
      </c>
      <c r="G40" s="1" t="s">
        <v>507</v>
      </c>
      <c r="H40" s="1" t="s">
        <v>508</v>
      </c>
      <c r="I40" s="1" t="s">
        <v>509</v>
      </c>
      <c r="J40" s="1" t="s">
        <v>510</v>
      </c>
      <c r="K40" s="1" t="s">
        <v>511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524</v>
      </c>
      <c r="B41" s="1" t="s">
        <v>525</v>
      </c>
      <c r="C41" s="1" t="s">
        <v>526</v>
      </c>
      <c r="D41" s="1" t="s">
        <v>527</v>
      </c>
      <c r="E41" s="1" t="s">
        <v>528</v>
      </c>
      <c r="F41" s="1" t="s">
        <v>529</v>
      </c>
      <c r="G41" s="1" t="s">
        <v>530</v>
      </c>
      <c r="H41" s="1">
        <v>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531</v>
      </c>
      <c r="B42" s="1" t="s">
        <v>532</v>
      </c>
      <c r="C42" s="1" t="s">
        <v>533</v>
      </c>
      <c r="D42" s="1" t="s">
        <v>534</v>
      </c>
      <c r="E42" s="1" t="s">
        <v>535</v>
      </c>
      <c r="F42" s="1" t="s">
        <v>536</v>
      </c>
      <c r="G42" s="1" t="s">
        <v>537</v>
      </c>
      <c r="H42" s="1" t="s">
        <v>538</v>
      </c>
      <c r="I42" s="1" t="s">
        <v>539</v>
      </c>
      <c r="J42" s="1" t="s">
        <v>540</v>
      </c>
      <c r="K42" s="1" t="s">
        <v>541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542</v>
      </c>
      <c r="B43" s="1" t="s">
        <v>543</v>
      </c>
      <c r="C43" s="1" t="s">
        <v>544</v>
      </c>
      <c r="D43" s="1" t="s">
        <v>545</v>
      </c>
      <c r="E43" s="1">
        <v>0.0</v>
      </c>
      <c r="F43" s="1">
        <v>0.0</v>
      </c>
      <c r="G43" s="1" t="s">
        <v>546</v>
      </c>
      <c r="H43" s="1" t="s">
        <v>547</v>
      </c>
      <c r="I43" s="1" t="s">
        <v>330</v>
      </c>
      <c r="J43" s="1" t="s">
        <v>548</v>
      </c>
      <c r="K43" s="1" t="s">
        <v>549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550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551</v>
      </c>
      <c r="B45" s="1" t="s">
        <v>552</v>
      </c>
      <c r="C45" s="1" t="s">
        <v>553</v>
      </c>
      <c r="D45" s="1" t="s">
        <v>554</v>
      </c>
      <c r="E45" s="1" t="s">
        <v>555</v>
      </c>
      <c r="F45" s="1" t="s">
        <v>556</v>
      </c>
      <c r="G45" s="1" t="s">
        <v>557</v>
      </c>
      <c r="H45" s="1" t="s">
        <v>558</v>
      </c>
      <c r="I45" s="1" t="s">
        <v>559</v>
      </c>
      <c r="J45" s="1" t="s">
        <v>560</v>
      </c>
      <c r="K45" s="1" t="s">
        <v>561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562</v>
      </c>
      <c r="B46" s="1" t="s">
        <v>563</v>
      </c>
      <c r="C46" s="1" t="s">
        <v>564</v>
      </c>
      <c r="D46" s="1" t="s">
        <v>463</v>
      </c>
      <c r="E46" s="1" t="s">
        <v>565</v>
      </c>
      <c r="F46" s="1" t="s">
        <v>566</v>
      </c>
      <c r="G46" s="1" t="s">
        <v>567</v>
      </c>
      <c r="H46" s="1" t="s">
        <v>568</v>
      </c>
      <c r="I46" s="1" t="s">
        <v>569</v>
      </c>
      <c r="J46" s="1" t="s">
        <v>570</v>
      </c>
      <c r="K46" s="1" t="s">
        <v>571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572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573</v>
      </c>
      <c r="B48" s="1" t="s">
        <v>320</v>
      </c>
      <c r="C48" s="1" t="s">
        <v>574</v>
      </c>
      <c r="D48" s="1" t="s">
        <v>575</v>
      </c>
      <c r="E48" s="1" t="s">
        <v>576</v>
      </c>
      <c r="F48" s="1" t="s">
        <v>577</v>
      </c>
      <c r="G48" s="1" t="s">
        <v>578</v>
      </c>
      <c r="H48" s="1" t="s">
        <v>579</v>
      </c>
      <c r="I48" s="1" t="s">
        <v>580</v>
      </c>
      <c r="J48" s="1" t="s">
        <v>581</v>
      </c>
      <c r="K48" s="1" t="s">
        <v>441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582</v>
      </c>
      <c r="B49" s="1" t="s">
        <v>583</v>
      </c>
      <c r="C49" s="1" t="s">
        <v>584</v>
      </c>
      <c r="D49" s="1" t="s">
        <v>585</v>
      </c>
      <c r="E49" s="1" t="s">
        <v>586</v>
      </c>
      <c r="F49" s="1" t="s">
        <v>587</v>
      </c>
      <c r="G49" s="1" t="s">
        <v>588</v>
      </c>
      <c r="H49" s="1" t="s">
        <v>589</v>
      </c>
      <c r="I49" s="1" t="s">
        <v>590</v>
      </c>
      <c r="J49" s="1" t="s">
        <v>591</v>
      </c>
      <c r="K49" s="1" t="s">
        <v>592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593</v>
      </c>
      <c r="B50" s="1" t="s">
        <v>594</v>
      </c>
      <c r="C50" s="1" t="s">
        <v>595</v>
      </c>
      <c r="D50" s="1" t="s">
        <v>596</v>
      </c>
      <c r="E50" s="1" t="s">
        <v>597</v>
      </c>
      <c r="F50" s="1" t="s">
        <v>598</v>
      </c>
      <c r="G50" s="1" t="s">
        <v>599</v>
      </c>
      <c r="H50" s="1">
        <v>124.0</v>
      </c>
      <c r="I50" s="1" t="s">
        <v>600</v>
      </c>
      <c r="J50" s="1" t="s">
        <v>601</v>
      </c>
      <c r="K50" s="1" t="s">
        <v>602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603</v>
      </c>
      <c r="B51" s="1" t="s">
        <v>604</v>
      </c>
      <c r="C51" s="1" t="s">
        <v>605</v>
      </c>
      <c r="D51" s="1" t="s">
        <v>606</v>
      </c>
      <c r="E51" s="1">
        <v>2.0</v>
      </c>
      <c r="F51" s="1" t="s">
        <v>607</v>
      </c>
      <c r="G51" s="1">
        <v>11.0</v>
      </c>
      <c r="H51" s="1" t="s">
        <v>608</v>
      </c>
      <c r="I51" s="1" t="s">
        <v>609</v>
      </c>
      <c r="J51" s="1" t="s">
        <v>610</v>
      </c>
      <c r="K51" s="1" t="s">
        <v>611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612</v>
      </c>
      <c r="B52" s="1" t="s">
        <v>613</v>
      </c>
      <c r="C52" s="1" t="s">
        <v>614</v>
      </c>
      <c r="D52" s="1" t="s">
        <v>615</v>
      </c>
      <c r="E52" s="1" t="s">
        <v>616</v>
      </c>
      <c r="F52" s="1" t="s">
        <v>617</v>
      </c>
      <c r="G52" s="1" t="s">
        <v>618</v>
      </c>
      <c r="H52" s="1" t="s">
        <v>619</v>
      </c>
      <c r="I52" s="1" t="s">
        <v>620</v>
      </c>
      <c r="J52" s="1" t="s">
        <v>621</v>
      </c>
      <c r="K52" s="1" t="s">
        <v>622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623</v>
      </c>
      <c r="B53" s="1" t="s">
        <v>613</v>
      </c>
      <c r="C53" s="1" t="s">
        <v>614</v>
      </c>
      <c r="D53" s="1" t="s">
        <v>615</v>
      </c>
      <c r="E53" s="1" t="s">
        <v>616</v>
      </c>
      <c r="F53" s="1" t="s">
        <v>617</v>
      </c>
      <c r="G53" s="1" t="s">
        <v>618</v>
      </c>
      <c r="H53" s="1" t="s">
        <v>619</v>
      </c>
      <c r="I53" s="1" t="s">
        <v>620</v>
      </c>
      <c r="J53" s="1" t="s">
        <v>621</v>
      </c>
      <c r="K53" s="1" t="s">
        <v>622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624</v>
      </c>
      <c r="B54" s="1" t="s">
        <v>625</v>
      </c>
      <c r="C54" s="1" t="s">
        <v>626</v>
      </c>
      <c r="D54" s="1" t="s">
        <v>537</v>
      </c>
      <c r="E54" s="1" t="s">
        <v>627</v>
      </c>
      <c r="F54" s="1" t="s">
        <v>628</v>
      </c>
      <c r="G54" s="1" t="s">
        <v>629</v>
      </c>
      <c r="H54" s="1" t="s">
        <v>630</v>
      </c>
      <c r="I54" s="1" t="s">
        <v>631</v>
      </c>
      <c r="J54" s="1" t="s">
        <v>632</v>
      </c>
      <c r="K54" s="1">
        <v>-21.0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633</v>
      </c>
      <c r="B55" s="1" t="s">
        <v>634</v>
      </c>
      <c r="C55" s="1" t="s">
        <v>635</v>
      </c>
      <c r="D55" s="1" t="s">
        <v>636</v>
      </c>
      <c r="E55" s="1" t="s">
        <v>637</v>
      </c>
      <c r="F55" s="1" t="s">
        <v>638</v>
      </c>
      <c r="G55" s="1" t="s">
        <v>639</v>
      </c>
      <c r="H55" s="1" t="s">
        <v>640</v>
      </c>
      <c r="I55" s="1" t="s">
        <v>641</v>
      </c>
      <c r="J55" s="1" t="s">
        <v>642</v>
      </c>
      <c r="K55" s="1" t="s">
        <v>643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644</v>
      </c>
      <c r="B56" s="1" t="s">
        <v>645</v>
      </c>
      <c r="C56" s="1" t="s">
        <v>28</v>
      </c>
      <c r="D56" s="1" t="s">
        <v>646</v>
      </c>
      <c r="E56" s="1">
        <v>1.0</v>
      </c>
      <c r="F56" s="1" t="s">
        <v>197</v>
      </c>
      <c r="G56" s="1" t="s">
        <v>647</v>
      </c>
      <c r="H56" s="1" t="s">
        <v>648</v>
      </c>
      <c r="I56" s="1" t="s">
        <v>649</v>
      </c>
      <c r="J56" s="1" t="s">
        <v>650</v>
      </c>
      <c r="K56" s="1" t="s">
        <v>651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652</v>
      </c>
      <c r="B57" s="1" t="s">
        <v>653</v>
      </c>
      <c r="C57" s="1" t="s">
        <v>654</v>
      </c>
      <c r="D57" s="1" t="s">
        <v>655</v>
      </c>
      <c r="E57" s="1" t="s">
        <v>168</v>
      </c>
      <c r="F57" s="1" t="s">
        <v>656</v>
      </c>
      <c r="G57" s="1" t="s">
        <v>657</v>
      </c>
      <c r="H57" s="1" t="s">
        <v>658</v>
      </c>
      <c r="I57" s="1" t="s">
        <v>659</v>
      </c>
      <c r="J57" s="1" t="s">
        <v>660</v>
      </c>
      <c r="K57" s="1" t="s">
        <v>661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662</v>
      </c>
      <c r="B58" s="1" t="s">
        <v>663</v>
      </c>
      <c r="C58" s="1" t="s">
        <v>664</v>
      </c>
      <c r="D58" s="1" t="s">
        <v>665</v>
      </c>
      <c r="E58" s="1" t="s">
        <v>666</v>
      </c>
      <c r="F58" s="1" t="s">
        <v>609</v>
      </c>
      <c r="G58" s="1" t="s">
        <v>667</v>
      </c>
      <c r="H58" s="1" t="s">
        <v>668</v>
      </c>
      <c r="I58" s="1" t="s">
        <v>669</v>
      </c>
      <c r="J58" s="1" t="s">
        <v>670</v>
      </c>
      <c r="K58" s="1" t="s">
        <v>671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672</v>
      </c>
      <c r="B59" s="1" t="s">
        <v>673</v>
      </c>
      <c r="C59" s="1" t="s">
        <v>674</v>
      </c>
      <c r="D59" s="1" t="s">
        <v>675</v>
      </c>
      <c r="E59" s="1" t="s">
        <v>676</v>
      </c>
      <c r="F59" s="1" t="s">
        <v>656</v>
      </c>
      <c r="G59" s="1" t="s">
        <v>677</v>
      </c>
      <c r="H59" s="1" t="s">
        <v>678</v>
      </c>
      <c r="I59" s="1" t="s">
        <v>679</v>
      </c>
      <c r="J59" s="1" t="s">
        <v>680</v>
      </c>
      <c r="K59" s="1" t="s">
        <v>681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682</v>
      </c>
      <c r="B60" s="1" t="s">
        <v>683</v>
      </c>
      <c r="C60" s="1" t="s">
        <v>684</v>
      </c>
      <c r="D60" s="1" t="s">
        <v>685</v>
      </c>
      <c r="E60" s="1" t="s">
        <v>686</v>
      </c>
      <c r="F60" s="1" t="s">
        <v>687</v>
      </c>
      <c r="G60" s="1" t="s">
        <v>688</v>
      </c>
      <c r="H60" s="1" t="s">
        <v>689</v>
      </c>
      <c r="I60" s="1" t="s">
        <v>690</v>
      </c>
      <c r="J60" s="1" t="s">
        <v>691</v>
      </c>
      <c r="K60" s="1" t="s">
        <v>692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693</v>
      </c>
      <c r="B61" s="1" t="s">
        <v>694</v>
      </c>
      <c r="C61" s="1" t="s">
        <v>695</v>
      </c>
      <c r="D61" s="1" t="s">
        <v>696</v>
      </c>
      <c r="E61" s="1" t="s">
        <v>697</v>
      </c>
      <c r="F61" s="1" t="s">
        <v>698</v>
      </c>
      <c r="G61" s="1" t="s">
        <v>699</v>
      </c>
      <c r="H61" s="1" t="s">
        <v>700</v>
      </c>
      <c r="I61" s="1" t="s">
        <v>701</v>
      </c>
      <c r="J61" s="1">
        <v>12.0</v>
      </c>
      <c r="K61" s="1" t="s">
        <v>702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703</v>
      </c>
      <c r="B62" s="1" t="s">
        <v>704</v>
      </c>
      <c r="C62" s="1" t="s">
        <v>705</v>
      </c>
      <c r="D62" s="1" t="s">
        <v>706</v>
      </c>
      <c r="E62" s="1" t="s">
        <v>707</v>
      </c>
      <c r="F62" s="1" t="s">
        <v>387</v>
      </c>
      <c r="G62" s="1" t="s">
        <v>708</v>
      </c>
      <c r="H62" s="1" t="s">
        <v>709</v>
      </c>
      <c r="I62" s="1" t="s">
        <v>710</v>
      </c>
      <c r="J62" s="1" t="s">
        <v>711</v>
      </c>
      <c r="K62" s="1" t="s">
        <v>712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713</v>
      </c>
      <c r="B63" s="1" t="s">
        <v>714</v>
      </c>
      <c r="C63" s="1" t="s">
        <v>715</v>
      </c>
      <c r="D63" s="1" t="s">
        <v>716</v>
      </c>
      <c r="E63" s="1" t="s">
        <v>315</v>
      </c>
      <c r="F63" s="1" t="s">
        <v>717</v>
      </c>
      <c r="G63" s="1" t="s">
        <v>718</v>
      </c>
      <c r="H63" s="1" t="s">
        <v>719</v>
      </c>
      <c r="I63" s="1" t="s">
        <v>519</v>
      </c>
      <c r="J63" s="1" t="s">
        <v>590</v>
      </c>
      <c r="K63" s="1" t="s">
        <v>720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721</v>
      </c>
      <c r="B64" s="1" t="s">
        <v>609</v>
      </c>
      <c r="C64" s="1" t="s">
        <v>722</v>
      </c>
      <c r="D64" s="1" t="s">
        <v>723</v>
      </c>
      <c r="E64" s="1" t="s">
        <v>724</v>
      </c>
      <c r="F64" s="1" t="s">
        <v>725</v>
      </c>
      <c r="G64" s="1" t="s">
        <v>726</v>
      </c>
      <c r="H64" s="1" t="s">
        <v>727</v>
      </c>
      <c r="I64" s="1" t="s">
        <v>728</v>
      </c>
      <c r="J64" s="1" t="s">
        <v>729</v>
      </c>
      <c r="K64" s="1" t="s">
        <v>730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731</v>
      </c>
      <c r="B65" s="1" t="s">
        <v>732</v>
      </c>
      <c r="C65" s="1" t="s">
        <v>733</v>
      </c>
      <c r="D65" s="1" t="s">
        <v>389</v>
      </c>
      <c r="E65" s="1" t="s">
        <v>333</v>
      </c>
      <c r="F65" s="1" t="s">
        <v>428</v>
      </c>
      <c r="G65" s="1" t="s">
        <v>719</v>
      </c>
      <c r="H65" s="1" t="s">
        <v>734</v>
      </c>
      <c r="I65" s="1" t="s">
        <v>735</v>
      </c>
      <c r="J65" s="1" t="s">
        <v>736</v>
      </c>
      <c r="K65" s="1" t="s">
        <v>737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738</v>
      </c>
      <c r="B66" s="1" t="s">
        <v>739</v>
      </c>
      <c r="C66" s="1" t="s">
        <v>740</v>
      </c>
      <c r="D66" s="1" t="s">
        <v>741</v>
      </c>
      <c r="E66" s="1" t="s">
        <v>742</v>
      </c>
      <c r="F66" s="1" t="s">
        <v>191</v>
      </c>
      <c r="G66" s="1" t="s">
        <v>743</v>
      </c>
      <c r="H66" s="1" t="s">
        <v>744</v>
      </c>
      <c r="I66" s="1" t="s">
        <v>745</v>
      </c>
      <c r="J66" s="1" t="s">
        <v>746</v>
      </c>
      <c r="K66" s="1" t="s">
        <v>747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748</v>
      </c>
      <c r="B67" s="1" t="s">
        <v>645</v>
      </c>
      <c r="C67" s="1" t="s">
        <v>749</v>
      </c>
      <c r="D67" s="1" t="s">
        <v>197</v>
      </c>
      <c r="E67" s="1" t="s">
        <v>750</v>
      </c>
      <c r="F67" s="1" t="s">
        <v>244</v>
      </c>
      <c r="G67" s="1" t="s">
        <v>751</v>
      </c>
      <c r="H67" s="1" t="s">
        <v>752</v>
      </c>
      <c r="I67" s="1" t="s">
        <v>667</v>
      </c>
      <c r="J67" s="1" t="s">
        <v>753</v>
      </c>
      <c r="K67" s="1" t="s">
        <v>754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755</v>
      </c>
      <c r="B68" s="1" t="s">
        <v>645</v>
      </c>
      <c r="C68" s="1" t="s">
        <v>749</v>
      </c>
      <c r="D68" s="1" t="s">
        <v>197</v>
      </c>
      <c r="E68" s="1" t="s">
        <v>750</v>
      </c>
      <c r="F68" s="1" t="s">
        <v>244</v>
      </c>
      <c r="G68" s="1" t="s">
        <v>751</v>
      </c>
      <c r="H68" s="1" t="s">
        <v>752</v>
      </c>
      <c r="I68" s="1" t="s">
        <v>667</v>
      </c>
      <c r="J68" s="1" t="s">
        <v>753</v>
      </c>
      <c r="K68" s="1" t="s">
        <v>754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756</v>
      </c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757</v>
      </c>
      <c r="B70" s="1" t="s">
        <v>673</v>
      </c>
      <c r="C70" s="1" t="s">
        <v>758</v>
      </c>
      <c r="D70" s="1" t="s">
        <v>759</v>
      </c>
      <c r="E70" s="1" t="s">
        <v>760</v>
      </c>
      <c r="F70" s="1" t="s">
        <v>761</v>
      </c>
      <c r="G70" s="1" t="s">
        <v>762</v>
      </c>
      <c r="H70" s="1" t="s">
        <v>537</v>
      </c>
      <c r="I70" s="1" t="s">
        <v>763</v>
      </c>
      <c r="J70" s="1" t="s">
        <v>764</v>
      </c>
      <c r="K70" s="1">
        <v>8.0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765</v>
      </c>
      <c r="B71" s="1" t="s">
        <v>234</v>
      </c>
      <c r="C71" s="1" t="s">
        <v>620</v>
      </c>
      <c r="D71" s="1" t="s">
        <v>766</v>
      </c>
      <c r="E71" s="1" t="s">
        <v>767</v>
      </c>
      <c r="F71" s="1" t="s">
        <v>768</v>
      </c>
      <c r="G71" s="1" t="s">
        <v>769</v>
      </c>
      <c r="H71" s="1" t="s">
        <v>770</v>
      </c>
      <c r="I71" s="1" t="s">
        <v>771</v>
      </c>
      <c r="J71" s="1" t="s">
        <v>772</v>
      </c>
      <c r="K71" s="1" t="s">
        <v>773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774</v>
      </c>
      <c r="B72" s="1" t="s">
        <v>775</v>
      </c>
      <c r="C72" s="1" t="s">
        <v>776</v>
      </c>
      <c r="D72" s="1" t="s">
        <v>777</v>
      </c>
      <c r="E72" s="1" t="s">
        <v>778</v>
      </c>
      <c r="F72" s="1" t="s">
        <v>102</v>
      </c>
      <c r="G72" s="1" t="s">
        <v>779</v>
      </c>
      <c r="H72" s="1" t="s">
        <v>780</v>
      </c>
      <c r="I72" s="1" t="s">
        <v>781</v>
      </c>
      <c r="J72" s="1" t="s">
        <v>782</v>
      </c>
      <c r="K72" s="1">
        <v>72.0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783</v>
      </c>
      <c r="B73" s="1" t="s">
        <v>343</v>
      </c>
      <c r="C73" s="1" t="s">
        <v>784</v>
      </c>
      <c r="D73" s="1" t="s">
        <v>785</v>
      </c>
      <c r="E73" s="1" t="s">
        <v>786</v>
      </c>
      <c r="F73" s="1" t="s">
        <v>422</v>
      </c>
      <c r="G73" s="1" t="s">
        <v>787</v>
      </c>
      <c r="H73" s="1" t="s">
        <v>788</v>
      </c>
      <c r="I73" s="1" t="s">
        <v>789</v>
      </c>
      <c r="J73" s="1" t="s">
        <v>790</v>
      </c>
      <c r="K73" s="1" t="s">
        <v>791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792</v>
      </c>
      <c r="B74" s="1" t="s">
        <v>793</v>
      </c>
      <c r="C74" s="1" t="s">
        <v>794</v>
      </c>
      <c r="D74" s="1" t="s">
        <v>795</v>
      </c>
      <c r="E74" s="1" t="s">
        <v>796</v>
      </c>
      <c r="F74" s="1" t="s">
        <v>797</v>
      </c>
      <c r="G74" s="1" t="s">
        <v>798</v>
      </c>
      <c r="H74" s="1" t="s">
        <v>242</v>
      </c>
      <c r="I74" s="1" t="s">
        <v>799</v>
      </c>
      <c r="J74" s="1" t="s">
        <v>800</v>
      </c>
      <c r="K74" s="1" t="s">
        <v>801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802</v>
      </c>
      <c r="B75" s="1" t="s">
        <v>793</v>
      </c>
      <c r="C75" s="1" t="s">
        <v>794</v>
      </c>
      <c r="D75" s="1" t="s">
        <v>795</v>
      </c>
      <c r="E75" s="1" t="s">
        <v>796</v>
      </c>
      <c r="F75" s="1" t="s">
        <v>797</v>
      </c>
      <c r="G75" s="1" t="s">
        <v>798</v>
      </c>
      <c r="H75" s="1" t="s">
        <v>242</v>
      </c>
      <c r="I75" s="1" t="s">
        <v>799</v>
      </c>
      <c r="J75" s="1" t="s">
        <v>800</v>
      </c>
      <c r="K75" s="1" t="s">
        <v>801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803</v>
      </c>
      <c r="B76" s="1" t="s">
        <v>804</v>
      </c>
      <c r="C76" s="1" t="s">
        <v>805</v>
      </c>
      <c r="D76" s="1" t="s">
        <v>806</v>
      </c>
      <c r="E76" s="1" t="s">
        <v>807</v>
      </c>
      <c r="F76" s="1" t="s">
        <v>808</v>
      </c>
      <c r="G76" s="1" t="s">
        <v>809</v>
      </c>
      <c r="H76" s="1" t="s">
        <v>810</v>
      </c>
      <c r="I76" s="1" t="s">
        <v>811</v>
      </c>
      <c r="J76" s="1" t="s">
        <v>812</v>
      </c>
      <c r="K76" s="1" t="s">
        <v>813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814</v>
      </c>
      <c r="B77" s="1" t="s">
        <v>815</v>
      </c>
      <c r="C77" s="1" t="s">
        <v>816</v>
      </c>
      <c r="D77" s="1" t="s">
        <v>790</v>
      </c>
      <c r="E77" s="1" t="s">
        <v>817</v>
      </c>
      <c r="F77" s="1" t="s">
        <v>818</v>
      </c>
      <c r="G77" s="1" t="s">
        <v>819</v>
      </c>
      <c r="H77" s="1" t="s">
        <v>820</v>
      </c>
      <c r="I77" s="1" t="s">
        <v>821</v>
      </c>
      <c r="J77" s="1" t="s">
        <v>822</v>
      </c>
      <c r="K77" s="1" t="s">
        <v>823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824</v>
      </c>
      <c r="B78" s="1" t="s">
        <v>825</v>
      </c>
      <c r="C78" s="1" t="s">
        <v>193</v>
      </c>
      <c r="D78" s="1" t="s">
        <v>192</v>
      </c>
      <c r="E78" s="1" t="s">
        <v>826</v>
      </c>
      <c r="F78" s="1">
        <v>1.0</v>
      </c>
      <c r="G78" s="1" t="s">
        <v>827</v>
      </c>
      <c r="H78" s="1" t="s">
        <v>828</v>
      </c>
      <c r="I78" s="1" t="s">
        <v>648</v>
      </c>
      <c r="J78" s="1" t="s">
        <v>804</v>
      </c>
      <c r="K78" s="1" t="s">
        <v>829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830</v>
      </c>
      <c r="B79" s="1" t="s">
        <v>831</v>
      </c>
      <c r="C79" s="1" t="s">
        <v>832</v>
      </c>
      <c r="D79" s="1" t="s">
        <v>314</v>
      </c>
      <c r="E79" s="1" t="s">
        <v>833</v>
      </c>
      <c r="F79" s="1" t="s">
        <v>420</v>
      </c>
      <c r="G79" s="1" t="s">
        <v>834</v>
      </c>
      <c r="H79" s="1" t="s">
        <v>835</v>
      </c>
      <c r="I79" s="1" t="s">
        <v>185</v>
      </c>
      <c r="J79" s="1" t="s">
        <v>836</v>
      </c>
      <c r="K79" s="1" t="s">
        <v>837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838</v>
      </c>
      <c r="B80" s="1" t="s">
        <v>839</v>
      </c>
      <c r="C80" s="1" t="s">
        <v>840</v>
      </c>
      <c r="D80" s="1" t="s">
        <v>786</v>
      </c>
      <c r="E80" s="1" t="s">
        <v>724</v>
      </c>
      <c r="F80" s="1" t="s">
        <v>418</v>
      </c>
      <c r="G80" s="1" t="s">
        <v>841</v>
      </c>
      <c r="H80" s="1" t="s">
        <v>842</v>
      </c>
      <c r="I80" s="1" t="s">
        <v>843</v>
      </c>
      <c r="J80" s="1">
        <v>-5.0</v>
      </c>
      <c r="K80" s="1" t="s">
        <v>844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845</v>
      </c>
      <c r="B81" s="1" t="s">
        <v>846</v>
      </c>
      <c r="C81" s="1" t="s">
        <v>847</v>
      </c>
      <c r="D81" s="1" t="s">
        <v>828</v>
      </c>
      <c r="E81" s="1" t="s">
        <v>749</v>
      </c>
      <c r="F81" s="1" t="s">
        <v>848</v>
      </c>
      <c r="G81" s="1" t="s">
        <v>849</v>
      </c>
      <c r="H81" s="1" t="s">
        <v>850</v>
      </c>
      <c r="I81" s="1" t="s">
        <v>851</v>
      </c>
      <c r="J81" s="1" t="s">
        <v>852</v>
      </c>
      <c r="K81" s="1" t="s">
        <v>853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854</v>
      </c>
      <c r="B82" s="1" t="s">
        <v>855</v>
      </c>
      <c r="C82" s="1" t="s">
        <v>856</v>
      </c>
      <c r="D82" s="1" t="s">
        <v>857</v>
      </c>
      <c r="E82" s="1" t="s">
        <v>858</v>
      </c>
      <c r="F82" s="1" t="s">
        <v>859</v>
      </c>
      <c r="G82" s="1" t="s">
        <v>860</v>
      </c>
      <c r="H82" s="1" t="s">
        <v>861</v>
      </c>
      <c r="I82" s="1" t="s">
        <v>862</v>
      </c>
      <c r="J82" s="1" t="s">
        <v>863</v>
      </c>
      <c r="K82" s="1" t="s">
        <v>864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865</v>
      </c>
      <c r="B83" s="1" t="s">
        <v>866</v>
      </c>
      <c r="C83" s="1" t="s">
        <v>867</v>
      </c>
      <c r="D83" s="1" t="s">
        <v>868</v>
      </c>
      <c r="E83" s="1" t="s">
        <v>869</v>
      </c>
      <c r="F83" s="1" t="s">
        <v>870</v>
      </c>
      <c r="G83" s="1" t="s">
        <v>871</v>
      </c>
      <c r="H83" s="1" t="s">
        <v>872</v>
      </c>
      <c r="I83" s="1" t="s">
        <v>873</v>
      </c>
      <c r="J83" s="1" t="s">
        <v>874</v>
      </c>
      <c r="K83" s="1" t="s">
        <v>875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876</v>
      </c>
      <c r="B84" s="1" t="s">
        <v>877</v>
      </c>
      <c r="C84" s="1" t="s">
        <v>878</v>
      </c>
      <c r="D84" s="1" t="s">
        <v>879</v>
      </c>
      <c r="E84" s="1" t="s">
        <v>880</v>
      </c>
      <c r="F84" s="1" t="s">
        <v>339</v>
      </c>
      <c r="G84" s="1" t="s">
        <v>881</v>
      </c>
      <c r="H84" s="1" t="s">
        <v>882</v>
      </c>
      <c r="I84" s="1" t="s">
        <v>883</v>
      </c>
      <c r="J84" s="1" t="s">
        <v>884</v>
      </c>
      <c r="K84" s="1" t="s">
        <v>605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885</v>
      </c>
      <c r="B85" s="1" t="s">
        <v>886</v>
      </c>
      <c r="C85" s="1" t="s">
        <v>887</v>
      </c>
      <c r="D85" s="1" t="s">
        <v>888</v>
      </c>
      <c r="E85" s="1" t="s">
        <v>330</v>
      </c>
      <c r="F85" s="1" t="s">
        <v>889</v>
      </c>
      <c r="G85" s="1" t="s">
        <v>890</v>
      </c>
      <c r="H85" s="1" t="s">
        <v>735</v>
      </c>
      <c r="I85" s="1" t="s">
        <v>628</v>
      </c>
      <c r="J85" s="1" t="s">
        <v>891</v>
      </c>
      <c r="K85" s="1" t="s">
        <v>892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893</v>
      </c>
      <c r="B86" s="1" t="s">
        <v>894</v>
      </c>
      <c r="C86" s="1" t="s">
        <v>419</v>
      </c>
      <c r="D86" s="1" t="s">
        <v>895</v>
      </c>
      <c r="E86" s="1" t="s">
        <v>896</v>
      </c>
      <c r="F86" s="1" t="s">
        <v>895</v>
      </c>
      <c r="G86" s="1" t="s">
        <v>897</v>
      </c>
      <c r="H86" s="1" t="s">
        <v>861</v>
      </c>
      <c r="I86" s="1" t="s">
        <v>898</v>
      </c>
      <c r="J86" s="1" t="s">
        <v>899</v>
      </c>
      <c r="K86" s="1" t="s">
        <v>900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901</v>
      </c>
      <c r="B87" s="1" t="s">
        <v>902</v>
      </c>
      <c r="C87" s="1" t="s">
        <v>903</v>
      </c>
      <c r="D87" s="1" t="s">
        <v>904</v>
      </c>
      <c r="E87" s="1" t="s">
        <v>588</v>
      </c>
      <c r="F87" s="1" t="s">
        <v>905</v>
      </c>
      <c r="G87" s="1" t="s">
        <v>906</v>
      </c>
      <c r="H87" s="1" t="s">
        <v>907</v>
      </c>
      <c r="I87" s="1" t="s">
        <v>908</v>
      </c>
      <c r="J87" s="1" t="s">
        <v>909</v>
      </c>
      <c r="K87" s="1" t="s">
        <v>910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911</v>
      </c>
      <c r="B88" s="1" t="s">
        <v>337</v>
      </c>
      <c r="C88" s="1" t="s">
        <v>912</v>
      </c>
      <c r="D88" s="1" t="s">
        <v>913</v>
      </c>
      <c r="E88" s="1" t="s">
        <v>914</v>
      </c>
      <c r="F88" s="1" t="s">
        <v>416</v>
      </c>
      <c r="G88" s="1" t="s">
        <v>915</v>
      </c>
      <c r="H88" s="1" t="s">
        <v>916</v>
      </c>
      <c r="I88" s="1" t="s">
        <v>917</v>
      </c>
      <c r="J88" s="1" t="s">
        <v>918</v>
      </c>
      <c r="K88" s="1" t="s">
        <v>231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919</v>
      </c>
      <c r="B89" s="1" t="s">
        <v>920</v>
      </c>
      <c r="C89" s="1" t="s">
        <v>921</v>
      </c>
      <c r="D89" s="1" t="s">
        <v>656</v>
      </c>
      <c r="E89" s="1" t="s">
        <v>922</v>
      </c>
      <c r="F89" s="1" t="s">
        <v>923</v>
      </c>
      <c r="G89" s="1" t="s">
        <v>924</v>
      </c>
      <c r="H89" s="1" t="s">
        <v>925</v>
      </c>
      <c r="I89" s="1" t="s">
        <v>926</v>
      </c>
      <c r="J89" s="1" t="s">
        <v>927</v>
      </c>
      <c r="K89" s="1" t="s">
        <v>928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929</v>
      </c>
      <c r="B90" s="1" t="s">
        <v>920</v>
      </c>
      <c r="C90" s="1" t="s">
        <v>921</v>
      </c>
      <c r="D90" s="1" t="s">
        <v>656</v>
      </c>
      <c r="E90" s="1" t="s">
        <v>922</v>
      </c>
      <c r="F90" s="1" t="s">
        <v>923</v>
      </c>
      <c r="G90" s="1" t="s">
        <v>924</v>
      </c>
      <c r="H90" s="1" t="s">
        <v>925</v>
      </c>
      <c r="I90" s="1" t="s">
        <v>926</v>
      </c>
      <c r="J90" s="1" t="s">
        <v>927</v>
      </c>
      <c r="K90" s="1" t="s">
        <v>928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930</v>
      </c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931</v>
      </c>
      <c r="B92" s="1" t="s">
        <v>932</v>
      </c>
      <c r="C92" s="1" t="s">
        <v>933</v>
      </c>
      <c r="D92" s="1" t="s">
        <v>934</v>
      </c>
      <c r="E92" s="1" t="s">
        <v>935</v>
      </c>
      <c r="F92" s="1" t="s">
        <v>811</v>
      </c>
      <c r="G92" s="1" t="s">
        <v>936</v>
      </c>
      <c r="H92" s="1" t="s">
        <v>937</v>
      </c>
      <c r="I92" s="1" t="s">
        <v>938</v>
      </c>
      <c r="J92" s="1" t="s">
        <v>725</v>
      </c>
      <c r="K92" s="1" t="s">
        <v>939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940</v>
      </c>
      <c r="B93" s="1" t="s">
        <v>941</v>
      </c>
      <c r="C93" s="1" t="s">
        <v>784</v>
      </c>
      <c r="D93" s="1" t="s">
        <v>942</v>
      </c>
      <c r="E93" s="1" t="s">
        <v>943</v>
      </c>
      <c r="F93" s="1" t="s">
        <v>944</v>
      </c>
      <c r="G93" s="1" t="s">
        <v>749</v>
      </c>
      <c r="H93" s="1" t="s">
        <v>945</v>
      </c>
      <c r="I93" s="1" t="s">
        <v>946</v>
      </c>
      <c r="J93" s="1" t="s">
        <v>947</v>
      </c>
      <c r="K93" s="1" t="s">
        <v>424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948</v>
      </c>
      <c r="B94" s="1" t="s">
        <v>728</v>
      </c>
      <c r="C94" s="1" t="s">
        <v>949</v>
      </c>
      <c r="D94" s="1" t="s">
        <v>950</v>
      </c>
      <c r="E94" s="1" t="s">
        <v>314</v>
      </c>
      <c r="F94" s="1" t="s">
        <v>752</v>
      </c>
      <c r="G94" s="1" t="s">
        <v>951</v>
      </c>
      <c r="H94" s="1" t="s">
        <v>952</v>
      </c>
      <c r="I94" s="1" t="s">
        <v>953</v>
      </c>
      <c r="J94" s="1" t="s">
        <v>954</v>
      </c>
      <c r="K94" s="1" t="s">
        <v>955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956</v>
      </c>
      <c r="B95" s="1" t="s">
        <v>957</v>
      </c>
      <c r="C95" s="1" t="s">
        <v>958</v>
      </c>
      <c r="D95" s="1" t="s">
        <v>959</v>
      </c>
      <c r="E95" s="1" t="s">
        <v>960</v>
      </c>
      <c r="F95" s="1" t="s">
        <v>165</v>
      </c>
      <c r="G95" s="1" t="s">
        <v>961</v>
      </c>
      <c r="H95" s="1" t="s">
        <v>962</v>
      </c>
      <c r="I95" s="1" t="s">
        <v>963</v>
      </c>
      <c r="J95" s="1" t="s">
        <v>964</v>
      </c>
      <c r="K95" s="1" t="s">
        <v>965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966</v>
      </c>
      <c r="B96" s="1" t="s">
        <v>967</v>
      </c>
      <c r="C96" s="1" t="s">
        <v>968</v>
      </c>
      <c r="D96" s="1" t="s">
        <v>961</v>
      </c>
      <c r="E96" s="1" t="s">
        <v>969</v>
      </c>
      <c r="F96" s="1" t="s">
        <v>970</v>
      </c>
      <c r="G96" s="1" t="s">
        <v>971</v>
      </c>
      <c r="H96" s="1" t="s">
        <v>972</v>
      </c>
      <c r="I96" s="1" t="s">
        <v>675</v>
      </c>
      <c r="J96" s="1" t="s">
        <v>973</v>
      </c>
      <c r="K96" s="1" t="s">
        <v>974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975</v>
      </c>
      <c r="B97" s="1" t="s">
        <v>967</v>
      </c>
      <c r="C97" s="1" t="s">
        <v>968</v>
      </c>
      <c r="D97" s="1" t="s">
        <v>961</v>
      </c>
      <c r="E97" s="1" t="s">
        <v>969</v>
      </c>
      <c r="F97" s="1" t="s">
        <v>970</v>
      </c>
      <c r="G97" s="1" t="s">
        <v>971</v>
      </c>
      <c r="H97" s="1" t="s">
        <v>972</v>
      </c>
      <c r="I97" s="1" t="s">
        <v>675</v>
      </c>
      <c r="J97" s="1" t="s">
        <v>973</v>
      </c>
      <c r="K97" s="1" t="s">
        <v>974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976</v>
      </c>
      <c r="B98" s="1" t="s">
        <v>977</v>
      </c>
      <c r="C98" s="1" t="s">
        <v>978</v>
      </c>
      <c r="D98" s="1" t="s">
        <v>389</v>
      </c>
      <c r="E98" s="1" t="s">
        <v>239</v>
      </c>
      <c r="F98" s="1" t="s">
        <v>979</v>
      </c>
      <c r="G98" s="1" t="s">
        <v>980</v>
      </c>
      <c r="H98" s="1" t="s">
        <v>981</v>
      </c>
      <c r="I98" s="1" t="s">
        <v>965</v>
      </c>
      <c r="J98" s="1" t="s">
        <v>982</v>
      </c>
      <c r="K98" s="1" t="s">
        <v>983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984</v>
      </c>
      <c r="B99" s="1" t="s">
        <v>985</v>
      </c>
      <c r="C99" s="1" t="s">
        <v>986</v>
      </c>
      <c r="D99" s="1" t="s">
        <v>964</v>
      </c>
      <c r="E99" s="1" t="s">
        <v>987</v>
      </c>
      <c r="F99" s="1" t="s">
        <v>988</v>
      </c>
      <c r="G99" s="1" t="s">
        <v>961</v>
      </c>
      <c r="H99" s="1" t="s">
        <v>989</v>
      </c>
      <c r="I99" s="1" t="s">
        <v>990</v>
      </c>
      <c r="J99" s="1" t="s">
        <v>991</v>
      </c>
      <c r="K99" s="1" t="s">
        <v>992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993</v>
      </c>
      <c r="B100" s="1" t="s">
        <v>238</v>
      </c>
      <c r="C100" s="1" t="s">
        <v>193</v>
      </c>
      <c r="D100" s="1" t="s">
        <v>343</v>
      </c>
      <c r="E100" s="1" t="s">
        <v>191</v>
      </c>
      <c r="F100" s="1" t="s">
        <v>896</v>
      </c>
      <c r="G100" s="1" t="s">
        <v>442</v>
      </c>
      <c r="H100" s="1" t="s">
        <v>380</v>
      </c>
      <c r="I100" s="1" t="s">
        <v>232</v>
      </c>
      <c r="J100" s="1" t="s">
        <v>430</v>
      </c>
      <c r="K100" s="1" t="s">
        <v>994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995</v>
      </c>
      <c r="B101" s="1" t="s">
        <v>996</v>
      </c>
      <c r="C101" s="1" t="s">
        <v>997</v>
      </c>
      <c r="D101" s="1" t="s">
        <v>378</v>
      </c>
      <c r="E101" s="1" t="s">
        <v>998</v>
      </c>
      <c r="F101" s="1" t="s">
        <v>999</v>
      </c>
      <c r="G101" s="1" t="s">
        <v>1000</v>
      </c>
      <c r="H101" s="1" t="s">
        <v>1001</v>
      </c>
      <c r="I101" s="1" t="s">
        <v>459</v>
      </c>
      <c r="J101" s="1" t="s">
        <v>1002</v>
      </c>
      <c r="K101" s="1" t="s">
        <v>1003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1004</v>
      </c>
      <c r="B102" s="1" t="s">
        <v>1005</v>
      </c>
      <c r="C102" s="1" t="s">
        <v>1006</v>
      </c>
      <c r="D102" s="1" t="s">
        <v>1007</v>
      </c>
      <c r="E102" s="1" t="s">
        <v>990</v>
      </c>
      <c r="F102" s="1" t="s">
        <v>1008</v>
      </c>
      <c r="G102" s="1" t="s">
        <v>646</v>
      </c>
      <c r="H102" s="1" t="s">
        <v>1009</v>
      </c>
      <c r="I102" s="1" t="s">
        <v>1010</v>
      </c>
      <c r="J102" s="1" t="s">
        <v>204</v>
      </c>
      <c r="K102" s="1" t="s">
        <v>1011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1012</v>
      </c>
      <c r="B103" s="1" t="s">
        <v>996</v>
      </c>
      <c r="C103" s="1" t="s">
        <v>620</v>
      </c>
      <c r="D103" s="1" t="s">
        <v>319</v>
      </c>
      <c r="E103" s="1" t="s">
        <v>998</v>
      </c>
      <c r="F103" s="1" t="s">
        <v>1013</v>
      </c>
      <c r="G103" s="1" t="s">
        <v>1014</v>
      </c>
      <c r="H103" s="1" t="s">
        <v>809</v>
      </c>
      <c r="I103" s="1" t="s">
        <v>1015</v>
      </c>
      <c r="J103" s="1" t="s">
        <v>1016</v>
      </c>
      <c r="K103" s="1" t="s">
        <v>1017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1018</v>
      </c>
      <c r="B104" s="1" t="s">
        <v>1019</v>
      </c>
      <c r="C104" s="1" t="s">
        <v>1020</v>
      </c>
      <c r="D104" s="1" t="s">
        <v>1021</v>
      </c>
      <c r="E104" s="1" t="s">
        <v>1022</v>
      </c>
      <c r="F104" s="1" t="s">
        <v>1023</v>
      </c>
      <c r="G104" s="1" t="s">
        <v>1024</v>
      </c>
      <c r="H104" s="1" t="s">
        <v>1025</v>
      </c>
      <c r="I104" s="1" t="s">
        <v>1026</v>
      </c>
      <c r="J104" s="1" t="s">
        <v>1027</v>
      </c>
      <c r="K104" s="1" t="s">
        <v>1028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1029</v>
      </c>
      <c r="B105" s="1" t="s">
        <v>1030</v>
      </c>
      <c r="C105" s="1" t="s">
        <v>1031</v>
      </c>
      <c r="D105" s="1" t="s">
        <v>1032</v>
      </c>
      <c r="E105" s="1" t="s">
        <v>1033</v>
      </c>
      <c r="F105" s="1" t="s">
        <v>1034</v>
      </c>
      <c r="G105" s="1" t="s">
        <v>1035</v>
      </c>
      <c r="H105" s="1" t="s">
        <v>1036</v>
      </c>
      <c r="I105" s="1" t="s">
        <v>1037</v>
      </c>
      <c r="J105" s="1" t="s">
        <v>1038</v>
      </c>
      <c r="K105" s="1" t="s">
        <v>851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1039</v>
      </c>
      <c r="B106" s="1" t="s">
        <v>321</v>
      </c>
      <c r="C106" s="1" t="s">
        <v>648</v>
      </c>
      <c r="D106" s="1" t="s">
        <v>887</v>
      </c>
      <c r="E106" s="1" t="s">
        <v>1040</v>
      </c>
      <c r="F106" s="1" t="s">
        <v>428</v>
      </c>
      <c r="G106" s="1" t="s">
        <v>1041</v>
      </c>
      <c r="H106" s="1" t="s">
        <v>745</v>
      </c>
      <c r="I106" s="1" t="s">
        <v>1042</v>
      </c>
      <c r="J106" s="1" t="s">
        <v>630</v>
      </c>
      <c r="K106" s="1" t="s">
        <v>645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1043</v>
      </c>
      <c r="B107" s="1" t="s">
        <v>453</v>
      </c>
      <c r="C107" s="1" t="s">
        <v>167</v>
      </c>
      <c r="D107" s="1" t="s">
        <v>1044</v>
      </c>
      <c r="E107" s="1" t="s">
        <v>1045</v>
      </c>
      <c r="F107" s="1" t="s">
        <v>1046</v>
      </c>
      <c r="G107" s="1" t="s">
        <v>1047</v>
      </c>
      <c r="H107" s="1" t="s">
        <v>1048</v>
      </c>
      <c r="I107" s="1" t="s">
        <v>1049</v>
      </c>
      <c r="J107" s="1" t="s">
        <v>1050</v>
      </c>
      <c r="K107" s="1" t="s">
        <v>1051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1052</v>
      </c>
      <c r="B108" s="1" t="s">
        <v>1053</v>
      </c>
      <c r="C108" s="1" t="s">
        <v>1054</v>
      </c>
      <c r="D108" s="1" t="s">
        <v>1055</v>
      </c>
      <c r="E108" s="1" t="s">
        <v>1056</v>
      </c>
      <c r="F108" s="1" t="s">
        <v>1057</v>
      </c>
      <c r="G108" s="1" t="s">
        <v>1058</v>
      </c>
      <c r="H108" s="1" t="s">
        <v>1059</v>
      </c>
      <c r="I108" s="1" t="s">
        <v>1060</v>
      </c>
      <c r="J108" s="1" t="s">
        <v>1061</v>
      </c>
      <c r="K108" s="1" t="s">
        <v>1062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1063</v>
      </c>
      <c r="B109" s="1" t="s">
        <v>1064</v>
      </c>
      <c r="C109" s="1" t="s">
        <v>1065</v>
      </c>
      <c r="D109" s="1" t="s">
        <v>889</v>
      </c>
      <c r="E109" s="1" t="s">
        <v>1066</v>
      </c>
      <c r="F109" s="1" t="s">
        <v>321</v>
      </c>
      <c r="G109" s="1" t="s">
        <v>1067</v>
      </c>
      <c r="H109" s="1" t="s">
        <v>1068</v>
      </c>
      <c r="I109" s="1" t="s">
        <v>302</v>
      </c>
      <c r="J109" s="1" t="s">
        <v>1069</v>
      </c>
      <c r="K109" s="1" t="s">
        <v>613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1070</v>
      </c>
      <c r="B110" s="1" t="s">
        <v>1071</v>
      </c>
      <c r="C110" s="1" t="s">
        <v>1072</v>
      </c>
      <c r="D110" s="1" t="s">
        <v>1073</v>
      </c>
      <c r="E110" s="1" t="s">
        <v>547</v>
      </c>
      <c r="F110" s="1" t="s">
        <v>1074</v>
      </c>
      <c r="G110" s="1" t="s">
        <v>1075</v>
      </c>
      <c r="H110" s="1" t="s">
        <v>709</v>
      </c>
      <c r="I110" s="1" t="s">
        <v>1076</v>
      </c>
      <c r="J110" s="1" t="s">
        <v>1077</v>
      </c>
      <c r="K110" s="1" t="s">
        <v>1078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1079</v>
      </c>
      <c r="B111" s="1" t="s">
        <v>1080</v>
      </c>
      <c r="C111" s="1" t="s">
        <v>448</v>
      </c>
      <c r="D111" s="1" t="s">
        <v>167</v>
      </c>
      <c r="E111" s="1" t="s">
        <v>1081</v>
      </c>
      <c r="F111" s="1" t="s">
        <v>1082</v>
      </c>
      <c r="G111" s="1" t="s">
        <v>818</v>
      </c>
      <c r="H111" s="1" t="s">
        <v>1083</v>
      </c>
      <c r="I111" s="1" t="s">
        <v>1084</v>
      </c>
      <c r="J111" s="1" t="s">
        <v>1085</v>
      </c>
      <c r="K111" s="1" t="s">
        <v>1086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1087</v>
      </c>
      <c r="B112" s="1" t="s">
        <v>1080</v>
      </c>
      <c r="C112" s="1" t="s">
        <v>448</v>
      </c>
      <c r="D112" s="1" t="s">
        <v>167</v>
      </c>
      <c r="E112" s="1" t="s">
        <v>1081</v>
      </c>
      <c r="F112" s="1" t="s">
        <v>1082</v>
      </c>
      <c r="G112" s="1" t="s">
        <v>818</v>
      </c>
      <c r="H112" s="1" t="s">
        <v>1083</v>
      </c>
      <c r="I112" s="1" t="s">
        <v>1084</v>
      </c>
      <c r="J112" s="1" t="s">
        <v>1085</v>
      </c>
      <c r="K112" s="1" t="s">
        <v>1086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1088</v>
      </c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1089</v>
      </c>
      <c r="B114" s="1" t="s">
        <v>675</v>
      </c>
      <c r="C114" s="1" t="s">
        <v>1090</v>
      </c>
      <c r="D114" s="1" t="s">
        <v>316</v>
      </c>
      <c r="E114" s="1" t="s">
        <v>1091</v>
      </c>
      <c r="F114" s="1" t="s">
        <v>1092</v>
      </c>
      <c r="G114" s="1" t="s">
        <v>1093</v>
      </c>
      <c r="H114" s="1" t="s">
        <v>1094</v>
      </c>
      <c r="I114" s="1" t="s">
        <v>1095</v>
      </c>
      <c r="J114" s="1" t="s">
        <v>1096</v>
      </c>
      <c r="K114" s="1" t="s">
        <v>1097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1098</v>
      </c>
      <c r="B115" s="1" t="s">
        <v>1099</v>
      </c>
      <c r="C115" s="1" t="s">
        <v>1100</v>
      </c>
      <c r="D115" s="1" t="s">
        <v>328</v>
      </c>
      <c r="E115" s="1" t="s">
        <v>1101</v>
      </c>
      <c r="F115" s="1" t="s">
        <v>1102</v>
      </c>
      <c r="G115" s="1" t="s">
        <v>1103</v>
      </c>
      <c r="H115" s="1" t="s">
        <v>820</v>
      </c>
      <c r="I115" s="1" t="s">
        <v>1104</v>
      </c>
      <c r="J115" s="1" t="s">
        <v>1105</v>
      </c>
      <c r="K115" s="1" t="s">
        <v>902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1106</v>
      </c>
      <c r="B116" s="1" t="s">
        <v>1107</v>
      </c>
      <c r="C116" s="1" t="s">
        <v>1108</v>
      </c>
      <c r="D116" s="1" t="s">
        <v>1109</v>
      </c>
      <c r="E116" s="1" t="s">
        <v>1110</v>
      </c>
      <c r="F116" s="1">
        <v>-6.0</v>
      </c>
      <c r="G116" s="1" t="s">
        <v>1111</v>
      </c>
      <c r="H116" s="1" t="s">
        <v>1112</v>
      </c>
      <c r="I116" s="1" t="s">
        <v>1113</v>
      </c>
      <c r="J116" s="1" t="s">
        <v>1114</v>
      </c>
      <c r="K116" s="1" t="s">
        <v>1115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1116</v>
      </c>
      <c r="B117" s="1" t="s">
        <v>1117</v>
      </c>
      <c r="C117" s="1" t="s">
        <v>1118</v>
      </c>
      <c r="D117" s="1" t="s">
        <v>1119</v>
      </c>
      <c r="E117" s="1" t="s">
        <v>958</v>
      </c>
      <c r="F117" s="1" t="s">
        <v>444</v>
      </c>
      <c r="G117" s="1" t="s">
        <v>1051</v>
      </c>
      <c r="H117" s="1" t="s">
        <v>813</v>
      </c>
      <c r="I117" s="1" t="s">
        <v>1120</v>
      </c>
      <c r="J117" s="1" t="s">
        <v>1121</v>
      </c>
      <c r="K117" s="1" t="s">
        <v>1122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1123</v>
      </c>
      <c r="B118" s="1" t="s">
        <v>1124</v>
      </c>
      <c r="C118" s="1" t="s">
        <v>1125</v>
      </c>
      <c r="D118" s="1" t="s">
        <v>817</v>
      </c>
      <c r="E118" s="1" t="s">
        <v>1126</v>
      </c>
      <c r="F118" s="1" t="s">
        <v>1127</v>
      </c>
      <c r="G118" s="1" t="s">
        <v>1128</v>
      </c>
      <c r="H118" s="1" t="s">
        <v>1129</v>
      </c>
      <c r="I118" s="1" t="s">
        <v>1130</v>
      </c>
      <c r="J118" s="1" t="s">
        <v>1131</v>
      </c>
      <c r="K118" s="1" t="s">
        <v>1132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1133</v>
      </c>
      <c r="B119" s="1" t="s">
        <v>1124</v>
      </c>
      <c r="C119" s="1" t="s">
        <v>1125</v>
      </c>
      <c r="D119" s="1" t="s">
        <v>817</v>
      </c>
      <c r="E119" s="1" t="s">
        <v>1126</v>
      </c>
      <c r="F119" s="1" t="s">
        <v>1127</v>
      </c>
      <c r="G119" s="1" t="s">
        <v>1128</v>
      </c>
      <c r="H119" s="1" t="s">
        <v>1129</v>
      </c>
      <c r="I119" s="1" t="s">
        <v>1130</v>
      </c>
      <c r="J119" s="1" t="s">
        <v>1131</v>
      </c>
      <c r="K119" s="1" t="s">
        <v>1132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1134</v>
      </c>
      <c r="B120" s="1" t="s">
        <v>1135</v>
      </c>
      <c r="C120" s="1" t="s">
        <v>329</v>
      </c>
      <c r="D120" s="1" t="s">
        <v>1136</v>
      </c>
      <c r="E120" s="1" t="s">
        <v>380</v>
      </c>
      <c r="F120" s="1" t="s">
        <v>1002</v>
      </c>
      <c r="G120" s="1" t="s">
        <v>1137</v>
      </c>
      <c r="H120" s="1" t="s">
        <v>1138</v>
      </c>
      <c r="I120" s="1" t="s">
        <v>1139</v>
      </c>
      <c r="J120" s="1" t="s">
        <v>1083</v>
      </c>
      <c r="K120" s="1" t="s">
        <v>1140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1141</v>
      </c>
      <c r="B121" s="1" t="s">
        <v>1142</v>
      </c>
      <c r="C121" s="1" t="s">
        <v>341</v>
      </c>
      <c r="D121" s="1" t="s">
        <v>1143</v>
      </c>
      <c r="E121" s="1" t="s">
        <v>847</v>
      </c>
      <c r="F121" s="1" t="s">
        <v>1144</v>
      </c>
      <c r="G121" s="1" t="s">
        <v>1145</v>
      </c>
      <c r="H121" s="1" t="s">
        <v>540</v>
      </c>
      <c r="I121" s="1" t="s">
        <v>789</v>
      </c>
      <c r="J121" s="1" t="s">
        <v>1146</v>
      </c>
      <c r="K121" s="1" t="s">
        <v>1147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1148</v>
      </c>
      <c r="B122" s="1" t="s">
        <v>313</v>
      </c>
      <c r="C122" s="1" t="s">
        <v>430</v>
      </c>
      <c r="D122" s="1" t="s">
        <v>236</v>
      </c>
      <c r="E122" s="1" t="s">
        <v>239</v>
      </c>
      <c r="F122" s="1" t="s">
        <v>1149</v>
      </c>
      <c r="G122" s="1" t="s">
        <v>443</v>
      </c>
      <c r="H122" s="1" t="s">
        <v>235</v>
      </c>
      <c r="I122" s="1" t="s">
        <v>1150</v>
      </c>
      <c r="J122" s="1" t="s">
        <v>441</v>
      </c>
      <c r="K122" s="1" t="s">
        <v>715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1151</v>
      </c>
      <c r="B123" s="1" t="s">
        <v>1152</v>
      </c>
      <c r="C123" s="1" t="s">
        <v>793</v>
      </c>
      <c r="D123" s="1" t="s">
        <v>1153</v>
      </c>
      <c r="E123" s="1" t="s">
        <v>320</v>
      </c>
      <c r="F123" s="1" t="s">
        <v>1154</v>
      </c>
      <c r="G123" s="1" t="s">
        <v>1145</v>
      </c>
      <c r="H123" s="1" t="s">
        <v>1155</v>
      </c>
      <c r="I123" s="1" t="s">
        <v>598</v>
      </c>
      <c r="J123" s="1" t="s">
        <v>1156</v>
      </c>
      <c r="K123" s="1" t="s">
        <v>1157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1158</v>
      </c>
      <c r="B124" s="1" t="s">
        <v>653</v>
      </c>
      <c r="C124" s="1" t="s">
        <v>1159</v>
      </c>
      <c r="D124" s="1" t="s">
        <v>1160</v>
      </c>
      <c r="E124" s="1" t="s">
        <v>994</v>
      </c>
      <c r="F124" s="1" t="s">
        <v>429</v>
      </c>
      <c r="G124" s="1" t="s">
        <v>333</v>
      </c>
      <c r="H124" s="1" t="s">
        <v>1161</v>
      </c>
      <c r="I124" s="1" t="s">
        <v>1162</v>
      </c>
      <c r="J124" s="1" t="s">
        <v>1163</v>
      </c>
      <c r="K124" s="1" t="s">
        <v>1164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1165</v>
      </c>
      <c r="B125" s="1" t="s">
        <v>1166</v>
      </c>
      <c r="C125" s="1" t="s">
        <v>815</v>
      </c>
      <c r="D125" s="1" t="s">
        <v>878</v>
      </c>
      <c r="E125" s="1" t="s">
        <v>336</v>
      </c>
      <c r="F125" s="1" t="s">
        <v>1167</v>
      </c>
      <c r="G125" s="1" t="s">
        <v>1168</v>
      </c>
      <c r="H125" s="1" t="s">
        <v>1169</v>
      </c>
      <c r="I125" s="1" t="s">
        <v>962</v>
      </c>
      <c r="J125" s="1" t="s">
        <v>1170</v>
      </c>
      <c r="K125" s="1" t="s">
        <v>797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1171</v>
      </c>
      <c r="B126" s="1" t="s">
        <v>1172</v>
      </c>
      <c r="C126" s="1" t="s">
        <v>1173</v>
      </c>
      <c r="D126" s="1" t="s">
        <v>1174</v>
      </c>
      <c r="E126" s="1" t="s">
        <v>1175</v>
      </c>
      <c r="F126" s="1" t="s">
        <v>1176</v>
      </c>
      <c r="G126" s="1" t="s">
        <v>696</v>
      </c>
      <c r="H126" s="1" t="s">
        <v>1086</v>
      </c>
      <c r="I126" s="1" t="s">
        <v>1177</v>
      </c>
      <c r="J126" s="1" t="s">
        <v>805</v>
      </c>
      <c r="K126" s="1" t="s">
        <v>1155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1178</v>
      </c>
      <c r="B127" s="1" t="s">
        <v>1179</v>
      </c>
      <c r="C127" s="1" t="s">
        <v>1180</v>
      </c>
      <c r="D127" s="1" t="s">
        <v>1181</v>
      </c>
      <c r="E127" s="1" t="s">
        <v>1182</v>
      </c>
      <c r="F127" s="1" t="s">
        <v>1183</v>
      </c>
      <c r="G127" s="1" t="s">
        <v>1184</v>
      </c>
      <c r="H127" s="1" t="s">
        <v>1185</v>
      </c>
      <c r="I127" s="1" t="s">
        <v>1186</v>
      </c>
      <c r="J127" s="1" t="s">
        <v>1187</v>
      </c>
      <c r="K127" s="1" t="s">
        <v>1188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1189</v>
      </c>
      <c r="B128" s="1" t="s">
        <v>1190</v>
      </c>
      <c r="C128" s="1" t="s">
        <v>1191</v>
      </c>
      <c r="D128" s="1" t="s">
        <v>388</v>
      </c>
      <c r="E128" s="1" t="s">
        <v>325</v>
      </c>
      <c r="F128" s="1" t="s">
        <v>1192</v>
      </c>
      <c r="G128" s="1" t="s">
        <v>1193</v>
      </c>
      <c r="H128" s="1" t="s">
        <v>1194</v>
      </c>
      <c r="I128" s="1" t="s">
        <v>1195</v>
      </c>
      <c r="J128" s="1" t="s">
        <v>1196</v>
      </c>
      <c r="K128" s="1" t="s">
        <v>1197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1" t="s">
        <v>1198</v>
      </c>
      <c r="B129" s="1" t="s">
        <v>1199</v>
      </c>
      <c r="C129" s="1" t="s">
        <v>1200</v>
      </c>
      <c r="D129" s="1" t="s">
        <v>442</v>
      </c>
      <c r="E129" s="1" t="s">
        <v>234</v>
      </c>
      <c r="F129" s="1" t="s">
        <v>786</v>
      </c>
      <c r="G129" s="1" t="s">
        <v>1201</v>
      </c>
      <c r="H129" s="1" t="s">
        <v>992</v>
      </c>
      <c r="I129" s="1" t="s">
        <v>808</v>
      </c>
      <c r="J129" s="1" t="s">
        <v>1202</v>
      </c>
      <c r="K129" s="1" t="s">
        <v>1203</v>
      </c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1" t="s">
        <v>1204</v>
      </c>
      <c r="B130" s="1" t="s">
        <v>1013</v>
      </c>
      <c r="C130" s="1" t="s">
        <v>769</v>
      </c>
      <c r="D130" s="1" t="s">
        <v>675</v>
      </c>
      <c r="E130" s="1" t="s">
        <v>1205</v>
      </c>
      <c r="F130" s="1" t="s">
        <v>1013</v>
      </c>
      <c r="G130" s="1" t="s">
        <v>1206</v>
      </c>
      <c r="H130" s="1" t="s">
        <v>1207</v>
      </c>
      <c r="I130" s="1" t="s">
        <v>1208</v>
      </c>
      <c r="J130" s="1" t="s">
        <v>427</v>
      </c>
      <c r="K130" s="1" t="s">
        <v>441</v>
      </c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1" t="s">
        <v>1209</v>
      </c>
      <c r="B131" s="1" t="s">
        <v>1210</v>
      </c>
      <c r="C131" s="1" t="s">
        <v>1211</v>
      </c>
      <c r="D131" s="1" t="s">
        <v>1212</v>
      </c>
      <c r="E131" s="1" t="s">
        <v>335</v>
      </c>
      <c r="F131" s="1" t="s">
        <v>922</v>
      </c>
      <c r="G131" s="1" t="s">
        <v>1213</v>
      </c>
      <c r="H131" s="1" t="s">
        <v>1214</v>
      </c>
      <c r="I131" s="1" t="s">
        <v>1203</v>
      </c>
      <c r="J131" s="1" t="s">
        <v>1215</v>
      </c>
      <c r="K131" s="1" t="s">
        <v>1216</v>
      </c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1" t="s">
        <v>1217</v>
      </c>
      <c r="B132" s="1" t="s">
        <v>1218</v>
      </c>
      <c r="C132" s="1" t="s">
        <v>1219</v>
      </c>
      <c r="D132" s="1" t="s">
        <v>1220</v>
      </c>
      <c r="E132" s="1" t="s">
        <v>339</v>
      </c>
      <c r="F132" s="1" t="s">
        <v>547</v>
      </c>
      <c r="G132" s="1" t="s">
        <v>1221</v>
      </c>
      <c r="H132" s="1" t="s">
        <v>1096</v>
      </c>
      <c r="I132" s="1" t="s">
        <v>1222</v>
      </c>
      <c r="J132" s="1">
        <v>12.0</v>
      </c>
      <c r="K132" s="1" t="s">
        <v>1223</v>
      </c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1" t="s">
        <v>1224</v>
      </c>
      <c r="B133" s="1" t="s">
        <v>1225</v>
      </c>
      <c r="C133" s="1" t="s">
        <v>1071</v>
      </c>
      <c r="D133" s="1" t="s">
        <v>1226</v>
      </c>
      <c r="E133" s="1" t="s">
        <v>1227</v>
      </c>
      <c r="F133" s="1" t="s">
        <v>1228</v>
      </c>
      <c r="G133" s="1" t="s">
        <v>1229</v>
      </c>
      <c r="H133" s="1" t="s">
        <v>608</v>
      </c>
      <c r="I133" s="1" t="s">
        <v>348</v>
      </c>
      <c r="J133" s="1" t="s">
        <v>932</v>
      </c>
      <c r="K133" s="1" t="s">
        <v>1230</v>
      </c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1" t="s">
        <v>1231</v>
      </c>
      <c r="B134" s="1" t="s">
        <v>1225</v>
      </c>
      <c r="C134" s="1" t="s">
        <v>1071</v>
      </c>
      <c r="D134" s="1" t="s">
        <v>1226</v>
      </c>
      <c r="E134" s="1" t="s">
        <v>1227</v>
      </c>
      <c r="F134" s="1" t="s">
        <v>1228</v>
      </c>
      <c r="G134" s="1" t="s">
        <v>1229</v>
      </c>
      <c r="H134" s="1" t="s">
        <v>608</v>
      </c>
      <c r="I134" s="1" t="s">
        <v>348</v>
      </c>
      <c r="J134" s="1" t="s">
        <v>932</v>
      </c>
      <c r="K134" s="1" t="s">
        <v>1230</v>
      </c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1232</v>
      </c>
      <c r="C1" s="1" t="s">
        <v>1233</v>
      </c>
      <c r="D1" s="1" t="s">
        <v>1234</v>
      </c>
      <c r="E1" s="1" t="s">
        <v>1235</v>
      </c>
      <c r="F1" s="1" t="s">
        <v>1236</v>
      </c>
      <c r="G1" s="1" t="s">
        <v>1237</v>
      </c>
      <c r="H1" s="1" t="s">
        <v>1238</v>
      </c>
      <c r="I1" s="1" t="s">
        <v>1239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1240</v>
      </c>
      <c r="B2" s="1" t="s">
        <v>1241</v>
      </c>
      <c r="C2" s="1" t="s">
        <v>1242</v>
      </c>
      <c r="D2" s="1" t="s">
        <v>1243</v>
      </c>
      <c r="E2" s="1" t="s">
        <v>1244</v>
      </c>
      <c r="F2" s="1" t="s">
        <v>1245</v>
      </c>
      <c r="G2" s="1" t="s">
        <v>1246</v>
      </c>
      <c r="H2" s="1" t="s">
        <v>1246</v>
      </c>
      <c r="I2" s="1" t="s">
        <v>1247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1248</v>
      </c>
      <c r="B3" s="1" t="s">
        <v>1247</v>
      </c>
      <c r="C3" s="1" t="s">
        <v>1249</v>
      </c>
      <c r="D3" s="1" t="s">
        <v>1250</v>
      </c>
      <c r="E3" s="1" t="s">
        <v>1251</v>
      </c>
      <c r="F3" s="1" t="s">
        <v>1252</v>
      </c>
      <c r="G3" s="1" t="s">
        <v>1253</v>
      </c>
      <c r="H3" s="1" t="s">
        <v>1254</v>
      </c>
      <c r="I3" s="1" t="s">
        <v>1247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1255</v>
      </c>
      <c r="B4" s="1" t="s">
        <v>1241</v>
      </c>
      <c r="C4" s="1" t="s">
        <v>1242</v>
      </c>
      <c r="D4" s="1" t="s">
        <v>1243</v>
      </c>
      <c r="E4" s="1" t="s">
        <v>1244</v>
      </c>
      <c r="F4" s="1" t="s">
        <v>1245</v>
      </c>
      <c r="G4" s="1" t="s">
        <v>1246</v>
      </c>
      <c r="H4" s="1" t="s">
        <v>1246</v>
      </c>
      <c r="I4" s="1" t="s">
        <v>1246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1248</v>
      </c>
      <c r="B5" s="1" t="s">
        <v>1247</v>
      </c>
      <c r="C5" s="1" t="s">
        <v>1249</v>
      </c>
      <c r="D5" s="1" t="s">
        <v>1250</v>
      </c>
      <c r="E5" s="1" t="s">
        <v>1251</v>
      </c>
      <c r="F5" s="1" t="s">
        <v>1252</v>
      </c>
      <c r="G5" s="1" t="s">
        <v>1253</v>
      </c>
      <c r="H5" s="1" t="s">
        <v>1254</v>
      </c>
      <c r="I5" s="1" t="s">
        <v>1254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1256</v>
      </c>
      <c r="B6" s="1" t="s">
        <v>1257</v>
      </c>
      <c r="C6" s="1" t="s">
        <v>1258</v>
      </c>
      <c r="D6" s="1" t="s">
        <v>1259</v>
      </c>
      <c r="E6" s="1" t="s">
        <v>1260</v>
      </c>
      <c r="F6" s="1" t="s">
        <v>1261</v>
      </c>
      <c r="G6" s="1" t="s">
        <v>1262</v>
      </c>
      <c r="H6" s="1" t="s">
        <v>1263</v>
      </c>
      <c r="I6" s="1" t="s">
        <v>1264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1265</v>
      </c>
      <c r="B7" s="1" t="s">
        <v>1266</v>
      </c>
      <c r="C7" s="1" t="s">
        <v>1267</v>
      </c>
      <c r="D7" s="1" t="s">
        <v>1268</v>
      </c>
      <c r="E7" s="1" t="s">
        <v>1269</v>
      </c>
      <c r="F7" s="1" t="s">
        <v>1270</v>
      </c>
      <c r="G7" s="1" t="s">
        <v>1271</v>
      </c>
      <c r="H7" s="1" t="s">
        <v>1272</v>
      </c>
      <c r="I7" s="1" t="s">
        <v>1273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1274</v>
      </c>
      <c r="B8" s="1" t="s">
        <v>1247</v>
      </c>
      <c r="C8" s="1" t="s">
        <v>1275</v>
      </c>
      <c r="D8" s="1" t="s">
        <v>1276</v>
      </c>
      <c r="E8" s="1" t="s">
        <v>1277</v>
      </c>
      <c r="F8" s="1" t="s">
        <v>1278</v>
      </c>
      <c r="G8" s="1" t="s">
        <v>1279</v>
      </c>
      <c r="H8" s="1" t="s">
        <v>1280</v>
      </c>
      <c r="I8" s="1" t="s">
        <v>1281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1282</v>
      </c>
      <c r="B9" s="1" t="s">
        <v>1283</v>
      </c>
      <c r="C9" s="1" t="s">
        <v>1284</v>
      </c>
      <c r="D9" s="1" t="s">
        <v>1285</v>
      </c>
      <c r="E9" s="1" t="s">
        <v>1286</v>
      </c>
      <c r="F9" s="1" t="s">
        <v>1287</v>
      </c>
      <c r="G9" s="1" t="s">
        <v>1288</v>
      </c>
      <c r="H9" s="1" t="s">
        <v>1289</v>
      </c>
      <c r="I9" s="1" t="s">
        <v>1290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1291</v>
      </c>
      <c r="B10" s="1" t="s">
        <v>1292</v>
      </c>
      <c r="C10" s="1" t="s">
        <v>1292</v>
      </c>
      <c r="D10" s="1" t="s">
        <v>1292</v>
      </c>
      <c r="E10" s="1" t="s">
        <v>1292</v>
      </c>
      <c r="F10" s="1" t="s">
        <v>1292</v>
      </c>
      <c r="G10" s="1" t="s">
        <v>1288</v>
      </c>
      <c r="H10" s="1" t="s">
        <v>1289</v>
      </c>
      <c r="I10" s="1" t="s">
        <v>1290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1293</v>
      </c>
      <c r="B11" s="1" t="s">
        <v>1247</v>
      </c>
      <c r="C11" s="1" t="s">
        <v>1247</v>
      </c>
      <c r="D11" s="1" t="s">
        <v>1247</v>
      </c>
      <c r="E11" s="1" t="s">
        <v>1247</v>
      </c>
      <c r="F11" s="1" t="s">
        <v>1247</v>
      </c>
      <c r="G11" s="1" t="s">
        <v>1247</v>
      </c>
      <c r="H11" s="1" t="s">
        <v>1247</v>
      </c>
      <c r="I11" s="1" t="s">
        <v>1247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1294</v>
      </c>
      <c r="B12" s="1" t="s">
        <v>1292</v>
      </c>
      <c r="C12" s="1" t="s">
        <v>1292</v>
      </c>
      <c r="D12" s="1" t="s">
        <v>1292</v>
      </c>
      <c r="E12" s="1" t="s">
        <v>1292</v>
      </c>
      <c r="F12" s="1" t="s">
        <v>1292</v>
      </c>
      <c r="G12" s="1" t="s">
        <v>1295</v>
      </c>
      <c r="H12" s="1" t="s">
        <v>1296</v>
      </c>
      <c r="I12" s="1" t="s">
        <v>1297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1298</v>
      </c>
      <c r="B13" s="1" t="s">
        <v>1247</v>
      </c>
      <c r="C13" s="1" t="s">
        <v>1247</v>
      </c>
      <c r="D13" s="1" t="s">
        <v>1247</v>
      </c>
      <c r="E13" s="1" t="s">
        <v>1247</v>
      </c>
      <c r="F13" s="1" t="s">
        <v>1247</v>
      </c>
      <c r="G13" s="1" t="s">
        <v>1247</v>
      </c>
      <c r="H13" s="1" t="s">
        <v>1247</v>
      </c>
      <c r="I13" s="1" t="s">
        <v>1247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1299</v>
      </c>
      <c r="B14" s="1" t="s">
        <v>1247</v>
      </c>
      <c r="C14" s="1" t="s">
        <v>1247</v>
      </c>
      <c r="D14" s="1" t="s">
        <v>1247</v>
      </c>
      <c r="E14" s="1" t="s">
        <v>1247</v>
      </c>
      <c r="F14" s="1" t="s">
        <v>1247</v>
      </c>
      <c r="G14" s="1" t="s">
        <v>1247</v>
      </c>
      <c r="H14" s="1" t="s">
        <v>1247</v>
      </c>
      <c r="I14" s="1" t="s">
        <v>1247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1300</v>
      </c>
      <c r="B15" s="1" t="s">
        <v>193</v>
      </c>
      <c r="C15" s="1" t="s">
        <v>194</v>
      </c>
      <c r="D15" s="1" t="s">
        <v>1301</v>
      </c>
      <c r="E15" s="1" t="s">
        <v>444</v>
      </c>
      <c r="F15" s="1" t="s">
        <v>197</v>
      </c>
      <c r="G15" s="1" t="s">
        <v>1152</v>
      </c>
      <c r="H15" s="1" t="s">
        <v>646</v>
      </c>
      <c r="I15" s="1" t="s">
        <v>1302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1303</v>
      </c>
      <c r="B16" s="1" t="s">
        <v>1304</v>
      </c>
      <c r="C16" s="1" t="s">
        <v>1305</v>
      </c>
      <c r="D16" s="1" t="s">
        <v>1306</v>
      </c>
      <c r="E16" s="1" t="s">
        <v>1307</v>
      </c>
      <c r="F16" s="1" t="s">
        <v>1308</v>
      </c>
      <c r="G16" s="1" t="s">
        <v>1309</v>
      </c>
      <c r="H16" s="1" t="s">
        <v>1310</v>
      </c>
      <c r="I16" s="1" t="s">
        <v>1311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1312</v>
      </c>
      <c r="B17" s="1" t="s">
        <v>168</v>
      </c>
      <c r="C17" s="1" t="s">
        <v>169</v>
      </c>
      <c r="D17" s="1" t="s">
        <v>170</v>
      </c>
      <c r="E17" s="1" t="s">
        <v>171</v>
      </c>
      <c r="F17" s="1" t="s">
        <v>172</v>
      </c>
      <c r="G17" s="1" t="s">
        <v>1093</v>
      </c>
      <c r="H17" s="1" t="s">
        <v>789</v>
      </c>
      <c r="I17" s="1" t="s">
        <v>1313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1314</v>
      </c>
      <c r="B18" s="1" t="s">
        <v>1315</v>
      </c>
      <c r="C18" s="1" t="s">
        <v>1316</v>
      </c>
      <c r="D18" s="1" t="s">
        <v>1317</v>
      </c>
      <c r="E18" s="1" t="s">
        <v>1318</v>
      </c>
      <c r="F18" s="1" t="s">
        <v>1319</v>
      </c>
      <c r="G18" s="1" t="s">
        <v>1320</v>
      </c>
      <c r="H18" s="1" t="s">
        <v>1321</v>
      </c>
      <c r="I18" s="1" t="s">
        <v>1322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1323</v>
      </c>
      <c r="B19" s="1" t="s">
        <v>1324</v>
      </c>
      <c r="C19" s="1" t="s">
        <v>1325</v>
      </c>
      <c r="D19" s="1" t="s">
        <v>1326</v>
      </c>
      <c r="E19" s="1" t="s">
        <v>1327</v>
      </c>
      <c r="F19" s="1" t="s">
        <v>1328</v>
      </c>
      <c r="G19" s="1" t="s">
        <v>1329</v>
      </c>
      <c r="H19" s="1" t="s">
        <v>1330</v>
      </c>
      <c r="I19" s="1" t="s">
        <v>1331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1332</v>
      </c>
      <c r="B20" s="1" t="s">
        <v>1247</v>
      </c>
      <c r="C20" s="1" t="s">
        <v>1247</v>
      </c>
      <c r="D20" s="1" t="s">
        <v>1247</v>
      </c>
      <c r="E20" s="1" t="s">
        <v>1247</v>
      </c>
      <c r="F20" s="1" t="s">
        <v>1247</v>
      </c>
      <c r="G20" s="1" t="s">
        <v>1247</v>
      </c>
      <c r="H20" s="1" t="s">
        <v>1247</v>
      </c>
      <c r="I20" s="1" t="s">
        <v>1247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1333</v>
      </c>
      <c r="B21" s="1" t="s">
        <v>1334</v>
      </c>
      <c r="C21" s="1" t="s">
        <v>1335</v>
      </c>
      <c r="D21" s="1" t="s">
        <v>1336</v>
      </c>
      <c r="E21" s="1" t="s">
        <v>1337</v>
      </c>
      <c r="F21" s="1" t="s">
        <v>1338</v>
      </c>
      <c r="G21" s="1" t="s">
        <v>1339</v>
      </c>
      <c r="H21" s="1" t="s">
        <v>1340</v>
      </c>
      <c r="I21" s="1" t="s">
        <v>1341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1342</v>
      </c>
      <c r="B22" s="1" t="s">
        <v>1343</v>
      </c>
      <c r="C22" s="1" t="s">
        <v>1344</v>
      </c>
      <c r="D22" s="1" t="s">
        <v>1345</v>
      </c>
      <c r="E22" s="1" t="s">
        <v>1346</v>
      </c>
      <c r="F22" s="1" t="s">
        <v>1347</v>
      </c>
      <c r="G22" s="1" t="s">
        <v>1348</v>
      </c>
      <c r="H22" s="1" t="s">
        <v>1349</v>
      </c>
      <c r="I22" s="1" t="s">
        <v>1350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128</v>
      </c>
      <c r="B23" s="1" t="s">
        <v>1247</v>
      </c>
      <c r="C23" s="1" t="s">
        <v>1247</v>
      </c>
      <c r="D23" s="1" t="s">
        <v>1247</v>
      </c>
      <c r="E23" s="1" t="s">
        <v>1247</v>
      </c>
      <c r="F23" s="1" t="s">
        <v>1247</v>
      </c>
      <c r="G23" s="1" t="s">
        <v>1247</v>
      </c>
      <c r="H23" s="1" t="s">
        <v>1247</v>
      </c>
      <c r="I23" s="1" t="s">
        <v>1247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1351</v>
      </c>
      <c r="B24" s="1" t="s">
        <v>1352</v>
      </c>
      <c r="C24" s="1" t="s">
        <v>1353</v>
      </c>
      <c r="D24" s="1" t="s">
        <v>1354</v>
      </c>
      <c r="E24" s="1" t="s">
        <v>1355</v>
      </c>
      <c r="F24" s="1" t="s">
        <v>1356</v>
      </c>
      <c r="G24" s="1" t="s">
        <v>1357</v>
      </c>
      <c r="H24" s="1" t="s">
        <v>1357</v>
      </c>
      <c r="I24" s="1" t="s">
        <v>1357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1358</v>
      </c>
      <c r="B25" s="1" t="s">
        <v>1359</v>
      </c>
      <c r="C25" s="1" t="s">
        <v>1360</v>
      </c>
      <c r="D25" s="1" t="s">
        <v>1361</v>
      </c>
      <c r="E25" s="1" t="s">
        <v>1362</v>
      </c>
      <c r="F25" s="1" t="s">
        <v>1363</v>
      </c>
      <c r="G25" s="1" t="s">
        <v>1364</v>
      </c>
      <c r="H25" s="1" t="s">
        <v>1364</v>
      </c>
      <c r="I25" s="1" t="s">
        <v>1247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1365</v>
      </c>
      <c r="B26" s="1" t="s">
        <v>1366</v>
      </c>
      <c r="C26" s="1" t="s">
        <v>1367</v>
      </c>
      <c r="D26" s="1" t="s">
        <v>1368</v>
      </c>
      <c r="E26" s="1" t="s">
        <v>1369</v>
      </c>
      <c r="F26" s="1" t="s">
        <v>1370</v>
      </c>
      <c r="G26" s="1" t="s">
        <v>1247</v>
      </c>
      <c r="H26" s="1" t="s">
        <v>1247</v>
      </c>
      <c r="I26" s="1" t="s">
        <v>1247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1371</v>
      </c>
      <c r="B2" s="1" t="s">
        <v>1372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1373</v>
      </c>
      <c r="B3" s="1" t="s">
        <v>1374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1375</v>
      </c>
      <c r="B4" s="1" t="s">
        <v>1376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1377</v>
      </c>
      <c r="B5" s="1" t="s">
        <v>1378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1379</v>
      </c>
      <c r="B6" s="1" t="s">
        <v>12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1380</v>
      </c>
      <c r="B7" s="1" t="s">
        <v>1381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1382</v>
      </c>
      <c r="B8" s="4" t="s">
        <v>1383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1384</v>
      </c>
      <c r="B9" s="1" t="s">
        <v>1385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1386</v>
      </c>
      <c r="B10" s="1" t="s">
        <v>1387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1388</v>
      </c>
      <c r="B11" s="1" t="s">
        <v>1385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1389</v>
      </c>
      <c r="B12" s="1" t="s">
        <v>1390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1391</v>
      </c>
      <c r="B13" s="1" t="s">
        <v>1392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1393</v>
      </c>
      <c r="B14" s="1" t="s">
        <v>1390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1394</v>
      </c>
      <c r="B15" s="1" t="s">
        <v>1395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1396</v>
      </c>
      <c r="B16" s="1">
        <v>861.0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1397</v>
      </c>
      <c r="B17" s="1" t="s">
        <v>1398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1399</v>
      </c>
      <c r="B18" s="1">
        <v>5.0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1400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1401</v>
      </c>
      <c r="B20" s="1">
        <v>5.0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1402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1403</v>
      </c>
      <c r="B22" s="1">
        <v>6.0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1404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1405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1406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1407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1408</v>
      </c>
      <c r="B27" s="1">
        <v>44.73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1409</v>
      </c>
      <c r="B28" s="1">
        <v>44.16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1410</v>
      </c>
      <c r="B29" s="1">
        <v>44.16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1411</v>
      </c>
      <c r="B30" s="1">
        <v>44.93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1412</v>
      </c>
      <c r="B31" s="1">
        <v>44.73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1413</v>
      </c>
      <c r="B32" s="1">
        <v>44.16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1414</v>
      </c>
      <c r="B33" s="1">
        <v>44.16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1415</v>
      </c>
      <c r="B34" s="1">
        <v>44.93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1416</v>
      </c>
      <c r="B35" s="1">
        <v>2.04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1417</v>
      </c>
      <c r="B36" s="1">
        <v>0.0456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1418</v>
      </c>
      <c r="B37" s="1">
        <v>1.7358624E9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1419</v>
      </c>
      <c r="B38" s="1">
        <v>0.4878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1420</v>
      </c>
      <c r="B39" s="1">
        <v>2.78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1421</v>
      </c>
      <c r="B40" s="1">
        <v>0.472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1422</v>
      </c>
      <c r="B41" s="1">
        <v>12.176151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1423</v>
      </c>
      <c r="B42" s="1">
        <v>8.657033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1424</v>
      </c>
      <c r="B43" s="1">
        <v>9676.0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1425</v>
      </c>
      <c r="B44" s="1">
        <v>9676.0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1426</v>
      </c>
      <c r="B45" s="1">
        <v>51130.0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1427</v>
      </c>
      <c r="B46" s="1">
        <v>32510.0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1428</v>
      </c>
      <c r="B47" s="1">
        <v>32510.0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1429</v>
      </c>
      <c r="B48" s="1">
        <v>44.47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1430</v>
      </c>
      <c r="B49" s="1">
        <v>44.95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1431</v>
      </c>
      <c r="B50" s="1">
        <v>100.0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1432</v>
      </c>
      <c r="B51" s="1">
        <v>100.0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1433</v>
      </c>
      <c r="B52" s="1">
        <v>5.30546912E8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1434</v>
      </c>
      <c r="B53" s="1">
        <v>34.58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1435</v>
      </c>
      <c r="B54" s="1">
        <v>51.87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1436</v>
      </c>
      <c r="B55" s="1">
        <v>2.7906044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1437</v>
      </c>
      <c r="B56" s="1">
        <v>47.5612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1438</v>
      </c>
      <c r="B57" s="1">
        <v>41.8473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1439</v>
      </c>
      <c r="B58" s="1">
        <v>1.8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1440</v>
      </c>
      <c r="B59" s="1">
        <v>0.040241446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1441</v>
      </c>
      <c r="B60" s="1" t="s">
        <v>1442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1443</v>
      </c>
      <c r="B61" s="1">
        <v>5.72403456E8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1444</v>
      </c>
      <c r="B62" s="1">
        <v>0.22856002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1445</v>
      </c>
      <c r="B63" s="1">
        <v>1.1323455E7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1446</v>
      </c>
      <c r="B64" s="1">
        <v>1.18083E7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1447</v>
      </c>
      <c r="B65" s="1">
        <v>62327.0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1448</v>
      </c>
      <c r="B66" s="1">
        <v>57755.0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1449</v>
      </c>
      <c r="B67" s="1">
        <v>1.7316288E9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1450</v>
      </c>
      <c r="B68" s="1">
        <v>1.734048E9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1451</v>
      </c>
      <c r="B69" s="1">
        <v>0.0053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1452</v>
      </c>
      <c r="B70" s="1">
        <v>0.039839998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1453</v>
      </c>
      <c r="B71" s="1">
        <v>0.77195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1454</v>
      </c>
      <c r="B72" s="1">
        <v>1.38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1455</v>
      </c>
      <c r="B73" s="1">
        <v>0.0062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1456</v>
      </c>
      <c r="B74" s="1">
        <v>1.18083E7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1457</v>
      </c>
      <c r="B75" s="1">
        <v>47.928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1458</v>
      </c>
      <c r="B76" s="1">
        <v>0.93744785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1459</v>
      </c>
      <c r="B77" s="1">
        <v>1.7039808E9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1460</v>
      </c>
      <c r="B78" s="1">
        <v>1.7356032E9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1461</v>
      </c>
      <c r="B79" s="1">
        <v>1.7276544E9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1462</v>
      </c>
      <c r="B80" s="1">
        <v>-0.463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1463</v>
      </c>
      <c r="B81" s="1">
        <v>4.3454E7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1464</v>
      </c>
      <c r="B82" s="1">
        <v>3.69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1465</v>
      </c>
      <c r="B83" s="1">
        <v>5.19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1466</v>
      </c>
      <c r="B84" s="1" t="s">
        <v>1467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1468</v>
      </c>
      <c r="B85" s="1">
        <v>1.0662624E9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1469</v>
      </c>
      <c r="B86" s="1">
        <v>3.011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1470</v>
      </c>
      <c r="B87" s="1">
        <v>0.087527394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1471</v>
      </c>
      <c r="B88" s="1">
        <v>0.2353071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1472</v>
      </c>
      <c r="B89" s="1">
        <v>0.51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1473</v>
      </c>
      <c r="B90" s="1">
        <v>1.7358624E9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1474</v>
      </c>
      <c r="B91" s="1" t="s">
        <v>1475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1476</v>
      </c>
      <c r="B92" s="1" t="s">
        <v>1477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1478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1479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1480</v>
      </c>
      <c r="B95" s="1" t="s">
        <v>1481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1482</v>
      </c>
      <c r="B96" s="1" t="s">
        <v>1483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1484</v>
      </c>
      <c r="B97" s="1">
        <v>6.99633E8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1485</v>
      </c>
      <c r="B98" s="1" t="s">
        <v>1486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1487</v>
      </c>
      <c r="B99" s="1" t="s">
        <v>1488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1489</v>
      </c>
      <c r="B100" s="1" t="s">
        <v>1490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1491</v>
      </c>
      <c r="B101" s="1" t="s">
        <v>1492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1493</v>
      </c>
      <c r="B102" s="1">
        <v>-1.8E7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1494</v>
      </c>
      <c r="B103" s="1">
        <v>44.93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1495</v>
      </c>
      <c r="B104" s="1">
        <v>54.0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1496</v>
      </c>
      <c r="B105" s="1">
        <v>47.0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1497</v>
      </c>
      <c r="B106" s="1">
        <v>51.0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1498</v>
      </c>
      <c r="B107" s="1">
        <v>52.0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1499</v>
      </c>
      <c r="B108" s="1" t="s">
        <v>1500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1501</v>
      </c>
      <c r="B109" s="1">
        <v>3.0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1502</v>
      </c>
      <c r="B110" s="1">
        <v>7.8668E7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1503</v>
      </c>
      <c r="B111" s="1">
        <v>6.662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1504</v>
      </c>
      <c r="B112" s="1">
        <v>1.22886E8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1505</v>
      </c>
      <c r="B113" s="1">
        <v>1.90119008E8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1506</v>
      </c>
      <c r="B114" s="1">
        <v>16.113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1507</v>
      </c>
      <c r="B115" s="1">
        <v>0.00846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1508</v>
      </c>
      <c r="B116" s="1">
        <v>0.08387999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1509</v>
      </c>
      <c r="B117" s="1">
        <v>6.4412E7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1510</v>
      </c>
      <c r="B118" s="1">
        <v>-0.459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1511</v>
      </c>
      <c r="B119" s="1">
        <v>-0.05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1512</v>
      </c>
      <c r="B120" s="1">
        <v>0.22426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1513</v>
      </c>
      <c r="B121" s="1" t="s">
        <v>1442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1514</v>
      </c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1515</v>
      </c>
      <c r="B3" s="2"/>
      <c r="C3" s="2"/>
      <c r="D3" s="2"/>
      <c r="E3" s="2"/>
      <c r="F3" s="2"/>
      <c r="G3" s="2"/>
      <c r="H3" s="2"/>
      <c r="I3" s="2"/>
      <c r="J3" s="2"/>
      <c r="K3" s="2"/>
      <c r="L3" s="1" t="str">
        <f>IF(K3*FORECAST(L2,B3:K3,B2:K2)&gt;0,FORECAST(L2,B3:K3,B2:K2),K3)*$X$1</f>
        <v>#N/A</v>
      </c>
      <c r="M3" s="1" t="str">
        <f>IF(L3*FORECAST(M2,B3:L3,B2:L2)&gt;0,FORECAST(M2,B3:L3,B2:L2),L3)*$X$1</f>
        <v>#N/A</v>
      </c>
      <c r="N3" s="1" t="str">
        <f>IF(M3*FORECAST(N2,B3:M3,B2:M2)&gt;0,FORECAST(N2,B3:M3,B2:M2),M3)*$X$1</f>
        <v>#N/A</v>
      </c>
      <c r="O3" s="1" t="str">
        <f>IF(N3*FORECAST(O2,B3:N3,B2:N2)&gt;0,FORECAST(O2,B3:N3,B2:N2),N3)*$X$1</f>
        <v>#N/A</v>
      </c>
      <c r="P3" s="1" t="str">
        <f>IF(O3*FORECAST(P2,B3:O3,B2:O2)&gt;0,FORECAST(P2,B3:O3,B2:O2),O3)*$X$1</f>
        <v>#N/A</v>
      </c>
      <c r="Q3" s="1" t="str">
        <f>IF(P3*FORECAST(Q2,B3:P3,B2:P2)&gt;0,FORECAST(Q2,B3:P3,B2:P2),P3)*$X$1</f>
        <v>#N/A</v>
      </c>
      <c r="R3" s="1" t="str">
        <f>IF(Q3*FORECAST(R2,B3:Q3,B2:Q2)&gt;0,FORECAST(R2,B3:Q3,B2:Q2),Q3)*$X$1</f>
        <v>#N/A</v>
      </c>
      <c r="S3" s="5" t="str">
        <f>IF(R3*FORECAST(S2,B3:R3,B2:R2)&gt;0,FORECAST(S2,B3:R3,B2:R2),R3)*$X$1</f>
        <v>#N/A</v>
      </c>
      <c r="T3" s="5" t="str">
        <f>IF(S3*FORECAST(T2,B3:S3,B2:S2)&gt;0,FORECAST(T2,B3:S3,B2:S2),S3)*$X$1</f>
        <v>#N/A</v>
      </c>
      <c r="U3" s="5" t="str">
        <f>IF(T3*FORECAST(U2,B3:T3,B2:T2)&gt;0,FORECAST(U2,B3:T3,B2:T2),T3)*$X$1</f>
        <v>#N/A</v>
      </c>
      <c r="V3" s="5" t="str">
        <f>IF(U3*FORECAST(V2,B3:U3,B2:U2)&gt;0,FORECAST(V2,B3:U3,B2:U2),U3)*$X$1</f>
        <v>#N/A</v>
      </c>
      <c r="W3" s="5" t="str">
        <f>IF(V3*FORECAST(W2,B3:V3,B2:V2)&gt;0,FORECAST(W2,B3:V3,B2:V2),V3)*$X$1</f>
        <v>#N/A</v>
      </c>
      <c r="X3" s="2"/>
      <c r="Y3" s="2"/>
      <c r="Z3" s="2"/>
    </row>
    <row r="4">
      <c r="A4" s="3" t="s">
        <v>125</v>
      </c>
      <c r="B4" s="1">
        <v>-14.0</v>
      </c>
      <c r="C4" s="1">
        <v>-40.0</v>
      </c>
      <c r="D4" s="1">
        <v>11.0</v>
      </c>
      <c r="E4" s="1">
        <v>-3.0</v>
      </c>
      <c r="F4" s="1">
        <v>8.0</v>
      </c>
      <c r="G4" s="1">
        <v>-92.0</v>
      </c>
      <c r="H4" s="1">
        <v>-530.0</v>
      </c>
      <c r="I4" s="1">
        <v>-568.0</v>
      </c>
      <c r="J4" s="1">
        <v>-146.0</v>
      </c>
      <c r="K4" s="1">
        <v>104.0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1516</v>
      </c>
      <c r="B5" s="1">
        <v>13.0</v>
      </c>
      <c r="C5" s="1">
        <v>12.0</v>
      </c>
      <c r="D5" s="1">
        <v>12.0</v>
      </c>
      <c r="E5" s="1">
        <v>12.0</v>
      </c>
      <c r="F5" s="1">
        <v>12.0</v>
      </c>
      <c r="G5" s="1">
        <v>12.0</v>
      </c>
      <c r="H5" s="1">
        <v>13.0</v>
      </c>
      <c r="I5" s="1">
        <v>13.0</v>
      </c>
      <c r="J5" s="1">
        <v>12.0</v>
      </c>
      <c r="K5" s="1">
        <v>11.0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1517</v>
      </c>
      <c r="L7" s="1" t="str">
        <f>IF(W3*FORECAST(W2,B3:W3,B2:W2)&gt;0,FORECAST(W2,B3:W3,B2:W2),V3)*$X$1 * (1+0.02)/(0.0704-0.02)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1518</v>
      </c>
      <c r="L8" s="1" t="str">
        <f t="array" ref="L8">NPV(0.0704,M3:W3)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1519</v>
      </c>
      <c r="L9" s="1" t="str">
        <f t="array" ref="L9">NPV(0.0704,M16:W16)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1520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104.0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1521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1522</v>
      </c>
      <c r="L13" s="1">
        <v>11.0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 t="str">
        <f>IF(W3*FORECAST(W2,B3:W3,B2:W2)&gt;0,FORECAST(W2,B3:W3,B2:W2),V3)*$X$1 * (1+0.02)/(0.0704-0.02)</f>
        <v>#N/A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5">
        <v>33.0</v>
      </c>
      <c r="C3" s="5">
        <v>30.0</v>
      </c>
      <c r="D3" s="5">
        <v>38.0</v>
      </c>
      <c r="E3" s="5">
        <v>29.0</v>
      </c>
      <c r="F3" s="5">
        <v>46.0</v>
      </c>
      <c r="G3" s="5">
        <v>48.0</v>
      </c>
      <c r="H3" s="5">
        <v>53.0</v>
      </c>
      <c r="I3" s="5">
        <v>52.0</v>
      </c>
      <c r="J3" s="5">
        <v>71.0</v>
      </c>
      <c r="K3" s="5">
        <v>60.0</v>
      </c>
      <c r="L3" s="1">
        <f>IF(K3*FORECAST(L2,B3:K3,B2:K2)&gt;0,FORECAST(L2,B3:K3,B2:K2),K3)*$X$1</f>
        <v>68.46666667</v>
      </c>
      <c r="M3" s="1">
        <f>IF(L3*FORECAST(M2,B3:L3,B2:L2)&gt;0,FORECAST(M2,B3:L3,B2:L2),L3)*$X$1</f>
        <v>72.55151515</v>
      </c>
      <c r="N3" s="1">
        <f>IF(M3*FORECAST(N2,B3:M3,B2:M2)&gt;0,FORECAST(N2,B3:M3,B2:M2),M3)*$X$1</f>
        <v>76.63636364</v>
      </c>
      <c r="O3" s="1">
        <f>IF(N3*FORECAST(O2,B3:N3,B2:N2)&gt;0,FORECAST(O2,B3:N3,B2:N2),N3)*$X$1</f>
        <v>80.72121212</v>
      </c>
      <c r="P3" s="1">
        <f>IF(O3*FORECAST(P2,B3:O3,B2:O2)&gt;0,FORECAST(P2,B3:O3,B2:O2),O3)*$X$1</f>
        <v>84.80606061</v>
      </c>
      <c r="Q3" s="1">
        <f>IF(P3*FORECAST(Q2,B3:P3,B2:P2)&gt;0,FORECAST(Q2,B3:P3,B2:P2),P3)*$X$1</f>
        <v>88.89090909</v>
      </c>
      <c r="R3" s="1">
        <f>IF(Q3*FORECAST(R2,B3:Q3,B2:Q2)&gt;0,FORECAST(R2,B3:Q3,B2:Q2),Q3)*$X$1</f>
        <v>92.97575758</v>
      </c>
      <c r="S3" s="5">
        <f>IF(R3*FORECAST(S2,B3:R3,B2:R2)&gt;0,FORECAST(S2,B3:R3,B2:R2),R3)*$X$1</f>
        <v>97.06060606</v>
      </c>
      <c r="T3" s="5">
        <f>IF(S3*FORECAST(T2,B3:S3,B2:S2)&gt;0,FORECAST(T2,B3:S3,B2:S2),S3)*$X$1</f>
        <v>101.1454545</v>
      </c>
      <c r="U3" s="5">
        <f>IF(T3*FORECAST(U2,B3:T3,B2:T2)&gt;0,FORECAST(U2,B3:T3,B2:T2),T3)*$X$1</f>
        <v>105.230303</v>
      </c>
      <c r="V3" s="5">
        <f>IF(U3*FORECAST(V2,B3:U3,B2:U2)&gt;0,FORECAST(V2,B3:U3,B2:U2),U3)*$X$1</f>
        <v>109.3151515</v>
      </c>
      <c r="W3" s="5">
        <f>IF(V3*FORECAST(W2,B3:V3,B2:V2)&gt;0,FORECAST(W2,B3:V3,B2:V2),V3)*$X$1</f>
        <v>113.4</v>
      </c>
      <c r="X3" s="2"/>
      <c r="Y3" s="2"/>
      <c r="Z3" s="2"/>
    </row>
    <row r="4">
      <c r="A4" s="3" t="s">
        <v>125</v>
      </c>
      <c r="B4" s="1">
        <v>-14.0</v>
      </c>
      <c r="C4" s="1">
        <v>-40.0</v>
      </c>
      <c r="D4" s="1">
        <v>11.0</v>
      </c>
      <c r="E4" s="1">
        <v>-3.0</v>
      </c>
      <c r="F4" s="1">
        <v>8.0</v>
      </c>
      <c r="G4" s="1">
        <v>-92.0</v>
      </c>
      <c r="H4" s="1">
        <v>-530.0</v>
      </c>
      <c r="I4" s="1">
        <v>-568.0</v>
      </c>
      <c r="J4" s="1">
        <v>-146.0</v>
      </c>
      <c r="K4" s="1">
        <v>104.0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1516</v>
      </c>
      <c r="B5" s="1">
        <v>13.0</v>
      </c>
      <c r="C5" s="1">
        <v>12.0</v>
      </c>
      <c r="D5" s="1">
        <v>12.0</v>
      </c>
      <c r="E5" s="1">
        <v>12.0</v>
      </c>
      <c r="F5" s="1">
        <v>12.0</v>
      </c>
      <c r="G5" s="1">
        <v>12.0</v>
      </c>
      <c r="H5" s="1">
        <v>13.0</v>
      </c>
      <c r="I5" s="1">
        <v>13.0</v>
      </c>
      <c r="J5" s="1">
        <v>12.0</v>
      </c>
      <c r="K5" s="1">
        <v>11.0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1517</v>
      </c>
      <c r="L7" s="1">
        <f>IF(W3*FORECAST(W2,B3:W3,B2:W2)&gt;0,FORECAST(W2,B3:W3,B2:W2),V3)*$X$1 * (1+0.02)/(0.0704-0.02)</f>
        <v>2295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1518</v>
      </c>
      <c r="L8" s="6">
        <f t="array" ref="L8">NPV(0.0704,M3:W3)</f>
        <v>675.2035983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1519</v>
      </c>
      <c r="L9" s="6">
        <f t="array" ref="L9">NPV(0.0704,M16:W16)</f>
        <v>1085.864375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1520</v>
      </c>
      <c r="L10" s="6">
        <f>L8 + L9</f>
        <v>1761.067974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104.0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1521</v>
      </c>
      <c r="L12" s="6">
        <f>L10 - L11</f>
        <v>1657.067974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1522</v>
      </c>
      <c r="L13" s="1">
        <v>11.0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150.6425431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(1+0.02)/(0.0704-0.02)</f>
        <v>2295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