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<sst xmlns="http://schemas.openxmlformats.org/spreadsheetml/2006/main" count="405" uniqueCount="330">
  <si>
    <t>ticker</t>
  </si>
  <si>
    <t>TETE</t>
  </si>
  <si>
    <t>nombre</t>
  </si>
  <si>
    <t>TECHNOLOGY TELECOMMUNICAT</t>
  </si>
  <si>
    <t>empresa</t>
  </si>
  <si>
    <t>Investment Holding Companies</t>
  </si>
  <si>
    <t>Open</t>
  </si>
  <si>
    <t>Target Price</t>
  </si>
  <si>
    <t>Upside</t>
  </si>
  <si>
    <t>-1007.02%</t>
  </si>
  <si>
    <t>Country</t>
  </si>
  <si>
    <t>Malaysia</t>
  </si>
  <si>
    <t>Market Cap</t>
  </si>
  <si>
    <t>Book Value</t>
  </si>
  <si>
    <t>Pe ratio</t>
  </si>
  <si>
    <t>No encontrado</t>
  </si>
  <si>
    <t>Dividend Ratio</t>
  </si>
  <si>
    <t>Fiscal Period: November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</si>
  <si>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</si>
  <si>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</si>
  <si>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</si>
  <si>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</si>
  <si>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</si>
  <si>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</si>
  <si>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</si>
  <si>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</si>
  <si>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</si>
  <si>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</si>
  <si>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</si>
  <si>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</si>
  <si>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</si>
  <si>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</si>
  <si>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</si>
  <si>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</si>
  <si>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</si>
  <si>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</si>
  <si>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</si>
  <si>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</si>
  <si>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</si>
  <si>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</si>
  <si>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</si>
  <si>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</si>
  <si>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</si>
  <si>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</si>
  <si>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</si>
  <si>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</si>
  <si>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</si>
  <si>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</si>
  <si>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Accounts Payable,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</si>
  <si>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</si>
  <si>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</si>
  <si>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</si>
  <si>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</si>
  <si>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</si>
  <si>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</si>
  <si>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</si>
  <si>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</si>
  <si>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</si>
  <si>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</si>
  <si>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</si>
  <si>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</si>
  <si>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</si>
  <si>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</si>
  <si>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-0.24</t>
  </si>
  <si>
    <t>-1.12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</si>
  <si>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</si>
  <si>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</si>
  <si>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</si>
  <si>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</si>
  <si>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</si>
  <si>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</si>
  <si>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</si>
  <si>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</si>
  <si>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</si>
  <si>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</si>
  <si>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</si>
  <si>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</si>
  <si>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</si>
  <si>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</si>
  <si>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</si>
  <si>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</si>
  <si>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</si>
  <si>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</si>
  <si>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</si>
  <si>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</si>
  <si>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</si>
  <si>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</si>
  <si>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0.02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</si>
  <si>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</si>
  <si>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</si>
  <si>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</si>
  <si>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</si>
  <si>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</si>
  <si>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</si>
  <si>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0.04</t>
  </si>
  <si>
    <t>0.01</t>
  </si>
  <si>
    <t>Normalized Diluted EPS</t>
  </si>
  <si>
    <t>EBITA</t>
  </si>
  <si>
    <t>EBIT</t>
  </si>
  <si>
    <t>Normalized Net Income</t>
  </si>
  <si>
    <t>Profitability</t>
  </si>
  <si>
    <t>Return on Assets</t>
  </si>
  <si>
    <t>-0.53</t>
  </si>
  <si>
    <t>-1.51</t>
  </si>
  <si>
    <t>Return on Total Capital</t>
  </si>
  <si>
    <t>17.7</t>
  </si>
  <si>
    <t>26.14</t>
  </si>
  <si>
    <t>Return On Equity %</t>
  </si>
  <si>
    <t>-45.34</t>
  </si>
  <si>
    <t>-3.33</t>
  </si>
  <si>
    <t>Return on Common Equity</t>
  </si>
  <si>
    <t>Short Term Liquidity</t>
  </si>
  <si>
    <t>Current Ratio</t>
  </si>
  <si>
    <t>4.69</t>
  </si>
  <si>
    <t>Quick Ratio</t>
  </si>
  <si>
    <t>Operating Cash Flow to Current Liabilities</t>
  </si>
  <si>
    <t>-3.82</t>
  </si>
  <si>
    <t>-0.25</t>
  </si>
  <si>
    <t>Long Term Solvency</t>
  </si>
  <si>
    <t>Total Debt/Equity</t>
  </si>
  <si>
    <t>-27.38</t>
  </si>
  <si>
    <t>Total Debt / Total Capital</t>
  </si>
  <si>
    <t>104.81</t>
  </si>
  <si>
    <t>-37.71</t>
  </si>
  <si>
    <t>Total Liabilities / Total Assets</t>
  </si>
  <si>
    <t>104.59</t>
  </si>
  <si>
    <t>103.07</t>
  </si>
  <si>
    <t>121.14</t>
  </si>
  <si>
    <t>Growth Over Prior Year</t>
  </si>
  <si>
    <t>EBITA, 1 Yr. Growth %</t>
  </si>
  <si>
    <t>758.79</t>
  </si>
  <si>
    <t>268.19</t>
  </si>
  <si>
    <t>EBIT, 1 Yr. Growth %</t>
  </si>
  <si>
    <t>Earnings From Cont. Operations, 1 Yr. Growth %</t>
  </si>
  <si>
    <t>-78.26</t>
  </si>
  <si>
    <t>Net Income, 1 Yr. Growth %</t>
  </si>
  <si>
    <t>Normalized Net Income, 1 Yr. Growth %</t>
  </si>
  <si>
    <t>Diluted EPS Before Extra, 1 Yr. Growth %</t>
  </si>
  <si>
    <t>-62.4</t>
  </si>
  <si>
    <t>Total Assets, 1 Yr. Growth %</t>
  </si>
  <si>
    <t>-71.52</t>
  </si>
  <si>
    <t>Tangible Book Value, 1 Yr. Growth %</t>
  </si>
  <si>
    <t>96.16</t>
  </si>
  <si>
    <t>Common Equity, 1 Yr. Growth %</t>
  </si>
  <si>
    <t>Cash From Operations, 1 Yr. Growth %</t>
  </si>
  <si>
    <t>94.87</t>
  </si>
  <si>
    <t>Levered Free Cash Flow, 1 Yr. Growth %</t>
  </si>
  <si>
    <t>-16.25</t>
  </si>
  <si>
    <t>Unlevered Free Cash Flow, 1 Yr. Growth %</t>
  </si>
  <si>
    <t>Compound Annual Growth Rate Over Two Years</t>
  </si>
  <si>
    <t>EBITA, 2 Yr. CAGR %</t>
  </si>
  <si>
    <t>462.32</t>
  </si>
  <si>
    <t>EBIT, 2 Yr. CAGR %</t>
  </si>
  <si>
    <t>Earnings From Cont. Operations, 2 Yr. CAGR %</t>
  </si>
  <si>
    <t>75.48</t>
  </si>
  <si>
    <t>Net Income, 2 Yr. CAGR %</t>
  </si>
  <si>
    <t>Normalized Net Income, 2 Yr. CAGR %</t>
  </si>
  <si>
    <t>Total Assets, 2 Yr. CAGR %</t>
  </si>
  <si>
    <t>Tangible Book Value, 2 Yr. CAGR %</t>
  </si>
  <si>
    <t>Common Equity, 2 Yr. CAGR %</t>
  </si>
  <si>
    <t>2022</t>
  </si>
  <si>
    <t>2023</t>
  </si>
  <si>
    <t>Capitalization
                                    1</t>
  </si>
  <si>
    <t>152.7</t>
  </si>
  <si>
    <t>72.46</t>
  </si>
  <si>
    <t>Change</t>
  </si>
  <si>
    <t>-</t>
  </si>
  <si>
    <t>-52.53%</t>
  </si>
  <si>
    <t>Enterprise Value (EV)
                                    1</t>
  </si>
  <si>
    <t>152.2</t>
  </si>
  <si>
    <t>74.41</t>
  </si>
  <si>
    <t>-51.1%</t>
  </si>
  <si>
    <t>P/E ratio</t>
  </si>
  <si>
    <t>164x</t>
  </si>
  <si>
    <t>483x</t>
  </si>
  <si>
    <t>PBR</t>
  </si>
  <si>
    <t>-42x</t>
  </si>
  <si>
    <t>-10.2x</t>
  </si>
  <si>
    <t>PEG</t>
  </si>
  <si>
    <t>-7.7x</t>
  </si>
  <si>
    <t>Capitalization / Revenue</t>
  </si>
  <si>
    <t>EV / Revenue</t>
  </si>
  <si>
    <t>EV / EBITDA</t>
  </si>
  <si>
    <t>EV / EBIT</t>
  </si>
  <si>
    <t>-303,744,684x</t>
  </si>
  <si>
    <t>-40,340,072x</t>
  </si>
  <si>
    <t>EV / FCF</t>
  </si>
  <si>
    <t>-1,420,569,931x</t>
  </si>
  <si>
    <t>-829,426,087x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</si>
  <si>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</si>
  <si>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</si>
  <si>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</si>
  <si>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</si>
  <si>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</si>
  <si>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0.0625</t>
  </si>
  <si>
    <t>0.0235</t>
  </si>
  <si>
    <t>Distribution rate</t>
  </si>
  <si>
    <t>Net sales</t>
  </si>
  <si>
    <t>EBITDA</t>
  </si>
  <si>
    <t>-0.501</t>
  </si>
  <si>
    <t>-1.844</t>
  </si>
  <si>
    <t>Net income
                                    1</t>
  </si>
  <si>
    <t>0.826</t>
  </si>
  <si>
    <t>0.1796</t>
  </si>
  <si>
    <t>Net Debt
                                    1</t>
  </si>
  <si>
    <t>-0.4913</t>
  </si>
  <si>
    <t>1.945</t>
  </si>
  <si>
    <t>Reference price
                                    2</t>
  </si>
  <si>
    <t>10.24</t>
  </si>
  <si>
    <t>11.35</t>
  </si>
  <si>
    <t>Nbr of stocks (in thousands)</t>
  </si>
  <si>
    <t>14,908</t>
  </si>
  <si>
    <t>6,384</t>
  </si>
  <si>
    <t>Announcement Date</t>
  </si>
  <si>
    <t>3/1/23</t>
  </si>
  <si>
    <t>3/4/24</t>
  </si>
  <si>
    <t>address1</t>
  </si>
  <si>
    <t>C3-2-23A, Jalan 1/152</t>
  </si>
  <si>
    <t>address2</t>
  </si>
  <si>
    <t>Taman OUG Parklane Off Jalan Kelang Lama</t>
  </si>
  <si>
    <t>city</t>
  </si>
  <si>
    <t>Kuala Lumpur</t>
  </si>
  <si>
    <t>zip</t>
  </si>
  <si>
    <t>58200</t>
  </si>
  <si>
    <t>country</t>
  </si>
  <si>
    <t>phone</t>
  </si>
  <si>
    <t>60 1 2334 8193</t>
  </si>
  <si>
    <t>website</t>
  </si>
  <si>
    <t>https://www.tete-acquisition.com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</si>
  <si>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</si>
  <si>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</si>
  <si>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</si>
  <si>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</si>
  <si>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</si>
  <si>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</si>
  <si>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</si>
  <si>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</si>
  <si>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</si>
  <si>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</si>
  <si>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</si>
  <si>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Technology &amp; Telecommunication Acquisition Corporation does not have significant operations. The company focuses on effecting a merger, share exchange, asset acquisition, share purchase, reorganization, or similar business combination with one or more businesses or entities. Technology &amp; Telecommunication Acquisition Corporation was incorporated in 2021 and is headquartered in Kuala Lumpur, Malaysia.</t>
  </si>
  <si>
    <t>companyOfficers</t>
  </si>
  <si>
    <t>[{'maxAge': 1, 'name': 'Dr. Tek Che Ng', 'age': 68, 'title': 'Chairman &amp; CEO', 'yearBorn': 1956, 'exercisedValue': 0, 'unexercisedValue': 0}, {'maxAge': 1, 'name': 'Mr. Chow Wing Loke', 'age': 54, 'title': 'Chief Financial Officer', 'yearBorn': 1970,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</si>
  <si>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</si>
  <si>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</si>
  <si>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</si>
  <si>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</si>
  <si>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</si>
  <si>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</si>
  <si>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</si>
  <si>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</si>
  <si>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</si>
  <si>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</si>
  <si>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</si>
  <si>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</si>
  <si>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</si>
  <si>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</si>
  <si>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</si>
  <si>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</si>
  <si>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</si>
  <si>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</si>
  <si>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</si>
  <si>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</si>
  <si>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</si>
  <si>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</si>
  <si>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</si>
  <si>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</si>
  <si>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</si>
  <si>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</si>
  <si>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</si>
  <si>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</si>
  <si>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</si>
  <si>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</si>
  <si>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</si>
  <si>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</si>
  <si>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</si>
  <si>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</si>
  <si>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</si>
  <si>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</si>
  <si>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</si>
  <si>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</si>
  <si>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</si>
  <si>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</si>
  <si>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</si>
  <si>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</si>
  <si>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</si>
  <si>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</si>
  <si>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</si>
  <si>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</si>
  <si>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</si>
  <si>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</si>
  <si>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</si>
  <si>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</si>
  <si>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</si>
  <si>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</si>
  <si>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</si>
  <si>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 xml:space="preserve">Technology &amp; Telecommunication </t>
  </si>
  <si>
    <t>longName</t>
  </si>
  <si>
    <t>Technology &amp; Telecommunication Acquisition Corporation</t>
  </si>
  <si>
    <t>firstTradeDateEpochUtc</t>
  </si>
  <si>
    <t>timeZoneFullName</t>
  </si>
  <si>
    <t>America/New_York</t>
  </si>
  <si>
    <t>timeZoneShortName</t>
  </si>
  <si>
    <t>EST</t>
  </si>
  <si>
    <t>uuid</t>
  </si>
  <si>
    <t>1a5b2ac8-f21d-32ac-bd06-05ff0b067ec4</t>
  </si>
  <si>
    <t>messageBoardId</t>
  </si>
  <si>
    <t>finmb_1762336194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</si>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</sst>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ete-acquisi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-112.19892279137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7.3919904E7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-1.452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</v>
      </c>
      <c r="C2" s="1">
        <v>82.0</v>
      </c>
      <c r="D2" s="1">
        <v>18.0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-1.0</v>
      </c>
      <c r="D3" s="1">
        <v>-2.0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5.0</v>
      </c>
      <c r="C4" s="1">
        <v>9.0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 t="s">
        <v>23</v>
      </c>
      <c r="C6" s="1">
        <v>-40.0</v>
      </c>
      <c r="D6" s="1">
        <v>-78.0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0.0</v>
      </c>
      <c r="C7" s="1">
        <v>-117.0</v>
      </c>
      <c r="D7" s="1">
        <v>86.0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0.0</v>
      </c>
      <c r="C8" s="1">
        <v>-117.0</v>
      </c>
      <c r="D8" s="1">
        <v>86.0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0.0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0.0</v>
      </c>
      <c r="C10" s="1">
        <v>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0.0</v>
      </c>
      <c r="C11" s="1">
        <v>-17.0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0.0</v>
      </c>
      <c r="C12" s="1">
        <v>-17.0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118.0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0.0</v>
      </c>
      <c r="C14" s="1">
        <v>0.0</v>
      </c>
      <c r="D14" s="1">
        <v>-87.0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0.0</v>
      </c>
      <c r="C15" s="1">
        <v>118.0</v>
      </c>
      <c r="D15" s="1">
        <v>-86.0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49.0</v>
      </c>
      <c r="D16" s="1">
        <v>-48.0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-10.0</v>
      </c>
      <c r="D18" s="1">
        <v>-8.0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-10.0</v>
      </c>
      <c r="D19" s="1">
        <v>-8.0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-20.0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-17.0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0.0</v>
      </c>
      <c r="C3" s="1">
        <v>49.0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0.0</v>
      </c>
      <c r="C4" s="1">
        <v>49.0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0.0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0.0</v>
      </c>
      <c r="C6" s="1">
        <v>49.0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10.0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0.0</v>
      </c>
      <c r="C8" s="1">
        <v>118.0</v>
      </c>
      <c r="D8" s="1">
        <v>33.0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10.0</v>
      </c>
      <c r="C9" s="1">
        <v>119.0</v>
      </c>
      <c r="D9" s="1">
        <v>33.0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10.0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10.0</v>
      </c>
      <c r="C12" s="1">
        <v>0.0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11.0</v>
      </c>
      <c r="C13" s="1">
        <v>10.0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0.0</v>
      </c>
      <c r="C14" s="1">
        <v>122.0</v>
      </c>
      <c r="D14" s="1">
        <v>37.0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11.0</v>
      </c>
      <c r="C15" s="1">
        <v>122.0</v>
      </c>
      <c r="D15" s="1">
        <v>40.0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288.0</v>
      </c>
      <c r="C16" s="1">
        <v>341.0</v>
      </c>
      <c r="D16" s="1">
        <v>341.0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2.0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0.0</v>
      </c>
      <c r="C18" s="1">
        <v>-3.0</v>
      </c>
      <c r="D18" s="1">
        <v>-7.0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-2.0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0.0</v>
      </c>
      <c r="C20" s="1">
        <v>-3.0</v>
      </c>
      <c r="D20" s="1">
        <v>-7.0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0.0</v>
      </c>
      <c r="C21" s="1">
        <v>-3.0</v>
      </c>
      <c r="D21" s="1">
        <v>-7.0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10.0</v>
      </c>
      <c r="C22" s="1">
        <v>119.0</v>
      </c>
      <c r="D22" s="1">
        <v>33.0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2.0</v>
      </c>
      <c r="C24" s="1">
        <v>6.0</v>
      </c>
      <c r="D24" s="1">
        <v>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2.0</v>
      </c>
      <c r="C25" s="1">
        <v>14.0</v>
      </c>
      <c r="D25" s="1">
        <v>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>
        <v>0.0</v>
      </c>
      <c r="C26" s="1" t="s">
        <v>63</v>
      </c>
      <c r="D26" s="1" t="s">
        <v>64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0.0</v>
      </c>
      <c r="C27" s="1">
        <v>-3.0</v>
      </c>
      <c r="D27" s="1">
        <v>-7.0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0.0</v>
      </c>
      <c r="C28" s="1" t="s">
        <v>63</v>
      </c>
      <c r="D28" s="1" t="s">
        <v>64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10.0</v>
      </c>
      <c r="C29" s="1" t="s">
        <v>23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>
        <v>10.0</v>
      </c>
      <c r="C30" s="1">
        <v>-49.0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69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70</v>
      </c>
      <c r="B32" s="1">
        <v>2.0</v>
      </c>
      <c r="C32" s="1">
        <v>2.0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1">
        <v>0.0</v>
      </c>
      <c r="C2" s="1">
        <v>50.0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0.0</v>
      </c>
      <c r="C3" s="1">
        <v>50.0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0.0</v>
      </c>
      <c r="C4" s="1">
        <v>-50.0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0.0</v>
      </c>
      <c r="C5" s="1">
        <v>1.0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0.0</v>
      </c>
      <c r="C6" s="1">
        <v>1.0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0.0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0.0</v>
      </c>
      <c r="C8" s="1">
        <v>82.0</v>
      </c>
      <c r="D8" s="1">
        <v>18.0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0.0</v>
      </c>
      <c r="C9" s="1">
        <v>82.0</v>
      </c>
      <c r="D9" s="1">
        <v>18.0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0.0</v>
      </c>
      <c r="C10" s="1">
        <v>82.0</v>
      </c>
      <c r="D10" s="1">
        <v>18.0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0.0</v>
      </c>
      <c r="C11" s="1">
        <v>82.0</v>
      </c>
      <c r="D11" s="1">
        <v>18.0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0.0</v>
      </c>
      <c r="C12" s="1">
        <v>82.0</v>
      </c>
      <c r="D12" s="1">
        <v>18.0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0.0</v>
      </c>
      <c r="C13" s="1">
        <v>82.0</v>
      </c>
      <c r="D13" s="1">
        <v>18.0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0.0</v>
      </c>
      <c r="C14" s="1">
        <v>82.0</v>
      </c>
      <c r="D14" s="1">
        <v>18.0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0.0</v>
      </c>
      <c r="C16" s="1" t="s">
        <v>86</v>
      </c>
      <c r="D16" s="1" t="s">
        <v>87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1">
        <v>0.0</v>
      </c>
      <c r="C17" s="1" t="s">
        <v>86</v>
      </c>
      <c r="D17" s="1" t="s">
        <v>87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2.0</v>
      </c>
      <c r="C18" s="1">
        <v>13.0</v>
      </c>
      <c r="D18" s="1">
        <v>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0.0</v>
      </c>
      <c r="C19" s="1" t="s">
        <v>86</v>
      </c>
      <c r="D19" s="1" t="s">
        <v>87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1">
        <v>0.0</v>
      </c>
      <c r="C20" s="1" t="s">
        <v>86</v>
      </c>
      <c r="D20" s="1" t="s">
        <v>87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2.0</v>
      </c>
      <c r="C21" s="1">
        <v>13.0</v>
      </c>
      <c r="D21" s="1">
        <v>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0.0</v>
      </c>
      <c r="C22" s="1" t="s">
        <v>94</v>
      </c>
      <c r="D22" s="1" t="s">
        <v>95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>
        <v>0.0</v>
      </c>
      <c r="C23" s="1" t="s">
        <v>94</v>
      </c>
      <c r="D23" s="1" t="s">
        <v>95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</v>
      </c>
      <c r="B25" s="1">
        <v>0.0</v>
      </c>
      <c r="C25" s="1">
        <v>-50.0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</v>
      </c>
      <c r="B26" s="1">
        <v>0.0</v>
      </c>
      <c r="C26" s="1">
        <v>-50.0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99</v>
      </c>
      <c r="B27" s="1">
        <v>0.0</v>
      </c>
      <c r="C27" s="1">
        <v>51.0</v>
      </c>
      <c r="D27" s="1">
        <v>11.0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0.0</v>
      </c>
      <c r="C3" s="1" t="s">
        <v>102</v>
      </c>
      <c r="D3" s="1" t="s">
        <v>103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0.0</v>
      </c>
      <c r="C4" s="1" t="s">
        <v>105</v>
      </c>
      <c r="D4" s="1" t="s">
        <v>106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0.0</v>
      </c>
      <c r="C5" s="1" t="s">
        <v>108</v>
      </c>
      <c r="D5" s="1" t="s">
        <v>109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0.0</v>
      </c>
      <c r="C6" s="1" t="s">
        <v>108</v>
      </c>
      <c r="D6" s="1" t="s">
        <v>109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0.0</v>
      </c>
      <c r="C8" s="1" t="s">
        <v>113</v>
      </c>
      <c r="D8" s="1" t="s">
        <v>95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0.0</v>
      </c>
      <c r="C9" s="1" t="s">
        <v>113</v>
      </c>
      <c r="D9" s="1" t="s">
        <v>23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 t="s">
        <v>23</v>
      </c>
      <c r="C10" s="1" t="s">
        <v>116</v>
      </c>
      <c r="D10" s="1" t="s">
        <v>117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0.0</v>
      </c>
      <c r="C12" s="1">
        <v>0.0</v>
      </c>
      <c r="D12" s="1" t="s">
        <v>120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 t="s">
        <v>122</v>
      </c>
      <c r="C13" s="1">
        <v>0.0</v>
      </c>
      <c r="D13" s="1" t="s">
        <v>123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 t="s">
        <v>125</v>
      </c>
      <c r="C14" s="1" t="s">
        <v>126</v>
      </c>
      <c r="D14" s="1" t="s">
        <v>127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 t="s">
        <v>130</v>
      </c>
      <c r="D16" s="1" t="s">
        <v>131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0.0</v>
      </c>
      <c r="C17" s="1" t="s">
        <v>130</v>
      </c>
      <c r="D17" s="1" t="s">
        <v>131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0.0</v>
      </c>
      <c r="C18" s="1">
        <v>0.0</v>
      </c>
      <c r="D18" s="1" t="s">
        <v>134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0.0</v>
      </c>
      <c r="C19" s="1">
        <v>0.0</v>
      </c>
      <c r="D19" s="1" t="s">
        <v>134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0.0</v>
      </c>
      <c r="C20" s="1">
        <v>0.0</v>
      </c>
      <c r="D20" s="1" t="s">
        <v>134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0.0</v>
      </c>
      <c r="C21" s="1">
        <v>0.0</v>
      </c>
      <c r="D21" s="1" t="s">
        <v>138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0.0</v>
      </c>
      <c r="C22" s="1">
        <v>11.0</v>
      </c>
      <c r="D22" s="1" t="s">
        <v>140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0.0</v>
      </c>
      <c r="C23" s="1">
        <v>7.0</v>
      </c>
      <c r="D23" s="1" t="s">
        <v>142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0.0</v>
      </c>
      <c r="C24" s="1">
        <v>7.0</v>
      </c>
      <c r="D24" s="1" t="s">
        <v>142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0.0</v>
      </c>
      <c r="C25" s="1">
        <v>0.0</v>
      </c>
      <c r="D25" s="1" t="s">
        <v>145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0.0</v>
      </c>
      <c r="C26" s="1">
        <v>0.0</v>
      </c>
      <c r="D26" s="1" t="s">
        <v>147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0.0</v>
      </c>
      <c r="C27" s="1">
        <v>0.0</v>
      </c>
      <c r="D27" s="1" t="s">
        <v>147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>
        <v>0.0</v>
      </c>
      <c r="C29" s="1">
        <v>0.0</v>
      </c>
      <c r="D29" s="1" t="s">
        <v>151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0.0</v>
      </c>
      <c r="C30" s="1">
        <v>0.0</v>
      </c>
      <c r="D30" s="1" t="s">
        <v>151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0.0</v>
      </c>
      <c r="C31" s="1">
        <v>0.0</v>
      </c>
      <c r="D31" s="1" t="s">
        <v>154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0.0</v>
      </c>
      <c r="C32" s="1">
        <v>0.0</v>
      </c>
      <c r="D32" s="1" t="s">
        <v>154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>
        <v>0.0</v>
      </c>
      <c r="C33" s="1">
        <v>0.0</v>
      </c>
      <c r="D33" s="1" t="s">
        <v>154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0.0</v>
      </c>
      <c r="C34" s="1">
        <v>0.0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0.0</v>
      </c>
      <c r="C35" s="1">
        <v>0.0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0.0</v>
      </c>
      <c r="C36" s="1">
        <v>0.0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160</v>
      </c>
      <c r="C1" s="1" t="s">
        <v>161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1" t="s">
        <v>163</v>
      </c>
      <c r="C2" s="1" t="s">
        <v>164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165</v>
      </c>
      <c r="B3" s="1" t="s">
        <v>166</v>
      </c>
      <c r="C3" s="1" t="s">
        <v>167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168</v>
      </c>
      <c r="B4" s="1" t="s">
        <v>169</v>
      </c>
      <c r="C4" s="1" t="s">
        <v>170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 t="s">
        <v>166</v>
      </c>
      <c r="C5" s="1" t="s">
        <v>171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172</v>
      </c>
      <c r="B6" s="1" t="s">
        <v>173</v>
      </c>
      <c r="C6" s="1" t="s">
        <v>174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175</v>
      </c>
      <c r="B7" s="1" t="s">
        <v>176</v>
      </c>
      <c r="C7" s="1" t="s">
        <v>177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 t="s">
        <v>166</v>
      </c>
      <c r="C8" s="1" t="s">
        <v>179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180</v>
      </c>
      <c r="B9" s="1" t="s">
        <v>166</v>
      </c>
      <c r="C9" s="1" t="s">
        <v>166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 t="s">
        <v>166</v>
      </c>
      <c r="C10" s="1" t="s">
        <v>166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182</v>
      </c>
      <c r="B11" s="1" t="s">
        <v>166</v>
      </c>
      <c r="C11" s="1" t="s">
        <v>166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 t="s">
        <v>184</v>
      </c>
      <c r="C12" s="1" t="s">
        <v>185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186</v>
      </c>
      <c r="B13" s="1" t="s">
        <v>187</v>
      </c>
      <c r="C13" s="1" t="s">
        <v>188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189</v>
      </c>
      <c r="B14" s="1" t="s">
        <v>190</v>
      </c>
      <c r="C14" s="1" t="s">
        <v>190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 t="s">
        <v>166</v>
      </c>
      <c r="C15" s="1" t="s">
        <v>166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192</v>
      </c>
      <c r="B16" s="1" t="s">
        <v>166</v>
      </c>
      <c r="C16" s="1" t="s">
        <v>166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193</v>
      </c>
      <c r="B17" s="1" t="s">
        <v>194</v>
      </c>
      <c r="C17" s="1" t="s">
        <v>195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196</v>
      </c>
      <c r="B18" s="1" t="s">
        <v>166</v>
      </c>
      <c r="C18" s="1" t="s">
        <v>166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197</v>
      </c>
      <c r="B19" s="1" t="s">
        <v>166</v>
      </c>
      <c r="C19" s="1" t="s">
        <v>166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 t="s">
        <v>166</v>
      </c>
      <c r="C20" s="1" t="s">
        <v>166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</v>
      </c>
      <c r="B21" s="1" t="s">
        <v>199</v>
      </c>
      <c r="C21" s="1" t="s">
        <v>200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201</v>
      </c>
      <c r="B22" s="1" t="s">
        <v>202</v>
      </c>
      <c r="C22" s="1" t="s">
        <v>203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204</v>
      </c>
      <c r="B23" s="1" t="s">
        <v>205</v>
      </c>
      <c r="C23" s="1" t="s">
        <v>206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207</v>
      </c>
      <c r="B24" s="1" t="s">
        <v>208</v>
      </c>
      <c r="C24" s="1" t="s">
        <v>209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210</v>
      </c>
      <c r="B25" s="1" t="s">
        <v>211</v>
      </c>
      <c r="C25" s="1" t="s">
        <v>212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213</v>
      </c>
      <c r="B26" s="1" t="s">
        <v>214</v>
      </c>
      <c r="C26" s="1" t="s">
        <v>215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216</v>
      </c>
      <c r="B2" s="1" t="s">
        <v>217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218</v>
      </c>
      <c r="B3" s="1" t="s">
        <v>219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220</v>
      </c>
      <c r="B4" s="1" t="s">
        <v>221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222</v>
      </c>
      <c r="B5" s="1" t="s">
        <v>223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224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225</v>
      </c>
      <c r="B7" s="1" t="s">
        <v>226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227</v>
      </c>
      <c r="B8" s="4" t="s">
        <v>228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229</v>
      </c>
      <c r="B9" s="1" t="s">
        <v>230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231</v>
      </c>
      <c r="B10" s="1" t="s">
        <v>232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233</v>
      </c>
      <c r="B11" s="1" t="s">
        <v>230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234</v>
      </c>
      <c r="B12" s="1" t="s">
        <v>235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236</v>
      </c>
      <c r="B13" s="1" t="s">
        <v>237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238</v>
      </c>
      <c r="B14" s="1" t="s">
        <v>235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239</v>
      </c>
      <c r="B15" s="1" t="s">
        <v>240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241</v>
      </c>
      <c r="B16" s="1" t="s">
        <v>242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243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244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245</v>
      </c>
      <c r="B19" s="1">
        <v>12.35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246</v>
      </c>
      <c r="B20" s="1">
        <v>12.37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247</v>
      </c>
      <c r="B21" s="1">
        <v>12.37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248</v>
      </c>
      <c r="B22" s="1">
        <v>12.37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249</v>
      </c>
      <c r="B23" s="1">
        <v>12.35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250</v>
      </c>
      <c r="B24" s="1">
        <v>12.37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251</v>
      </c>
      <c r="B25" s="1">
        <v>12.37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252</v>
      </c>
      <c r="B26" s="1">
        <v>12.37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253</v>
      </c>
      <c r="B27" s="1">
        <v>0.005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254</v>
      </c>
      <c r="B28" s="1">
        <v>247.4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255</v>
      </c>
      <c r="B29" s="1">
        <v>228.0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256</v>
      </c>
      <c r="B30" s="1">
        <v>228.0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257</v>
      </c>
      <c r="B31" s="1">
        <v>6219.0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258</v>
      </c>
      <c r="B32" s="1">
        <v>1150.0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259</v>
      </c>
      <c r="B33" s="1">
        <v>1150.0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260</v>
      </c>
      <c r="B34" s="1">
        <v>7.3919904E7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261</v>
      </c>
      <c r="B35" s="1">
        <v>11.4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262</v>
      </c>
      <c r="B36" s="1">
        <v>12.45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263</v>
      </c>
      <c r="B37" s="1">
        <v>12.2482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264</v>
      </c>
      <c r="B38" s="1">
        <v>12.050725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265</v>
      </c>
      <c r="B39" s="1" t="s">
        <v>266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267</v>
      </c>
      <c r="B40" s="1">
        <v>7.7282888E7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268</v>
      </c>
      <c r="B41" s="1">
        <v>2692190.0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269</v>
      </c>
      <c r="B42" s="1">
        <v>5975740.0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270</v>
      </c>
      <c r="B43" s="1">
        <v>2170.0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271</v>
      </c>
      <c r="B44" s="1">
        <v>2782.0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272</v>
      </c>
      <c r="B45" s="1">
        <v>1.7316288E9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273</v>
      </c>
      <c r="B46" s="1">
        <v>1.734048E9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274</v>
      </c>
      <c r="B47" s="1">
        <v>4.0E-4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275</v>
      </c>
      <c r="B48" s="1">
        <v>0.57022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276</v>
      </c>
      <c r="B49" s="1">
        <v>0.39043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277</v>
      </c>
      <c r="B50" s="1">
        <v>0.27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278</v>
      </c>
      <c r="B51" s="1">
        <v>0.001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279</v>
      </c>
      <c r="B52" s="1">
        <v>5975740.0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280</v>
      </c>
      <c r="B53" s="1">
        <v>-1.452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281</v>
      </c>
      <c r="B54" s="1">
        <v>1.7013024E9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282</v>
      </c>
      <c r="B55" s="1">
        <v>1.7329248E9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283</v>
      </c>
      <c r="B56" s="1">
        <v>1.7250624E9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284</v>
      </c>
      <c r="B57" s="1">
        <v>0.725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285</v>
      </c>
      <c r="B58" s="1">
        <v>105261.0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286</v>
      </c>
      <c r="B59" s="1">
        <v>0.05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287</v>
      </c>
      <c r="B60" s="1">
        <v>0.084210515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288</v>
      </c>
      <c r="B61" s="1">
        <v>0.23713636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289</v>
      </c>
      <c r="B62" s="1" t="s">
        <v>290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291</v>
      </c>
      <c r="B63" s="1" t="s">
        <v>292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293</v>
      </c>
      <c r="B64" s="1" t="s">
        <v>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294</v>
      </c>
      <c r="B65" s="1" t="s">
        <v>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295</v>
      </c>
      <c r="B66" s="1" t="s">
        <v>296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297</v>
      </c>
      <c r="B67" s="1" t="s">
        <v>298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299</v>
      </c>
      <c r="B68" s="1">
        <v>1.6468362E9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300</v>
      </c>
      <c r="B69" s="1" t="s">
        <v>301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302</v>
      </c>
      <c r="B70" s="1" t="s">
        <v>303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304</v>
      </c>
      <c r="B71" s="1" t="s">
        <v>305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306</v>
      </c>
      <c r="B72" s="1" t="s">
        <v>307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308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309</v>
      </c>
      <c r="B74" s="1">
        <v>12.37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310</v>
      </c>
      <c r="B75" s="1" t="s">
        <v>311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312</v>
      </c>
      <c r="B76" s="1">
        <v>40533.0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313</v>
      </c>
      <c r="B77" s="1">
        <v>0.007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314</v>
      </c>
      <c r="B78" s="1">
        <v>3463277.0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315</v>
      </c>
      <c r="B79" s="1">
        <v>0.009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316</v>
      </c>
      <c r="B80" s="1">
        <v>0.021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317</v>
      </c>
      <c r="B81" s="1">
        <v>-0.031770002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318</v>
      </c>
      <c r="B82" s="1">
        <v>11864.0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319</v>
      </c>
      <c r="B83" s="1">
        <v>-599942.0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320</v>
      </c>
      <c r="B84" s="1">
        <v>0.876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321</v>
      </c>
      <c r="B85" s="1" t="s">
        <v>266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322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-10.0</v>
      </c>
      <c r="D3" s="1">
        <v>-8.0</v>
      </c>
      <c r="E3" s="1">
        <f>IF(D3*FORECAST(E2,B3:D3,B2:D2)&gt;0,FORECAST(E2,B3:D3,B2:D2),D3)*$X$1</f>
        <v>-14</v>
      </c>
      <c r="F3" s="1">
        <f>IF(E3*FORECAST(F2,B3:E3,B2:E2)&gt;0,FORECAST(F2,B3:E3,B2:E2),E3)*$X$1</f>
        <v>-18</v>
      </c>
      <c r="G3" s="1">
        <f>IF(F3*FORECAST(G2,B3:F3,B2:F2)&gt;0,FORECAST(G2,B3:F3,B2:F2),F3)*$X$1</f>
        <v>-22</v>
      </c>
      <c r="H3" s="1">
        <f>IF(G3*FORECAST(H2,B3:G3,B2:G2)&gt;0,FORECAST(H2,B3:G3,B2:G2),G3)*$X$1</f>
        <v>-26</v>
      </c>
      <c r="I3" s="1">
        <f>IF(H3*FORECAST(I2,B3:H3,B2:H2)&gt;0,FORECAST(I2,B3:H3,B2:H2),H3)*$X$1</f>
        <v>-30</v>
      </c>
      <c r="J3" s="1">
        <f>IF(I3*FORECAST(J2,B3:I3,B2:I2)&gt;0,FORECAST(J2,B3:I3,B2:I2),I3)*$X$1</f>
        <v>-34</v>
      </c>
      <c r="K3" s="1">
        <f>IF(J3*FORECAST(K2,B3:J3,B2:J2)&gt;0,FORECAST(K2,B3:J3,B2:J2),J3)*$X$1</f>
        <v>-38</v>
      </c>
      <c r="L3" s="5">
        <f>IF(K3*FORECAST(L2,B3:K3,B2:K2)&gt;0,FORECAST(L2,B3:K3,B2:K2),K3)*$X$1</f>
        <v>-42</v>
      </c>
      <c r="M3" s="5">
        <f>IF(L3*FORECAST(M2,B3:L3,B2:L2)&gt;0,FORECAST(M2,B3:L3,B2:L2),L3)*$X$1</f>
        <v>-46</v>
      </c>
      <c r="N3" s="5">
        <f>IF(M3*FORECAST(N2,B3:M3,B2:M2)&gt;0,FORECAST(N2,B3:M3,B2:M2),M3)*$X$1</f>
        <v>-50</v>
      </c>
      <c r="O3" s="5">
        <f>IF(N3*FORECAST(O2,B3:N3,B2:N2)&gt;0,FORECAST(O2,B3:N3,B2:N2),N3)*$X$1</f>
        <v>-54</v>
      </c>
      <c r="P3" s="5">
        <f>IF(O3*FORECAST(P2,B3:O3,B2:O2)&gt;0,FORECAST(P2,B3:O3,B2:O2),O3)*$X$1</f>
        <v>-58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10.0</v>
      </c>
      <c r="C4" s="1">
        <v>-49.0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323</v>
      </c>
      <c r="B5" s="1">
        <v>2.0</v>
      </c>
      <c r="C5" s="1">
        <v>13.0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324</v>
      </c>
      <c r="L7" s="1">
        <f>IF(P3*FORECAST(P2,B3:P3,B2:P2)&gt;0,FORECAST(P2,B3:P3,B2:P2),O3)*$X$1 * (1+0.02)/(0.0789-0.02)</f>
        <v>-1004.414261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325</v>
      </c>
      <c r="L8" s="6">
        <f t="array" ref="L8">NPV(0.0789,F3:P3)</f>
        <v>-251.1837117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326</v>
      </c>
      <c r="L9" s="6">
        <f t="array" ref="L9">NPV(0.0789,F16:P16)</f>
        <v>-435.6319724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327</v>
      </c>
      <c r="L10" s="6">
        <f>L8 + L9</f>
        <v>-686.8156841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328</v>
      </c>
      <c r="L12" s="6">
        <f>L10 - L11</f>
        <v>-687.8156841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329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-98.25938344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-1004.414261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0.0</v>
      </c>
      <c r="C3" s="1">
        <v>82.0</v>
      </c>
      <c r="D3" s="1">
        <v>18.0</v>
      </c>
      <c r="E3" s="1">
        <f>IF(D3*FORECAST(E2,B3:D3,B2:D2)&gt;0,FORECAST(E2,B3:D3,B2:D2),D3)*$X$1</f>
        <v>51.33333333</v>
      </c>
      <c r="F3" s="1">
        <f>IF(E3*FORECAST(F2,B3:E3,B2:E2)&gt;0,FORECAST(F2,B3:E3,B2:E2),E3)*$X$1</f>
        <v>60.33333333</v>
      </c>
      <c r="G3" s="1">
        <f>IF(F3*FORECAST(G2,B3:F3,B2:F2)&gt;0,FORECAST(G2,B3:F3,B2:F2),F3)*$X$1</f>
        <v>69.33333333</v>
      </c>
      <c r="H3" s="1">
        <f>IF(G3*FORECAST(H2,B3:G3,B2:G2)&gt;0,FORECAST(H2,B3:G3,B2:G2),G3)*$X$1</f>
        <v>78.33333333</v>
      </c>
      <c r="I3" s="1">
        <f>IF(H3*FORECAST(I2,B3:H3,B2:H2)&gt;0,FORECAST(I2,B3:H3,B2:H2),H3)*$X$1</f>
        <v>87.33333333</v>
      </c>
      <c r="J3" s="1">
        <f>IF(I3*FORECAST(J2,B3:I3,B2:I2)&gt;0,FORECAST(J2,B3:I3,B2:I2),I3)*$X$1</f>
        <v>96.33333333</v>
      </c>
      <c r="K3" s="1">
        <f>IF(J3*FORECAST(K2,B3:J3,B2:J2)&gt;0,FORECAST(K2,B3:J3,B2:J2),J3)*$X$1</f>
        <v>105.3333333</v>
      </c>
      <c r="L3" s="5">
        <f>IF(K3*FORECAST(L2,B3:K3,B2:K2)&gt;0,FORECAST(L2,B3:K3,B2:K2),K3)*$X$1</f>
        <v>114.3333333</v>
      </c>
      <c r="M3" s="5">
        <f>IF(L3*FORECAST(M2,B3:L3,B2:L2)&gt;0,FORECAST(M2,B3:L3,B2:L2),L3)*$X$1</f>
        <v>123.3333333</v>
      </c>
      <c r="N3" s="5">
        <f>IF(M3*FORECAST(N2,B3:M3,B2:M2)&gt;0,FORECAST(N2,B3:M3,B2:M2),M3)*$X$1</f>
        <v>132.3333333</v>
      </c>
      <c r="O3" s="5">
        <f>IF(N3*FORECAST(O2,B3:N3,B2:N2)&gt;0,FORECAST(O2,B3:N3,B2:N2),N3)*$X$1</f>
        <v>141.3333333</v>
      </c>
      <c r="P3" s="5">
        <f>IF(O3*FORECAST(P2,B3:O3,B2:O2)&gt;0,FORECAST(P2,B3:O3,B2:O2),O3)*$X$1</f>
        <v>150.3333333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</v>
      </c>
      <c r="B4" s="1">
        <v>10.0</v>
      </c>
      <c r="C4" s="1">
        <v>-49.0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323</v>
      </c>
      <c r="B5" s="1">
        <v>2.0</v>
      </c>
      <c r="C5" s="1">
        <v>13.0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324</v>
      </c>
      <c r="L7" s="1">
        <f>IF(P3*FORECAST(P2,B3:P3,B2:P2)&gt;0,FORECAST(P2,B3:P3,B2:P2),O3)*$X$1 * (1+0.02)/(0.0789-0.02)</f>
        <v>2603.395586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325</v>
      </c>
      <c r="L8" s="6">
        <f t="array" ref="L8">NPV(0.0789,F3:P3)</f>
        <v>707.5115258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326</v>
      </c>
      <c r="L9" s="6">
        <f t="array" ref="L9">NPV(0.0789,F16:P16)</f>
        <v>1129.138043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327</v>
      </c>
      <c r="L10" s="6">
        <f>L8 + L9</f>
        <v>1836.649569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328</v>
      </c>
      <c r="L12" s="6">
        <f>L10 - L11</f>
        <v>1835.649569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329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262.2356527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2603.395586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