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<sst xmlns="http://schemas.openxmlformats.org/spreadsheetml/2006/main" count="2006" uniqueCount="1792">
  <si>
    <t>ticker</t>
  </si>
  <si>
    <t>TECK.B</t>
  </si>
  <si>
    <t>nombre</t>
  </si>
  <si>
    <t>TECK RESOURCES LIMITED</t>
  </si>
  <si>
    <t>empresa</t>
  </si>
  <si>
    <t>Diversified  Mining</t>
  </si>
  <si>
    <t>Open</t>
  </si>
  <si>
    <t>Target Price</t>
  </si>
  <si>
    <t>Upside</t>
  </si>
  <si>
    <t>-182.85%</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</si>
  <si>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</si>
  <si>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</si>
  <si>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</si>
  <si>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</si>
  <si>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</si>
  <si>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</si>
  <si>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</si>
  <si>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</si>
  <si>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</si>
  <si>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</si>
  <si>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</si>
  <si>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</si>
  <si>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</si>
  <si>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</si>
  <si>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</si>
  <si>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</si>
  <si>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</si>
  <si>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</si>
  <si>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</si>
  <si>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</si>
  <si>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</si>
  <si>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</si>
  <si>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</si>
  <si>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</si>
  <si>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</si>
  <si>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</si>
  <si>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</si>
  <si>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</si>
  <si>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</si>
  <si>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</si>
  <si>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</si>
  <si>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</si>
  <si>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</si>
  <si>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</si>
  <si>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</si>
  <si>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</si>
  <si>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</si>
  <si>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</si>
  <si>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</si>
  <si>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</si>
  <si>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</si>
  <si>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</si>
  <si>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</si>
  <si>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</si>
  <si>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</si>
  <si>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</si>
  <si>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</si>
  <si>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</si>
  <si>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</si>
  <si>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</si>
  <si>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</si>
  <si>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</si>
  <si>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</si>
  <si>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</si>
  <si>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</si>
  <si>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</si>
  <si>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</si>
  <si>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</si>
  <si>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</si>
  <si>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</si>
  <si>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</si>
  <si>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</si>
  <si>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</si>
  <si>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</si>
  <si>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</si>
  <si>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</si>
  <si>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</si>
  <si>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</si>
  <si>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</si>
  <si>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</si>
  <si>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</si>
  <si>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</si>
  <si>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</si>
  <si>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</si>
  <si>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</si>
  <si>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</si>
  <si>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</si>
  <si>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</si>
  <si>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</si>
  <si>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</si>
  <si>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</si>
  <si>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</si>
  <si>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</si>
  <si>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</si>
  <si>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</si>
  <si>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</si>
  <si>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</si>
  <si>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</si>
  <si>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</si>
  <si>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</si>
  <si>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</si>
  <si>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</si>
  <si>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</si>
  <si>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</si>
  <si>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</si>
  <si>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</si>
  <si>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</si>
  <si>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</si>
  <si>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32.29</t>
  </si>
  <si>
    <t>28.47</t>
  </si>
  <si>
    <t>30.23</t>
  </si>
  <si>
    <t>33.81</t>
  </si>
  <si>
    <t>40.1</t>
  </si>
  <si>
    <t>38.93</t>
  </si>
  <si>
    <t>37.73</t>
  </si>
  <si>
    <t>43.06</t>
  </si>
  <si>
    <t>49.59</t>
  </si>
  <si>
    <t>52.12</t>
  </si>
  <si>
    <t>Tangible Book Value</t>
  </si>
  <si>
    <t>Tangible Book Value Per Share</t>
  </si>
  <si>
    <t>29.19</t>
  </si>
  <si>
    <t>26.38</t>
  </si>
  <si>
    <t>28.17</t>
  </si>
  <si>
    <t>31.78</t>
  </si>
  <si>
    <t>37.99</t>
  </si>
  <si>
    <t>36.62</t>
  </si>
  <si>
    <t>35.09</t>
  </si>
  <si>
    <t>40.28</t>
  </si>
  <si>
    <t>46.63</t>
  </si>
  <si>
    <t>49.31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</si>
  <si>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</si>
  <si>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</si>
  <si>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</si>
  <si>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</si>
  <si>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</si>
  <si>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</si>
  <si>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</si>
  <si>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</si>
  <si>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</si>
  <si>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</si>
  <si>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</si>
  <si>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</si>
  <si>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Full Time Employees</t>
  </si>
  <si>
    <t>Assets under Capital Lease - Gross</t>
  </si>
  <si>
    <t>Revenues</t>
  </si>
  <si>
    <t>Total Revenues</t>
  </si>
  <si>
    <t>Cost of Goods Sold, Total</t>
  </si>
  <si>
    <t>Gross Profit</t>
  </si>
  <si>
    <t>Selling General &amp; Admin Expenses, Total</t>
  </si>
  <si>
    <t>Exploration / Drilling Costs, Total</t>
  </si>
  <si>
    <t>Stock-Based Compensation (IS)</t>
  </si>
  <si>
    <t>R&amp;D Expenses</t>
  </si>
  <si>
    <t>Impairment of Oil, Gas &amp; Mineral Properties - (IS)</t>
  </si>
  <si>
    <t>Other Operating Expenses</t>
  </si>
  <si>
    <t>Other Operating Expenses, Total</t>
  </si>
  <si>
    <t>Operating Income</t>
  </si>
  <si>
    <t>Interest Expense, Total</t>
  </si>
  <si>
    <t>0</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</si>
  <si>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</si>
  <si>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</si>
  <si>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</si>
  <si>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</si>
  <si>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</si>
  <si>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</si>
  <si>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</si>
  <si>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</si>
  <si>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</si>
  <si>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</si>
  <si>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</si>
  <si>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</si>
  <si>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</si>
  <si>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</si>
  <si>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</si>
  <si>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</si>
  <si>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</si>
  <si>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</si>
  <si>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</si>
  <si>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</si>
  <si>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</si>
  <si>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</si>
  <si>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</si>
  <si>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0.63</t>
  </si>
  <si>
    <t>-4.29</t>
  </si>
  <si>
    <t>1.8</t>
  </si>
  <si>
    <t>4.34</t>
  </si>
  <si>
    <t>5.41</t>
  </si>
  <si>
    <t>-1.08</t>
  </si>
  <si>
    <t>-1.62</t>
  </si>
  <si>
    <t>5.39</t>
  </si>
  <si>
    <t>6.3</t>
  </si>
  <si>
    <t>4.65</t>
  </si>
  <si>
    <t>Basic EPS - Continuing Operations</t>
  </si>
  <si>
    <t>7.76</t>
  </si>
  <si>
    <t>4.7</t>
  </si>
  <si>
    <t>Basic Weighted Average Shares Outstanding</t>
  </si>
  <si>
    <t>Net EPS - Diluted</t>
  </si>
  <si>
    <t>1.78</t>
  </si>
  <si>
    <t>4.28</t>
  </si>
  <si>
    <t>5.34</t>
  </si>
  <si>
    <t>5.31</t>
  </si>
  <si>
    <t>6.19</t>
  </si>
  <si>
    <t>4.59</t>
  </si>
  <si>
    <t>Diluted EPS - Continuing Operations</t>
  </si>
  <si>
    <t>7.63</t>
  </si>
  <si>
    <t>4.64</t>
  </si>
  <si>
    <t>Diluted Weighted Average Shares Outstanding</t>
  </si>
  <si>
    <t>Normalized Basic EPS</t>
  </si>
  <si>
    <t>0.79</t>
  </si>
  <si>
    <t>-1.77</t>
  </si>
  <si>
    <t>1.94</t>
  </si>
  <si>
    <t>4.57</t>
  </si>
  <si>
    <t>3.92</t>
  </si>
  <si>
    <t>0.9</t>
  </si>
  <si>
    <t>0.32</t>
  </si>
  <si>
    <t>5.25</t>
  </si>
  <si>
    <t>7.91</t>
  </si>
  <si>
    <t>4.39</t>
  </si>
  <si>
    <t>Normalized Diluted EPS</t>
  </si>
  <si>
    <t>1.92</t>
  </si>
  <si>
    <t>4.5</t>
  </si>
  <si>
    <t>3.86</t>
  </si>
  <si>
    <t>5.17</t>
  </si>
  <si>
    <t>7.78</t>
  </si>
  <si>
    <t>4.33</t>
  </si>
  <si>
    <t>Dividend Per Share</t>
  </si>
  <si>
    <t>0.2</t>
  </si>
  <si>
    <t>0.1</t>
  </si>
  <si>
    <t>0.5</t>
  </si>
  <si>
    <t>Payout Ratio</t>
  </si>
  <si>
    <t>143.09</t>
  </si>
  <si>
    <t>-15.12</t>
  </si>
  <si>
    <t>5.58</t>
  </si>
  <si>
    <t>3.7</t>
  </si>
  <si>
    <t>-18.35</t>
  </si>
  <si>
    <t>-12.27</t>
  </si>
  <si>
    <t>8.02</t>
  </si>
  <si>
    <t>EBITDA</t>
  </si>
  <si>
    <t>EBITA</t>
  </si>
  <si>
    <t>EBIT</t>
  </si>
  <si>
    <t>EBITDAR</t>
  </si>
  <si>
    <t>Effective Tax Rate - (Ratio)</t>
  </si>
  <si>
    <t>47.24</t>
  </si>
  <si>
    <t>25.18</t>
  </si>
  <si>
    <t>36.06</t>
  </si>
  <si>
    <t>36.17</t>
  </si>
  <si>
    <t>30.27</t>
  </si>
  <si>
    <t>-25.64</t>
  </si>
  <si>
    <t>16.9</t>
  </si>
  <si>
    <t>35.68</t>
  </si>
  <si>
    <t>40.82</t>
  </si>
  <si>
    <t>Total Current Taxes</t>
  </si>
  <si>
    <t>Total Deferred Taxes</t>
  </si>
  <si>
    <t>Normalized Net Income</t>
  </si>
  <si>
    <t>Interest Capitalized</t>
  </si>
  <si>
    <t>Interest on Long-Term Debt</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</si>
  <si>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</si>
  <si>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</si>
  <si>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</si>
  <si>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</si>
  <si>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</si>
  <si>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</si>
  <si>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</si>
  <si>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</si>
  <si>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</si>
  <si>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</si>
  <si>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</si>
  <si>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1.7</t>
  </si>
  <si>
    <t>-2.33</t>
  </si>
  <si>
    <t>3.37</t>
  </si>
  <si>
    <t>7.44</t>
  </si>
  <si>
    <t>6.2</t>
  </si>
  <si>
    <t>1.26</t>
  </si>
  <si>
    <t>0.38</t>
  </si>
  <si>
    <t>6.64</t>
  </si>
  <si>
    <t>8.6</t>
  </si>
  <si>
    <t>4.29</t>
  </si>
  <si>
    <t>Return on Total Capital</t>
  </si>
  <si>
    <t>2.31</t>
  </si>
  <si>
    <t>-3.11</t>
  </si>
  <si>
    <t>4.54</t>
  </si>
  <si>
    <t>10.43</t>
  </si>
  <si>
    <t>8.65</t>
  </si>
  <si>
    <t>1.77</t>
  </si>
  <si>
    <t>0.54</t>
  </si>
  <si>
    <t>9.54</t>
  </si>
  <si>
    <t>12.32</t>
  </si>
  <si>
    <t>6.13</t>
  </si>
  <si>
    <t>Return On Equity %</t>
  </si>
  <si>
    <t>2.03</t>
  </si>
  <si>
    <t>6.08</t>
  </si>
  <si>
    <t>13.67</t>
  </si>
  <si>
    <t>14.62</t>
  </si>
  <si>
    <t>-2.61</t>
  </si>
  <si>
    <t>-4.41</t>
  </si>
  <si>
    <t>13.11</t>
  </si>
  <si>
    <t>16.19</t>
  </si>
  <si>
    <t>8.52</t>
  </si>
  <si>
    <t>Return on Common Equity</t>
  </si>
  <si>
    <t>1.95</t>
  </si>
  <si>
    <t>-14.13</t>
  </si>
  <si>
    <t>6.14</t>
  </si>
  <si>
    <t>13.63</t>
  </si>
  <si>
    <t>14.54</t>
  </si>
  <si>
    <t>-2.74</t>
  </si>
  <si>
    <t>-4.18</t>
  </si>
  <si>
    <t>13.33</t>
  </si>
  <si>
    <t>16.87</t>
  </si>
  <si>
    <t>9.28</t>
  </si>
  <si>
    <t>Margin Analysis</t>
  </si>
  <si>
    <t>Gross Profit Margin %</t>
  </si>
  <si>
    <t>17.77</t>
  </si>
  <si>
    <t>15.41</t>
  </si>
  <si>
    <t>25.76</t>
  </si>
  <si>
    <t>38.74</t>
  </si>
  <si>
    <t>36.82</t>
  </si>
  <si>
    <t>28.31</t>
  </si>
  <si>
    <t>15.36</t>
  </si>
  <si>
    <t>37.69</t>
  </si>
  <si>
    <t>49.5</t>
  </si>
  <si>
    <t>34.26</t>
  </si>
  <si>
    <t>SG&amp;A Margin</t>
  </si>
  <si>
    <t>1.57</t>
  </si>
  <si>
    <t>1.46</t>
  </si>
  <si>
    <t>1.22</t>
  </si>
  <si>
    <t>1.06</t>
  </si>
  <si>
    <t>1.18</t>
  </si>
  <si>
    <t>1.41</t>
  </si>
  <si>
    <t>1.53</t>
  </si>
  <si>
    <t>1.33</t>
  </si>
  <si>
    <t>1.36</t>
  </si>
  <si>
    <t>2.11</t>
  </si>
  <si>
    <t>EBITDA Margin %</t>
  </si>
  <si>
    <t>27.99</t>
  </si>
  <si>
    <t>23.94</t>
  </si>
  <si>
    <t>35.87</t>
  </si>
  <si>
    <t>47.05</t>
  </si>
  <si>
    <t>42.86</t>
  </si>
  <si>
    <t>34.07</t>
  </si>
  <si>
    <t>21.93</t>
  </si>
  <si>
    <t>44.98</t>
  </si>
  <si>
    <t>49.27</t>
  </si>
  <si>
    <t>37.9</t>
  </si>
  <si>
    <t>EBITA Margin %</t>
  </si>
  <si>
    <t>12.36</t>
  </si>
  <si>
    <t>-15.43</t>
  </si>
  <si>
    <t>20.98</t>
  </si>
  <si>
    <t>36.59</t>
  </si>
  <si>
    <t>31.06</t>
  </si>
  <si>
    <t>3.99</t>
  </si>
  <si>
    <t>36.04</t>
  </si>
  <si>
    <t>40.42</t>
  </si>
  <si>
    <t>26.35</t>
  </si>
  <si>
    <t>EBIT Margin %</t>
  </si>
  <si>
    <t>11.55</t>
  </si>
  <si>
    <t>-16.14</t>
  </si>
  <si>
    <t>20.39</t>
  </si>
  <si>
    <t>35.91</t>
  </si>
  <si>
    <t>30.25</t>
  </si>
  <si>
    <t>6.69</t>
  </si>
  <si>
    <t>2.72</t>
  </si>
  <si>
    <t>34.92</t>
  </si>
  <si>
    <t>39.62</t>
  </si>
  <si>
    <t>24.82</t>
  </si>
  <si>
    <t>Income From Continuing Operations Margin %</t>
  </si>
  <si>
    <t>4.44</t>
  </si>
  <si>
    <t>-30.08</t>
  </si>
  <si>
    <t>11.19</t>
  </si>
  <si>
    <t>21.07</t>
  </si>
  <si>
    <t>25.03</t>
  </si>
  <si>
    <t>-4.93</t>
  </si>
  <si>
    <t>-10.55</t>
  </si>
  <si>
    <t>21.62</t>
  </si>
  <si>
    <t>23.5</t>
  </si>
  <si>
    <t>15.55</t>
  </si>
  <si>
    <t>Net Income Margin %</t>
  </si>
  <si>
    <t>4.21</t>
  </si>
  <si>
    <t>-29.96</t>
  </si>
  <si>
    <t>11.18</t>
  </si>
  <si>
    <t>20.82</t>
  </si>
  <si>
    <t>24.73</t>
  </si>
  <si>
    <t>-5.07</t>
  </si>
  <si>
    <t>-9.66</t>
  </si>
  <si>
    <t>21.27</t>
  </si>
  <si>
    <t>19.16</t>
  </si>
  <si>
    <t>16.05</t>
  </si>
  <si>
    <t>Net Avail. For Common Margin %</t>
  </si>
  <si>
    <t>23.61</t>
  </si>
  <si>
    <t>16.22</t>
  </si>
  <si>
    <t>Normalized Net Income Margin</t>
  </si>
  <si>
    <t>-12.37</t>
  </si>
  <si>
    <t>12.01</t>
  </si>
  <si>
    <t>21.91</t>
  </si>
  <si>
    <t>17.9</t>
  </si>
  <si>
    <t>4.2</t>
  </si>
  <si>
    <t>20.73</t>
  </si>
  <si>
    <t>24.06</t>
  </si>
  <si>
    <t>15.16</t>
  </si>
  <si>
    <t>Levered Free Cash Flow Margin</t>
  </si>
  <si>
    <t>-3.52</t>
  </si>
  <si>
    <t>-2.38</t>
  </si>
  <si>
    <t>7.93</t>
  </si>
  <si>
    <t>14.86</t>
  </si>
  <si>
    <t>11.95</t>
  </si>
  <si>
    <t>4.55</t>
  </si>
  <si>
    <t>-15.99</t>
  </si>
  <si>
    <t>-6.26</t>
  </si>
  <si>
    <t>4.88</t>
  </si>
  <si>
    <t>-3.2</t>
  </si>
  <si>
    <t>Unlevered Free Cash Flow Margin</t>
  </si>
  <si>
    <t>-2.09</t>
  </si>
  <si>
    <t>-0.81</t>
  </si>
  <si>
    <t>9.34</t>
  </si>
  <si>
    <t>15.13</t>
  </si>
  <si>
    <t>12.29</t>
  </si>
  <si>
    <t>4.98</t>
  </si>
  <si>
    <t>-15.27</t>
  </si>
  <si>
    <t>4.81</t>
  </si>
  <si>
    <t>Asset Turnover</t>
  </si>
  <si>
    <t>0.24</t>
  </si>
  <si>
    <t>0.23</t>
  </si>
  <si>
    <t>0.26</t>
  </si>
  <si>
    <t>0.33</t>
  </si>
  <si>
    <t>0.3</t>
  </si>
  <si>
    <t>0.22</t>
  </si>
  <si>
    <t>0.35</t>
  </si>
  <si>
    <t>0.28</t>
  </si>
  <si>
    <t>Fixed Assets Turnover</t>
  </si>
  <si>
    <t>0.34</t>
  </si>
  <si>
    <t>0.43</t>
  </si>
  <si>
    <t>0.42</t>
  </si>
  <si>
    <t>0.45</t>
  </si>
  <si>
    <t>Receivables Turnover (Average Receivables)</t>
  </si>
  <si>
    <t>7.58</t>
  </si>
  <si>
    <t>7.68</t>
  </si>
  <si>
    <t>6.89</t>
  </si>
  <si>
    <t>7.14</t>
  </si>
  <si>
    <t>9.67</t>
  </si>
  <si>
    <t>10.65</t>
  </si>
  <si>
    <t>7.54</t>
  </si>
  <si>
    <t>8.19</t>
  </si>
  <si>
    <t>9.87</t>
  </si>
  <si>
    <t>8.29</t>
  </si>
  <si>
    <t>Inventory Turnover (Average Inventory)</t>
  </si>
  <si>
    <t>4.1</t>
  </si>
  <si>
    <t>4.14</t>
  </si>
  <si>
    <t>4.19</t>
  </si>
  <si>
    <t>4.46</t>
  </si>
  <si>
    <t>4.25</t>
  </si>
  <si>
    <t>4.23</t>
  </si>
  <si>
    <t>3.93</t>
  </si>
  <si>
    <t>3.94</t>
  </si>
  <si>
    <t>3.45</t>
  </si>
  <si>
    <t>3.5</t>
  </si>
  <si>
    <t>Short Term Liquidity</t>
  </si>
  <si>
    <t>Current Ratio</t>
  </si>
  <si>
    <t>2.04</t>
  </si>
  <si>
    <t>2.78</t>
  </si>
  <si>
    <t>2.16</t>
  </si>
  <si>
    <t>1.81</t>
  </si>
  <si>
    <t>1.62</t>
  </si>
  <si>
    <t>1.23</t>
  </si>
  <si>
    <t>1.1</t>
  </si>
  <si>
    <t>Quick Ratio</t>
  </si>
  <si>
    <t>1.31</t>
  </si>
  <si>
    <t>1.85</t>
  </si>
  <si>
    <t>1.4</t>
  </si>
  <si>
    <t>1.19</t>
  </si>
  <si>
    <t>0.55</t>
  </si>
  <si>
    <t>0.91</t>
  </si>
  <si>
    <t>0.6</t>
  </si>
  <si>
    <t>Operating Cash Flow to Current Liabilities</t>
  </si>
  <si>
    <t>0.95</t>
  </si>
  <si>
    <t>1.13</t>
  </si>
  <si>
    <t>1.39</t>
  </si>
  <si>
    <t>1.76</t>
  </si>
  <si>
    <t>0.48</t>
  </si>
  <si>
    <t>0.69</t>
  </si>
  <si>
    <t>Days Sales Outstanding (Average Receivables)</t>
  </si>
  <si>
    <t>48.13</t>
  </si>
  <si>
    <t>47.53</t>
  </si>
  <si>
    <t>53.13</t>
  </si>
  <si>
    <t>51.14</t>
  </si>
  <si>
    <t>37.75</t>
  </si>
  <si>
    <t>34.29</t>
  </si>
  <si>
    <t>48.55</t>
  </si>
  <si>
    <t>44.58</t>
  </si>
  <si>
    <t>36.97</t>
  </si>
  <si>
    <t>44.05</t>
  </si>
  <si>
    <t>Days Outstanding Inventory (Average Inventory)</t>
  </si>
  <si>
    <t>88.97</t>
  </si>
  <si>
    <t>88.09</t>
  </si>
  <si>
    <t>87.29</t>
  </si>
  <si>
    <t>81.85</t>
  </si>
  <si>
    <t>85.85</t>
  </si>
  <si>
    <t>86.31</t>
  </si>
  <si>
    <t>93.09</t>
  </si>
  <si>
    <t>92.6</t>
  </si>
  <si>
    <t>105.91</t>
  </si>
  <si>
    <t>104.14</t>
  </si>
  <si>
    <t>Average Days Payable Outstanding</t>
  </si>
  <si>
    <t>43.09</t>
  </si>
  <si>
    <t>41.19</t>
  </si>
  <si>
    <t>53.08</t>
  </si>
  <si>
    <t>50.28</t>
  </si>
  <si>
    <t>53.69</t>
  </si>
  <si>
    <t>67.05</t>
  </si>
  <si>
    <t>63.05</t>
  </si>
  <si>
    <t>71.67</t>
  </si>
  <si>
    <t>75.8</t>
  </si>
  <si>
    <t>Cash Conversion Cycle (Average Days)</t>
  </si>
  <si>
    <t>94.01</t>
  </si>
  <si>
    <t>94.43</t>
  </si>
  <si>
    <t>93.17</t>
  </si>
  <si>
    <t>79.91</t>
  </si>
  <si>
    <t>73.32</t>
  </si>
  <si>
    <t>66.91</t>
  </si>
  <si>
    <t>74.6</t>
  </si>
  <si>
    <t>74.13</t>
  </si>
  <si>
    <t>71.21</t>
  </si>
  <si>
    <t>72.39</t>
  </si>
  <si>
    <t>Long Term Solvency</t>
  </si>
  <si>
    <t>Total Debt/Equity</t>
  </si>
  <si>
    <t>44.81</t>
  </si>
  <si>
    <t>57.91</t>
  </si>
  <si>
    <t>47.4</t>
  </si>
  <si>
    <t>32.62</t>
  </si>
  <si>
    <t>23.98</t>
  </si>
  <si>
    <t>26.03</t>
  </si>
  <si>
    <t>38.06</t>
  </si>
  <si>
    <t>39.25</t>
  </si>
  <si>
    <t>37.78</t>
  </si>
  <si>
    <t>39.21</t>
  </si>
  <si>
    <t>Total Debt / Total Capital</t>
  </si>
  <si>
    <t>30.95</t>
  </si>
  <si>
    <t>36.67</t>
  </si>
  <si>
    <t>32.16</t>
  </si>
  <si>
    <t>24.6</t>
  </si>
  <si>
    <t>19.34</t>
  </si>
  <si>
    <t>20.65</t>
  </si>
  <si>
    <t>27.57</t>
  </si>
  <si>
    <t>28.19</t>
  </si>
  <si>
    <t>27.42</t>
  </si>
  <si>
    <t>28.16</t>
  </si>
  <si>
    <t>LT Debt/Equity</t>
  </si>
  <si>
    <t>42.54</t>
  </si>
  <si>
    <t>57.74</t>
  </si>
  <si>
    <t>46.84</t>
  </si>
  <si>
    <t>32.34</t>
  </si>
  <si>
    <t>23.84</t>
  </si>
  <si>
    <t>25.17</t>
  </si>
  <si>
    <t>36.93</t>
  </si>
  <si>
    <t>37.82</t>
  </si>
  <si>
    <t>34.96</t>
  </si>
  <si>
    <t>36.7</t>
  </si>
  <si>
    <t>Long-Term Debt / Total Capital</t>
  </si>
  <si>
    <t>29.38</t>
  </si>
  <si>
    <t>36.56</t>
  </si>
  <si>
    <t>24.38</t>
  </si>
  <si>
    <t>19.23</t>
  </si>
  <si>
    <t>19.97</t>
  </si>
  <si>
    <t>26.75</t>
  </si>
  <si>
    <t>27.16</t>
  </si>
  <si>
    <t>25.38</t>
  </si>
  <si>
    <t>26.36</t>
  </si>
  <si>
    <t>Total Liabilities / Total Assets</t>
  </si>
  <si>
    <t>48.87</t>
  </si>
  <si>
    <t>52.04</t>
  </si>
  <si>
    <t>50.6</t>
  </si>
  <si>
    <t>47.31</t>
  </si>
  <si>
    <t>41.91</t>
  </si>
  <si>
    <t>43.9</t>
  </si>
  <si>
    <t>49.83</t>
  </si>
  <si>
    <t>49.81</t>
  </si>
  <si>
    <t>49.37</t>
  </si>
  <si>
    <t>49.65</t>
  </si>
  <si>
    <t>EBIT / Interest Expense</t>
  </si>
  <si>
    <t>4.77</t>
  </si>
  <si>
    <t>-6.06</t>
  </si>
  <si>
    <t>9.03</t>
  </si>
  <si>
    <t>83.21</t>
  </si>
  <si>
    <t>55.09</t>
  </si>
  <si>
    <t>9.85</t>
  </si>
  <si>
    <t>2.36</t>
  </si>
  <si>
    <t>-343.05</t>
  </si>
  <si>
    <t>EBITDA / Interest Expense</t>
  </si>
  <si>
    <t>11.57</t>
  </si>
  <si>
    <t>8.99</t>
  </si>
  <si>
    <t>15.89</t>
  </si>
  <si>
    <t>78.04</t>
  </si>
  <si>
    <t>51.99</t>
  </si>
  <si>
    <t>20.66</t>
  </si>
  <si>
    <t>-433.65</t>
  </si>
  <si>
    <t>(EBITDA - Capex) / Interest Expense</t>
  </si>
  <si>
    <t>0.93</t>
  </si>
  <si>
    <t>-1.21</t>
  </si>
  <si>
    <t>6.87</t>
  </si>
  <si>
    <t>63.58</t>
  </si>
  <si>
    <t>40.17</t>
  </si>
  <si>
    <t>9.17</t>
  </si>
  <si>
    <t>-14.56</t>
  </si>
  <si>
    <t>-160.4</t>
  </si>
  <si>
    <t>Total Debt / EBITDA</t>
  </si>
  <si>
    <t>3.51</t>
  </si>
  <si>
    <t>4.87</t>
  </si>
  <si>
    <t>2.5</t>
  </si>
  <si>
    <t>1.12</t>
  </si>
  <si>
    <t>1.02</t>
  </si>
  <si>
    <t>1.5</t>
  </si>
  <si>
    <t>1.15</t>
  </si>
  <si>
    <t>1.9</t>
  </si>
  <si>
    <t>Net Debt / EBITDA</t>
  </si>
  <si>
    <t>2.55</t>
  </si>
  <si>
    <t>3.82</t>
  </si>
  <si>
    <t>0.67</t>
  </si>
  <si>
    <t>1.08</t>
  </si>
  <si>
    <t>3.41</t>
  </si>
  <si>
    <t>1.24</t>
  </si>
  <si>
    <t>1.71</t>
  </si>
  <si>
    <t>Total Debt / (EBITDA - Capex)</t>
  </si>
  <si>
    <t>43.51</t>
  </si>
  <si>
    <t>-36.08</t>
  </si>
  <si>
    <t>5.78</t>
  </si>
  <si>
    <t>1.93</t>
  </si>
  <si>
    <t>1.99</t>
  </si>
  <si>
    <t>7.73</t>
  </si>
  <si>
    <t>-5.25</t>
  </si>
  <si>
    <t>6.16</t>
  </si>
  <si>
    <t>3.12</t>
  </si>
  <si>
    <t>205.41</t>
  </si>
  <si>
    <t>Net Debt / (EBITDA - Capex)</t>
  </si>
  <si>
    <t>31.66</t>
  </si>
  <si>
    <t>-28.27</t>
  </si>
  <si>
    <t>4.69</t>
  </si>
  <si>
    <t>1.59</t>
  </si>
  <si>
    <t>6.11</t>
  </si>
  <si>
    <t>-4.84</t>
  </si>
  <si>
    <t>5.1</t>
  </si>
  <si>
    <t>2.42</t>
  </si>
  <si>
    <t>184.28</t>
  </si>
  <si>
    <t>Growth Over Prior Year</t>
  </si>
  <si>
    <t>Total Revenues, 1 Yr. Growth %</t>
  </si>
  <si>
    <t>-8.35</t>
  </si>
  <si>
    <t>-3.95</t>
  </si>
  <si>
    <t>12.6</t>
  </si>
  <si>
    <t>29.55</t>
  </si>
  <si>
    <t>5.49</t>
  </si>
  <si>
    <t>-5.01</t>
  </si>
  <si>
    <t>-25.02</t>
  </si>
  <si>
    <t>50.66</t>
  </si>
  <si>
    <t>35.64</t>
  </si>
  <si>
    <t>-13.31</t>
  </si>
  <si>
    <t>Gross Profit, 1 Yr. Growth %</t>
  </si>
  <si>
    <t>-37.02</t>
  </si>
  <si>
    <t>-17.07</t>
  </si>
  <si>
    <t>88.22</t>
  </si>
  <si>
    <t>94.82</t>
  </si>
  <si>
    <t>0.96</t>
  </si>
  <si>
    <t>-26.96</t>
  </si>
  <si>
    <t>-59.34</t>
  </si>
  <si>
    <t>269.8</t>
  </si>
  <si>
    <t>64.38</t>
  </si>
  <si>
    <t>EBITDA, 1 Yr. Growth %</t>
  </si>
  <si>
    <t>-25.11</t>
  </si>
  <si>
    <t>-17.66</t>
  </si>
  <si>
    <t>68.74</t>
  </si>
  <si>
    <t>69.9</t>
  </si>
  <si>
    <t>-3.77</t>
  </si>
  <si>
    <t>-25.01</t>
  </si>
  <si>
    <t>-51.75</t>
  </si>
  <si>
    <t>209.07</t>
  </si>
  <si>
    <t>39.72</t>
  </si>
  <si>
    <t>-33.24</t>
  </si>
  <si>
    <t>EBITA, 1 Yr. Growth %</t>
  </si>
  <si>
    <t>-46.34</t>
  </si>
  <si>
    <t>-221.91</t>
  </si>
  <si>
    <t>-253.14</t>
  </si>
  <si>
    <t>125.94</t>
  </si>
  <si>
    <t>-9.49</t>
  </si>
  <si>
    <t>-76.68</t>
  </si>
  <si>
    <t>-60.77</t>
  </si>
  <si>
    <t>40.06</t>
  </si>
  <si>
    <t>-43.81</t>
  </si>
  <si>
    <t>EBIT, 1 Yr. Growth %</t>
  </si>
  <si>
    <t>-48.06</t>
  </si>
  <si>
    <t>-236.72</t>
  </si>
  <si>
    <t>-242.24</t>
  </si>
  <si>
    <t>128.22</t>
  </si>
  <si>
    <t>-10.14</t>
  </si>
  <si>
    <t>-79.01</t>
  </si>
  <si>
    <t>-69.55</t>
  </si>
  <si>
    <t>41.43</t>
  </si>
  <si>
    <t>-45.64</t>
  </si>
  <si>
    <t>Earnings From Cont. Operations, 1 Yr. Growth %</t>
  </si>
  <si>
    <t>-62.18</t>
  </si>
  <si>
    <t>-750.26</t>
  </si>
  <si>
    <t>-141.91</t>
  </si>
  <si>
    <t>143.8</t>
  </si>
  <si>
    <t>-118.7</t>
  </si>
  <si>
    <t>60.54</t>
  </si>
  <si>
    <t>-408.79</t>
  </si>
  <si>
    <t>28.39</t>
  </si>
  <si>
    <t>-42.65</t>
  </si>
  <si>
    <t>Net Income, 1 Yr. Growth %</t>
  </si>
  <si>
    <t>-62.33</t>
  </si>
  <si>
    <t>-783.43</t>
  </si>
  <si>
    <t>-142.04</t>
  </si>
  <si>
    <t>141.25</t>
  </si>
  <si>
    <t>26.3</t>
  </si>
  <si>
    <t>-119.47</t>
  </si>
  <si>
    <t>42.81</t>
  </si>
  <si>
    <t>-431.94</t>
  </si>
  <si>
    <t>15.66</t>
  </si>
  <si>
    <t>-27.37</t>
  </si>
  <si>
    <t>Normalized Net Income, 1 Yr. Growth %</t>
  </si>
  <si>
    <t>-54.02</t>
  </si>
  <si>
    <t>-329.49</t>
  </si>
  <si>
    <t>-209.33</t>
  </si>
  <si>
    <t>136.43</t>
  </si>
  <si>
    <t>-12.78</t>
  </si>
  <si>
    <t>-77.72</t>
  </si>
  <si>
    <t>-60.19</t>
  </si>
  <si>
    <t>44.08</t>
  </si>
  <si>
    <t>-45.32</t>
  </si>
  <si>
    <t>Diluted EPS Before Extra, 1 Yr. Growth %</t>
  </si>
  <si>
    <t>-62.15</t>
  </si>
  <si>
    <t>-783.39</t>
  </si>
  <si>
    <t>-141.46</t>
  </si>
  <si>
    <t>140.45</t>
  </si>
  <si>
    <t>27.45</t>
  </si>
  <si>
    <t>-120.24</t>
  </si>
  <si>
    <t>49.89</t>
  </si>
  <si>
    <t>-427.78</t>
  </si>
  <si>
    <t>32.01</t>
  </si>
  <si>
    <t>-39.19</t>
  </si>
  <si>
    <t>Accounts Receivable, 1 Yr. Growth %</t>
  </si>
  <si>
    <t>-15.91</t>
  </si>
  <si>
    <t>42.15</t>
  </si>
  <si>
    <t>-16.84</t>
  </si>
  <si>
    <t>23.54</t>
  </si>
  <si>
    <t>50.99</t>
  </si>
  <si>
    <t>-22.92</t>
  </si>
  <si>
    <t>37.26</t>
  </si>
  <si>
    <t>Inventory, 1 Yr. Growth %</t>
  </si>
  <si>
    <t>3.36</t>
  </si>
  <si>
    <t>-7.53</t>
  </si>
  <si>
    <t>3.27</t>
  </si>
  <si>
    <t>-2.15</t>
  </si>
  <si>
    <t>23.73</t>
  </si>
  <si>
    <t>-4.07</t>
  </si>
  <si>
    <t>-5.5</t>
  </si>
  <si>
    <t>27.67</t>
  </si>
  <si>
    <t>12.34</t>
  </si>
  <si>
    <t>9.72</t>
  </si>
  <si>
    <t>Net Property, Plant and Equip., 1 Yr. Growth %</t>
  </si>
  <si>
    <t>4.01</t>
  </si>
  <si>
    <t>-7.38</t>
  </si>
  <si>
    <t>6.9</t>
  </si>
  <si>
    <t>0.98</t>
  </si>
  <si>
    <t>7.09</t>
  </si>
  <si>
    <t>11.33</t>
  </si>
  <si>
    <t>7.26</t>
  </si>
  <si>
    <t>13.64</t>
  </si>
  <si>
    <t>Total Assets, 1 Yr. Growth %</t>
  </si>
  <si>
    <t>-5.84</t>
  </si>
  <si>
    <t>2.71</t>
  </si>
  <si>
    <t>7.02</t>
  </si>
  <si>
    <t>-0.7</t>
  </si>
  <si>
    <t>4.9</t>
  </si>
  <si>
    <t>14.75</t>
  </si>
  <si>
    <t>10.54</t>
  </si>
  <si>
    <t>7.32</t>
  </si>
  <si>
    <t>Tangible Book Value, 1 Yr. Growth %</t>
  </si>
  <si>
    <t>-0.17</t>
  </si>
  <si>
    <t>-9.6</t>
  </si>
  <si>
    <t>6.93</t>
  </si>
  <si>
    <t>12.1</t>
  </si>
  <si>
    <t>16.03</t>
  </si>
  <si>
    <t>-7.57</t>
  </si>
  <si>
    <t>-7.01</t>
  </si>
  <si>
    <t>15.46</t>
  </si>
  <si>
    <t>11.32</t>
  </si>
  <si>
    <t>6.6</t>
  </si>
  <si>
    <t>Common Equity, 1 Yr. Growth %</t>
  </si>
  <si>
    <t>0.05</t>
  </si>
  <si>
    <t>-11.82</t>
  </si>
  <si>
    <t>6.31</t>
  </si>
  <si>
    <t>11.13</t>
  </si>
  <si>
    <t>15.28</t>
  </si>
  <si>
    <t>-6.9</t>
  </si>
  <si>
    <t>-5.94</t>
  </si>
  <si>
    <t>14.8</t>
  </si>
  <si>
    <t>10.73</t>
  </si>
  <si>
    <t>5.95</t>
  </si>
  <si>
    <t>Cash From Operations, 1 Yr. Growth %</t>
  </si>
  <si>
    <t>-20.85</t>
  </si>
  <si>
    <t>-14.35</t>
  </si>
  <si>
    <t>55.76</t>
  </si>
  <si>
    <t>65.77</t>
  </si>
  <si>
    <t>-12.1</t>
  </si>
  <si>
    <t>-21.5</t>
  </si>
  <si>
    <t>-55.14</t>
  </si>
  <si>
    <t>203.13</t>
  </si>
  <si>
    <t>68.49</t>
  </si>
  <si>
    <t>-48.84</t>
  </si>
  <si>
    <t>Capital Expenditures, 1 Yr. Growth %</t>
  </si>
  <si>
    <t>-14.95</t>
  </si>
  <si>
    <t>-15.64</t>
  </si>
  <si>
    <t>24.78</t>
  </si>
  <si>
    <t>10.63</t>
  </si>
  <si>
    <t>32.72</t>
  </si>
  <si>
    <t>4.61</t>
  </si>
  <si>
    <t>29.91</t>
  </si>
  <si>
    <t>17.96</t>
  </si>
  <si>
    <t>5.8</t>
  </si>
  <si>
    <t>Levered Free Cash Flow, 1 Yr. Growth %</t>
  </si>
  <si>
    <t>-197.78</t>
  </si>
  <si>
    <t>-34.81</t>
  </si>
  <si>
    <t>-460.54</t>
  </si>
  <si>
    <t>142.61</t>
  </si>
  <si>
    <t>-14.44</t>
  </si>
  <si>
    <t>-64.7</t>
  </si>
  <si>
    <t>-332.93</t>
  </si>
  <si>
    <t>-33.35</t>
  </si>
  <si>
    <t>-210.88</t>
  </si>
  <si>
    <t>-157.25</t>
  </si>
  <si>
    <t>Unlevered Free Cash Flow, 1 Yr. Growth %</t>
  </si>
  <si>
    <t>-140.13</t>
  </si>
  <si>
    <t>-62.42</t>
  </si>
  <si>
    <t>109.71</t>
  </si>
  <si>
    <t>-13.65</t>
  </si>
  <si>
    <t>-62.46</t>
  </si>
  <si>
    <t>-305.51</t>
  </si>
  <si>
    <t>-29.77</t>
  </si>
  <si>
    <t>-207.48</t>
  </si>
  <si>
    <t>-158.11</t>
  </si>
  <si>
    <t>Dividend Per Share, 1 Yr. Growth %</t>
  </si>
  <si>
    <t>-77.78</t>
  </si>
  <si>
    <t>Compound Annual Growth Rate Over Two Years</t>
  </si>
  <si>
    <t>Total Revenues, 2 Yr. CAGR %</t>
  </si>
  <si>
    <t>-8.82</t>
  </si>
  <si>
    <t>-6.18</t>
  </si>
  <si>
    <t>20.78</t>
  </si>
  <si>
    <t>16.23</t>
  </si>
  <si>
    <t>-15.61</t>
  </si>
  <si>
    <t>6.28</t>
  </si>
  <si>
    <t>39.11</t>
  </si>
  <si>
    <t>8.44</t>
  </si>
  <si>
    <t>Gross Profit, 2 Yr. CAGR %</t>
  </si>
  <si>
    <t>-35.09</t>
  </si>
  <si>
    <t>-27.56</t>
  </si>
  <si>
    <t>24.94</t>
  </si>
  <si>
    <t>91.49</t>
  </si>
  <si>
    <t>38.95</t>
  </si>
  <si>
    <t>-45.5</t>
  </si>
  <si>
    <t>22.63</t>
  </si>
  <si>
    <t>149.76</t>
  </si>
  <si>
    <t>-0.68</t>
  </si>
  <si>
    <t>EBITDA, 2 Yr. CAGR %</t>
  </si>
  <si>
    <t>-24.92</t>
  </si>
  <si>
    <t>-21.57</t>
  </si>
  <si>
    <t>17.87</t>
  </si>
  <si>
    <t>69.32</t>
  </si>
  <si>
    <t>27.05</t>
  </si>
  <si>
    <t>-14.76</t>
  </si>
  <si>
    <t>-39.85</t>
  </si>
  <si>
    <t>22.12</t>
  </si>
  <si>
    <t>108.52</t>
  </si>
  <si>
    <t>-3.48</t>
  </si>
  <si>
    <t>EBITA, 2 Yr. CAGR %</t>
  </si>
  <si>
    <t>-43.13</t>
  </si>
  <si>
    <t>-19.81</t>
  </si>
  <si>
    <t>36.64</t>
  </si>
  <si>
    <t>86.01</t>
  </si>
  <si>
    <t>41.42</t>
  </si>
  <si>
    <t>-54.06</t>
  </si>
  <si>
    <t>-69.75</t>
  </si>
  <si>
    <t>131.07</t>
  </si>
  <si>
    <t>342.78</t>
  </si>
  <si>
    <t>-11.04</t>
  </si>
  <si>
    <t>EBIT, 2 Yr. CAGR %</t>
  </si>
  <si>
    <t>-44.47</t>
  </si>
  <si>
    <t>-16.5</t>
  </si>
  <si>
    <t>39.45</t>
  </si>
  <si>
    <t>80.17</t>
  </si>
  <si>
    <t>41.59</t>
  </si>
  <si>
    <t>-56.57</t>
  </si>
  <si>
    <t>-74.72</t>
  </si>
  <si>
    <t>142.89</t>
  </si>
  <si>
    <t>431.36</t>
  </si>
  <si>
    <t>Earnings From Cont. Operations, 2 Yr. CAGR %</t>
  </si>
  <si>
    <t>-42.11</t>
  </si>
  <si>
    <t>56.82</t>
  </si>
  <si>
    <t>65.08</t>
  </si>
  <si>
    <t>73.81</t>
  </si>
  <si>
    <t>-51.4</t>
  </si>
  <si>
    <t>-45.21</t>
  </si>
  <si>
    <t>122.65</t>
  </si>
  <si>
    <t>107.64</t>
  </si>
  <si>
    <t>-14.19</t>
  </si>
  <si>
    <t>Net Income, 2 Yr. CAGR %</t>
  </si>
  <si>
    <t>-41.78</t>
  </si>
  <si>
    <t>60.45</t>
  </si>
  <si>
    <t>69.5</t>
  </si>
  <si>
    <t>0.7</t>
  </si>
  <si>
    <t>72.84</t>
  </si>
  <si>
    <t>-50.41</t>
  </si>
  <si>
    <t>-47.27</t>
  </si>
  <si>
    <t>117.73</t>
  </si>
  <si>
    <t>95.94</t>
  </si>
  <si>
    <t>Normalized Net Income, 2 Yr. CAGR %</t>
  </si>
  <si>
    <t>-49.07</t>
  </si>
  <si>
    <t>1.45</t>
  </si>
  <si>
    <t>58.4</t>
  </si>
  <si>
    <t>60.77</t>
  </si>
  <si>
    <t>41.94</t>
  </si>
  <si>
    <t>-55.92</t>
  </si>
  <si>
    <t>-72.36</t>
  </si>
  <si>
    <t>154.4</t>
  </si>
  <si>
    <t>392.36</t>
  </si>
  <si>
    <t>-11.3</t>
  </si>
  <si>
    <t>Diluted EPS Before Extra, 2 Yr. CAGR %</t>
  </si>
  <si>
    <t>-41.25</t>
  </si>
  <si>
    <t>60.82</t>
  </si>
  <si>
    <t>68.32</t>
  </si>
  <si>
    <t>-0.16</t>
  </si>
  <si>
    <t>73.21</t>
  </si>
  <si>
    <t>-49.21</t>
  </si>
  <si>
    <t>-44.92</t>
  </si>
  <si>
    <t>121.65</t>
  </si>
  <si>
    <t>117.02</t>
  </si>
  <si>
    <t>-10.4</t>
  </si>
  <si>
    <t>Accounts Receivable, 2 Yr. CAGR %</t>
  </si>
  <si>
    <t>-10.21</t>
  </si>
  <si>
    <t>-4.87</t>
  </si>
  <si>
    <t>23.69</t>
  </si>
  <si>
    <t>26.74</t>
  </si>
  <si>
    <t>-13.72</t>
  </si>
  <si>
    <t>-13.49</t>
  </si>
  <si>
    <t>5.44</t>
  </si>
  <si>
    <t>36.58</t>
  </si>
  <si>
    <t>7.88</t>
  </si>
  <si>
    <t>2.86</t>
  </si>
  <si>
    <t>Inventory, 2 Yr. CAGR %</t>
  </si>
  <si>
    <t>-0.87</t>
  </si>
  <si>
    <t>-2.24</t>
  </si>
  <si>
    <t>-2.28</t>
  </si>
  <si>
    <t>0.52</t>
  </si>
  <si>
    <t>11.1</t>
  </si>
  <si>
    <t>8.95</t>
  </si>
  <si>
    <t>-4.79</t>
  </si>
  <si>
    <t>9.84</t>
  </si>
  <si>
    <t>19.76</t>
  </si>
  <si>
    <t>11.02</t>
  </si>
  <si>
    <t>Net Property, Plant and Equip., 2 Yr. CAGR %</t>
  </si>
  <si>
    <t>7.7</t>
  </si>
  <si>
    <t>-1.85</t>
  </si>
  <si>
    <t>4.12</t>
  </si>
  <si>
    <t>3.9</t>
  </si>
  <si>
    <t>9.19</t>
  </si>
  <si>
    <t>9.27</t>
  </si>
  <si>
    <t>10.4</t>
  </si>
  <si>
    <t>Total Assets, 2 Yr. CAGR %</t>
  </si>
  <si>
    <t>2.51</t>
  </si>
  <si>
    <t>-1.66</t>
  </si>
  <si>
    <t>5.46</t>
  </si>
  <si>
    <t>3.09</t>
  </si>
  <si>
    <t>2.06</t>
  </si>
  <si>
    <t>12.63</t>
  </si>
  <si>
    <t>8.92</t>
  </si>
  <si>
    <t>Tangible Book Value, 2 Yr. CAGR %</t>
  </si>
  <si>
    <t>1.25</t>
  </si>
  <si>
    <t>-1.68</t>
  </si>
  <si>
    <t>9.48</t>
  </si>
  <si>
    <t>15.5</t>
  </si>
  <si>
    <t>3.56</t>
  </si>
  <si>
    <t>-7.29</t>
  </si>
  <si>
    <t>3.62</t>
  </si>
  <si>
    <t>13.37</t>
  </si>
  <si>
    <t>8.93</t>
  </si>
  <si>
    <t>Common Equity, 2 Yr. CAGR %</t>
  </si>
  <si>
    <t>-6.07</t>
  </si>
  <si>
    <t>-3.18</t>
  </si>
  <si>
    <t>8.69</t>
  </si>
  <si>
    <t>3.6</t>
  </si>
  <si>
    <t>-6.42</t>
  </si>
  <si>
    <t>12.75</t>
  </si>
  <si>
    <t>8.31</t>
  </si>
  <si>
    <t>Cash From Operations, 2 Yr. CAGR %</t>
  </si>
  <si>
    <t>-18.36</t>
  </si>
  <si>
    <t>-17.67</t>
  </si>
  <si>
    <t>15.82</t>
  </si>
  <si>
    <t>60.69</t>
  </si>
  <si>
    <t>20.51</t>
  </si>
  <si>
    <t>-16.93</t>
  </si>
  <si>
    <t>-40.65</t>
  </si>
  <si>
    <t>16.62</t>
  </si>
  <si>
    <t>-7.16</t>
  </si>
  <si>
    <t>Capital Expenditures, 2 Yr. CAGR %</t>
  </si>
  <si>
    <t>-4.61</t>
  </si>
  <si>
    <t>-7.13</t>
  </si>
  <si>
    <t>-7.51</t>
  </si>
  <si>
    <t>2.6</t>
  </si>
  <si>
    <t>17.49</t>
  </si>
  <si>
    <t>21.17</t>
  </si>
  <si>
    <t>17.83</t>
  </si>
  <si>
    <t>16.58</t>
  </si>
  <si>
    <t>22.73</t>
  </si>
  <si>
    <t>11.71</t>
  </si>
  <si>
    <t>Levered Free Cash Flow, 2 Yr. CAGR %</t>
  </si>
  <si>
    <t>15.57</t>
  </si>
  <si>
    <t>-20.26</t>
  </si>
  <si>
    <t>56.39</t>
  </si>
  <si>
    <t>195.75</t>
  </si>
  <si>
    <t>42.66</t>
  </si>
  <si>
    <t>-44.37</t>
  </si>
  <si>
    <t>-3.57</t>
  </si>
  <si>
    <t>17.2</t>
  </si>
  <si>
    <t>-18.26</t>
  </si>
  <si>
    <t>-20.59</t>
  </si>
  <si>
    <t>Unlevered Free Cash Flow, 2 Yr. CAGR %</t>
  </si>
  <si>
    <t>-37.66</t>
  </si>
  <si>
    <t>-61.25</t>
  </si>
  <si>
    <t>120.57</t>
  </si>
  <si>
    <t>421.05</t>
  </si>
  <si>
    <t>33.32</t>
  </si>
  <si>
    <t>-42.39</t>
  </si>
  <si>
    <t>-7.06</t>
  </si>
  <si>
    <t>12.65</t>
  </si>
  <si>
    <t>-16.72</t>
  </si>
  <si>
    <t>-21.24</t>
  </si>
  <si>
    <t>Dividend Per Share, 2 Yr. CAGR %</t>
  </si>
  <si>
    <t>2.9</t>
  </si>
  <si>
    <t>-52.86</t>
  </si>
  <si>
    <t>-66.67</t>
  </si>
  <si>
    <t>58.11</t>
  </si>
  <si>
    <t>Compound Annual Growth Rate Over Three Years</t>
  </si>
  <si>
    <t>Total Revenues, 3 Yr. CAGR %</t>
  </si>
  <si>
    <t>-9.27</t>
  </si>
  <si>
    <t>-7.23</t>
  </si>
  <si>
    <t>-0.29</t>
  </si>
  <si>
    <t>11.9</t>
  </si>
  <si>
    <t>15.01</t>
  </si>
  <si>
    <t>8.67</t>
  </si>
  <si>
    <t>-9.09</t>
  </si>
  <si>
    <t>2.38</t>
  </si>
  <si>
    <t>13.21</t>
  </si>
  <si>
    <t>18.82</t>
  </si>
  <si>
    <t>Gross Profit, 3 Yr. CAGR %</t>
  </si>
  <si>
    <t>-32.47</t>
  </si>
  <si>
    <t>-29.46</t>
  </si>
  <si>
    <t>-0.41</t>
  </si>
  <si>
    <t>44.88</t>
  </si>
  <si>
    <t>53.74</t>
  </si>
  <si>
    <t>12.14</t>
  </si>
  <si>
    <t>-33.07</t>
  </si>
  <si>
    <t>3.18</t>
  </si>
  <si>
    <t>36.38</t>
  </si>
  <si>
    <t>55.27</t>
  </si>
  <si>
    <t>EBITDA, 3 Yr. CAGR %</t>
  </si>
  <si>
    <t>-23.37</t>
  </si>
  <si>
    <t>-22.64</t>
  </si>
  <si>
    <t>33.15</t>
  </si>
  <si>
    <t>39.66</t>
  </si>
  <si>
    <t>6.82</t>
  </si>
  <si>
    <t>-29.49</t>
  </si>
  <si>
    <t>3.8</t>
  </si>
  <si>
    <t>28.02</t>
  </si>
  <si>
    <t>42.6</t>
  </si>
  <si>
    <t>EBITA, 3 Yr. CAGR %</t>
  </si>
  <si>
    <t>-37.9</t>
  </si>
  <si>
    <t>-27.09</t>
  </si>
  <si>
    <t>-0.51</t>
  </si>
  <si>
    <t>61.58</t>
  </si>
  <si>
    <t>45.22</t>
  </si>
  <si>
    <t>-22.45</t>
  </si>
  <si>
    <t>-56.41</t>
  </si>
  <si>
    <t>7.59</t>
  </si>
  <si>
    <t>97.39</t>
  </si>
  <si>
    <t>122.93</t>
  </si>
  <si>
    <t>EBIT, 3 Yr. CAGR %</t>
  </si>
  <si>
    <t>-39.06</t>
  </si>
  <si>
    <t>-25.47</t>
  </si>
  <si>
    <t>-0.28</t>
  </si>
  <si>
    <t>64.33</t>
  </si>
  <si>
    <t>41.8</t>
  </si>
  <si>
    <t>-25.06</t>
  </si>
  <si>
    <t>-61.41</t>
  </si>
  <si>
    <t>7.39</t>
  </si>
  <si>
    <t>104.86</t>
  </si>
  <si>
    <t>148.41</t>
  </si>
  <si>
    <t>Earnings From Cont. Operations, 3 Yr. CAGR %</t>
  </si>
  <si>
    <t>-48.32</t>
  </si>
  <si>
    <t>29.64</t>
  </si>
  <si>
    <t>1.01</t>
  </si>
  <si>
    <t>87.99</t>
  </si>
  <si>
    <t>8.18</t>
  </si>
  <si>
    <t>-17.34</t>
  </si>
  <si>
    <t>-27.62</t>
  </si>
  <si>
    <t>-2.5</t>
  </si>
  <si>
    <t>90.58</t>
  </si>
  <si>
    <t>35.22</t>
  </si>
  <si>
    <t>Net Income, 3 Yr. CAGR %</t>
  </si>
  <si>
    <t>-48.61</t>
  </si>
  <si>
    <t>32.32</t>
  </si>
  <si>
    <t>2.67</t>
  </si>
  <si>
    <t>90.66</t>
  </si>
  <si>
    <t>7.89</t>
  </si>
  <si>
    <t>-16.52</t>
  </si>
  <si>
    <t>-29.45</t>
  </si>
  <si>
    <t>-2.63</t>
  </si>
  <si>
    <t>76.33</t>
  </si>
  <si>
    <t>40.75</t>
  </si>
  <si>
    <t>Normalized Net Income, 3 Yr. CAGR %</t>
  </si>
  <si>
    <t>-43.02</t>
  </si>
  <si>
    <t>-16.57</t>
  </si>
  <si>
    <t>81.02</t>
  </si>
  <si>
    <t>30.11</t>
  </si>
  <si>
    <t>-23.44</t>
  </si>
  <si>
    <t>-59.46</t>
  </si>
  <si>
    <t>7.5</t>
  </si>
  <si>
    <t>112.9</t>
  </si>
  <si>
    <t>136.56</t>
  </si>
  <si>
    <t>Diluted EPS Before Extra, 3 Yr. CAGR %</t>
  </si>
  <si>
    <t>-48.12</t>
  </si>
  <si>
    <t>33.12</t>
  </si>
  <si>
    <t>2.35</t>
  </si>
  <si>
    <t>89.57</t>
  </si>
  <si>
    <t>-15.32</t>
  </si>
  <si>
    <t>-27.15</t>
  </si>
  <si>
    <t>-0.19</t>
  </si>
  <si>
    <t>91.83</t>
  </si>
  <si>
    <t>42.02</t>
  </si>
  <si>
    <t>Accounts Receivable, 3 Yr. CAGR %</t>
  </si>
  <si>
    <t>-5.87</t>
  </si>
  <si>
    <t>-4.62</t>
  </si>
  <si>
    <t>8.76</t>
  </si>
  <si>
    <t>20.02</t>
  </si>
  <si>
    <t>1.91</t>
  </si>
  <si>
    <t>-12.5</t>
  </si>
  <si>
    <t>-2.58</t>
  </si>
  <si>
    <t>18.85</t>
  </si>
  <si>
    <t>12.87</t>
  </si>
  <si>
    <t>Inventory, 3 Yr. CAGR %</t>
  </si>
  <si>
    <t>2.21</t>
  </si>
  <si>
    <t>-3.15</t>
  </si>
  <si>
    <t>-0.43</t>
  </si>
  <si>
    <t>8.43</t>
  </si>
  <si>
    <t>5.79</t>
  </si>
  <si>
    <t>4.99</t>
  </si>
  <si>
    <t>10.67</t>
  </si>
  <si>
    <t>16.32</t>
  </si>
  <si>
    <t>Net Property, Plant and Equip., 3 Yr. CAGR %</t>
  </si>
  <si>
    <t>7.71</t>
  </si>
  <si>
    <t>-0.26</t>
  </si>
  <si>
    <t>0.14</t>
  </si>
  <si>
    <t>5.04</t>
  </si>
  <si>
    <t>4.35</t>
  </si>
  <si>
    <t>4.95</t>
  </si>
  <si>
    <t>6.38</t>
  </si>
  <si>
    <t>8.54</t>
  </si>
  <si>
    <t>10.71</t>
  </si>
  <si>
    <t>Total Assets, 3 Yr. CAGR %</t>
  </si>
  <si>
    <t>2.49</t>
  </si>
  <si>
    <t>-0.35</t>
  </si>
  <si>
    <t>3.69</t>
  </si>
  <si>
    <t>9.99</t>
  </si>
  <si>
    <t>10.83</t>
  </si>
  <si>
    <t>Tangible Book Value, 3 Yr. CAGR %</t>
  </si>
  <si>
    <t>1.51</t>
  </si>
  <si>
    <t>-1.18</t>
  </si>
  <si>
    <t>12.57</t>
  </si>
  <si>
    <t>7.23</t>
  </si>
  <si>
    <t>-0.09</t>
  </si>
  <si>
    <t>-0.25</t>
  </si>
  <si>
    <t>11.07</t>
  </si>
  <si>
    <t>Common Equity, 3 Yr. CAGR %</t>
  </si>
  <si>
    <t>1.64</t>
  </si>
  <si>
    <t>-2.11</t>
  </si>
  <si>
    <t>1.37</t>
  </si>
  <si>
    <t>11.73</t>
  </si>
  <si>
    <t>0.31</t>
  </si>
  <si>
    <t>0.18</t>
  </si>
  <si>
    <t>Cash From Operations, 3 Yr. CAGR %</t>
  </si>
  <si>
    <t>-16.81</t>
  </si>
  <si>
    <t>-17.05</t>
  </si>
  <si>
    <t>2.02</t>
  </si>
  <si>
    <t>30.53</t>
  </si>
  <si>
    <t>31.27</t>
  </si>
  <si>
    <t>4.47</t>
  </si>
  <si>
    <t>-32.35</t>
  </si>
  <si>
    <t>2.2</t>
  </si>
  <si>
    <t>31.83</t>
  </si>
  <si>
    <t>Capital Expenditures, 3 Yr. CAGR %</t>
  </si>
  <si>
    <t>21.43</t>
  </si>
  <si>
    <t>-2.65</t>
  </si>
  <si>
    <t>-10.06</t>
  </si>
  <si>
    <t>5.21</t>
  </si>
  <si>
    <t>22.36</t>
  </si>
  <si>
    <t>15.38</t>
  </si>
  <si>
    <t>21.73</t>
  </si>
  <si>
    <t>16.37</t>
  </si>
  <si>
    <t>16.81</t>
  </si>
  <si>
    <t>Levered Free Cash Flow, 3 Yr. CAGR %</t>
  </si>
  <si>
    <t>-44.46</t>
  </si>
  <si>
    <t>-4.59</t>
  </si>
  <si>
    <t>33.62</t>
  </si>
  <si>
    <t>81.04</t>
  </si>
  <si>
    <t>94.32</t>
  </si>
  <si>
    <t>-9.7</t>
  </si>
  <si>
    <t>-6.59</t>
  </si>
  <si>
    <t>-18.15</t>
  </si>
  <si>
    <t>11.25</t>
  </si>
  <si>
    <t>-27.57</t>
  </si>
  <si>
    <t>Unlevered Free Cash Flow, 3 Yr. CAGR %</t>
  </si>
  <si>
    <t>-55.31</t>
  </si>
  <si>
    <t>-47.41</t>
  </si>
  <si>
    <t>24.81</t>
  </si>
  <si>
    <t>116.89</t>
  </si>
  <si>
    <t>184.43</t>
  </si>
  <si>
    <t>-11.92</t>
  </si>
  <si>
    <t>-8.59</t>
  </si>
  <si>
    <t>-18.91</t>
  </si>
  <si>
    <t>7.82</t>
  </si>
  <si>
    <t>-26.3</t>
  </si>
  <si>
    <t>Dividend Per Share, 3 Yr. CAGR %</t>
  </si>
  <si>
    <t>8.74</t>
  </si>
  <si>
    <t>-38.26</t>
  </si>
  <si>
    <t>-51.92</t>
  </si>
  <si>
    <t>-39.43</t>
  </si>
  <si>
    <t>25.99</t>
  </si>
  <si>
    <t>35.72</t>
  </si>
  <si>
    <t>Compound Annual Growth Rate Over Five Years</t>
  </si>
  <si>
    <t>Total Revenues, 5 Yr. CAGR %</t>
  </si>
  <si>
    <t>2.3</t>
  </si>
  <si>
    <t>-2.18</t>
  </si>
  <si>
    <t>3.1</t>
  </si>
  <si>
    <t>6.01</t>
  </si>
  <si>
    <t>6.77</t>
  </si>
  <si>
    <t>7.77</t>
  </si>
  <si>
    <t>Gross Profit, 5 Yr. CAGR %</t>
  </si>
  <si>
    <t>-16.04</t>
  </si>
  <si>
    <t>-18.42</t>
  </si>
  <si>
    <t>-13.55</t>
  </si>
  <si>
    <t>5.18</t>
  </si>
  <si>
    <t>13.78</t>
  </si>
  <si>
    <t>17.09</t>
  </si>
  <si>
    <t>1.54</t>
  </si>
  <si>
    <t>13.34</t>
  </si>
  <si>
    <t>2.14</t>
  </si>
  <si>
    <t>EBITDA, 5 Yr. CAGR %</t>
  </si>
  <si>
    <t>-6.82</t>
  </si>
  <si>
    <t>-13.56</t>
  </si>
  <si>
    <t>-9.01</t>
  </si>
  <si>
    <t>5.83</t>
  </si>
  <si>
    <t>10.87</t>
  </si>
  <si>
    <t>11.11</t>
  </si>
  <si>
    <t>-0.15</t>
  </si>
  <si>
    <t>12.7</t>
  </si>
  <si>
    <t>8.8</t>
  </si>
  <si>
    <t>0.97</t>
  </si>
  <si>
    <t>EBITA, 5 Yr. CAGR %</t>
  </si>
  <si>
    <t>-15.52</t>
  </si>
  <si>
    <t>-15.16</t>
  </si>
  <si>
    <t>6.04</t>
  </si>
  <si>
    <t>14.52</t>
  </si>
  <si>
    <t>-2.73</t>
  </si>
  <si>
    <t>-22.46</t>
  </si>
  <si>
    <t>10.18</t>
  </si>
  <si>
    <t>0.27</t>
  </si>
  <si>
    <t>EBIT, 5 Yr. CAGR %</t>
  </si>
  <si>
    <t>-16.67</t>
  </si>
  <si>
    <t>-15.96</t>
  </si>
  <si>
    <t>-15.45</t>
  </si>
  <si>
    <t>6.09</t>
  </si>
  <si>
    <t>14.73</t>
  </si>
  <si>
    <t>-3.93</t>
  </si>
  <si>
    <t>-28.85</t>
  </si>
  <si>
    <t>19.95</t>
  </si>
  <si>
    <t>10.16</t>
  </si>
  <si>
    <t>-0.4</t>
  </si>
  <si>
    <t>Earnings From Cont. Operations, 5 Yr. CAGR %</t>
  </si>
  <si>
    <t>-26.81</t>
  </si>
  <si>
    <t>5.11</t>
  </si>
  <si>
    <t>-17.76</t>
  </si>
  <si>
    <t>17.36</t>
  </si>
  <si>
    <t>25.5</t>
  </si>
  <si>
    <t>9.01</t>
  </si>
  <si>
    <t>-17.59</t>
  </si>
  <si>
    <t>22.87</t>
  </si>
  <si>
    <t>10.34</t>
  </si>
  <si>
    <t>-5.79</t>
  </si>
  <si>
    <t>Net Income, 5 Yr. CAGR %</t>
  </si>
  <si>
    <t>-27.69</t>
  </si>
  <si>
    <t>6.33</t>
  </si>
  <si>
    <t>-17.17</t>
  </si>
  <si>
    <t>18.63</t>
  </si>
  <si>
    <t>26.45</t>
  </si>
  <si>
    <t>10.82</t>
  </si>
  <si>
    <t>-18.97</t>
  </si>
  <si>
    <t>22.49</t>
  </si>
  <si>
    <t>-4.96</t>
  </si>
  <si>
    <t>Normalized Net Income, 5 Yr. CAGR %</t>
  </si>
  <si>
    <t>-19.72</t>
  </si>
  <si>
    <t>-9.34</t>
  </si>
  <si>
    <t>-14.66</t>
  </si>
  <si>
    <t>8.46</t>
  </si>
  <si>
    <t>17.79</t>
  </si>
  <si>
    <t>2.4</t>
  </si>
  <si>
    <t>-29.98</t>
  </si>
  <si>
    <t>20.14</t>
  </si>
  <si>
    <t>10.07</t>
  </si>
  <si>
    <t>Diluted EPS Before Extra, 5 Yr. CAGR %</t>
  </si>
  <si>
    <t>-28.1</t>
  </si>
  <si>
    <t>18.65</t>
  </si>
  <si>
    <t>26.32</t>
  </si>
  <si>
    <t>11.46</t>
  </si>
  <si>
    <t>-17.71</t>
  </si>
  <si>
    <t>24.43</t>
  </si>
  <si>
    <t>12.74</t>
  </si>
  <si>
    <t>-2.77</t>
  </si>
  <si>
    <t>Accounts Receivable, 5 Yr. CAGR %</t>
  </si>
  <si>
    <t>1.28</t>
  </si>
  <si>
    <t>0.68</t>
  </si>
  <si>
    <t>-0.86</t>
  </si>
  <si>
    <t>3.31</t>
  </si>
  <si>
    <t>4.56</t>
  </si>
  <si>
    <t>1.48</t>
  </si>
  <si>
    <t>12.18</t>
  </si>
  <si>
    <t>Inventory, 5 Yr. CAGR %</t>
  </si>
  <si>
    <t>4.97</t>
  </si>
  <si>
    <t>3.35</t>
  </si>
  <si>
    <t>0.39</t>
  </si>
  <si>
    <t>-1.69</t>
  </si>
  <si>
    <t>4.03</t>
  </si>
  <si>
    <t>2.93</t>
  </si>
  <si>
    <t>9.98</t>
  </si>
  <si>
    <t>7.36</t>
  </si>
  <si>
    <t>Net Property, Plant and Equip., 5 Yr. CAGR %</t>
  </si>
  <si>
    <t>5.22</t>
  </si>
  <si>
    <t>3.73</t>
  </si>
  <si>
    <t>3.58</t>
  </si>
  <si>
    <t>2.23</t>
  </si>
  <si>
    <t>1.63</t>
  </si>
  <si>
    <t>4.62</t>
  </si>
  <si>
    <t>6.26</t>
  </si>
  <si>
    <t>6.66</t>
  </si>
  <si>
    <t>7.97</t>
  </si>
  <si>
    <t>Total Assets, 5 Yr. CAGR %</t>
  </si>
  <si>
    <t>3.61</t>
  </si>
  <si>
    <t>0.81</t>
  </si>
  <si>
    <t>1.83</t>
  </si>
  <si>
    <t>3.54</t>
  </si>
  <si>
    <t>5.86</t>
  </si>
  <si>
    <t>7.17</t>
  </si>
  <si>
    <t>7.24</t>
  </si>
  <si>
    <t>Tangible Book Value, 5 Yr. CAGR %</t>
  </si>
  <si>
    <t>5.57</t>
  </si>
  <si>
    <t>2.13</t>
  </si>
  <si>
    <t>3.57</t>
  </si>
  <si>
    <t>4.16</t>
  </si>
  <si>
    <t>5.77</t>
  </si>
  <si>
    <t>5.09</t>
  </si>
  <si>
    <t>3.32</t>
  </si>
  <si>
    <t>Common Equity, 5 Yr. CAGR %</t>
  </si>
  <si>
    <t>5.13</t>
  </si>
  <si>
    <t>-0.32</t>
  </si>
  <si>
    <t>4.24</t>
  </si>
  <si>
    <t>2.75</t>
  </si>
  <si>
    <t>4.08</t>
  </si>
  <si>
    <t>5.69</t>
  </si>
  <si>
    <t>Cash From Operations, 5 Yr. CAGR %</t>
  </si>
  <si>
    <t>-7.1</t>
  </si>
  <si>
    <t>-9.84</t>
  </si>
  <si>
    <t>-5.04</t>
  </si>
  <si>
    <t>9.05</t>
  </si>
  <si>
    <t>8.87</t>
  </si>
  <si>
    <t>-4.45</t>
  </si>
  <si>
    <t>9.6</t>
  </si>
  <si>
    <t>-1.65</t>
  </si>
  <si>
    <t>Capital Expenditures, 5 Yr. CAGR %</t>
  </si>
  <si>
    <t>30.26</t>
  </si>
  <si>
    <t>22.6</t>
  </si>
  <si>
    <t>8.9</t>
  </si>
  <si>
    <t>-0.58</t>
  </si>
  <si>
    <t>0.08</t>
  </si>
  <si>
    <t>9.4</t>
  </si>
  <si>
    <t>10.09</t>
  </si>
  <si>
    <t>20.01</t>
  </si>
  <si>
    <t>18.27</t>
  </si>
  <si>
    <t>17.22</t>
  </si>
  <si>
    <t>Levered Free Cash Flow, 5 Yr. CAGR %</t>
  </si>
  <si>
    <t>-32.91</t>
  </si>
  <si>
    <t>-38.36</t>
  </si>
  <si>
    <t>-16.01</t>
  </si>
  <si>
    <t>51.22</t>
  </si>
  <si>
    <t>37.16</t>
  </si>
  <si>
    <t>12.48</t>
  </si>
  <si>
    <t>47.54</t>
  </si>
  <si>
    <t>-13.59</t>
  </si>
  <si>
    <t>-20.75</t>
  </si>
  <si>
    <t>Unlevered Free Cash Flow, 5 Yr. CAGR %</t>
  </si>
  <si>
    <t>-41.57</t>
  </si>
  <si>
    <t>-51.65</t>
  </si>
  <si>
    <t>-15.44</t>
  </si>
  <si>
    <t>31.61</t>
  </si>
  <si>
    <t>28.15</t>
  </si>
  <si>
    <t>27.15</t>
  </si>
  <si>
    <t>82.69</t>
  </si>
  <si>
    <t>-0.59</t>
  </si>
  <si>
    <t>-14.17</t>
  </si>
  <si>
    <t>-21.19</t>
  </si>
  <si>
    <t>Dividend Per Share, 5 Yr. CAGR %</t>
  </si>
  <si>
    <t>-16.74</t>
  </si>
  <si>
    <t>-32.24</t>
  </si>
  <si>
    <t>-25.13</t>
  </si>
  <si>
    <t>-25.98</t>
  </si>
  <si>
    <t>14.87</t>
  </si>
  <si>
    <t>20.11</t>
  </si>
  <si>
    <t>2019</t>
  </si>
  <si>
    <t>2020</t>
  </si>
  <si>
    <t>2021</t>
  </si>
  <si>
    <t>2022</t>
  </si>
  <si>
    <t>2023</t>
  </si>
  <si>
    <t>2024</t>
  </si>
  <si>
    <t>2025</t>
  </si>
  <si>
    <t>2026</t>
  </si>
  <si>
    <t>Capitalization
                                    1</t>
  </si>
  <si>
    <t>12,480</t>
  </si>
  <si>
    <t>12,303</t>
  </si>
  <si>
    <t>19,440</t>
  </si>
  <si>
    <t>26,218</t>
  </si>
  <si>
    <t>29,128</t>
  </si>
  <si>
    <t>31,303</t>
  </si>
  <si>
    <t>-</t>
  </si>
  <si>
    <t>Change</t>
  </si>
  <si>
    <t>-1.42%</t>
  </si>
  <si>
    <t>58.01%</t>
  </si>
  <si>
    <t>34.87%</t>
  </si>
  <si>
    <t>11.1%</t>
  </si>
  <si>
    <t>7.47%</t>
  </si>
  <si>
    <t>0%</t>
  </si>
  <si>
    <t>Enterprise Value (EV)
                                    1</t>
  </si>
  <si>
    <t>16,288</t>
  </si>
  <si>
    <t>19,734</t>
  </si>
  <si>
    <t>26,081</t>
  </si>
  <si>
    <t>32,073</t>
  </si>
  <si>
    <t>34,918</t>
  </si>
  <si>
    <t>28,747</t>
  </si>
  <si>
    <t>29,458</t>
  </si>
  <si>
    <t>26,716</t>
  </si>
  <si>
    <t>21.15%</t>
  </si>
  <si>
    <t>32.16%</t>
  </si>
  <si>
    <t>22.97%</t>
  </si>
  <si>
    <t>8.87%</t>
  </si>
  <si>
    <t>-17.67%</t>
  </si>
  <si>
    <t>2.47%</t>
  </si>
  <si>
    <t>-9.31%</t>
  </si>
  <si>
    <t>P/E ratio</t>
  </si>
  <si>
    <t>36.9x</t>
  </si>
  <si>
    <t>-14.3x</t>
  </si>
  <si>
    <t>6.86x</t>
  </si>
  <si>
    <t>6.71x</t>
  </si>
  <si>
    <t>12.1x</t>
  </si>
  <si>
    <t>43.9x</t>
  </si>
  <si>
    <t>25.1x</t>
  </si>
  <si>
    <t>22.3x</t>
  </si>
  <si>
    <t>PBR</t>
  </si>
  <si>
    <t>0.55x</t>
  </si>
  <si>
    <t>0.61x</t>
  </si>
  <si>
    <t>0.85x</t>
  </si>
  <si>
    <t>1.03x</t>
  </si>
  <si>
    <t>1.07x</t>
  </si>
  <si>
    <t>1.28x</t>
  </si>
  <si>
    <t>1.27x</t>
  </si>
  <si>
    <t>1.23x</t>
  </si>
  <si>
    <t>PEG</t>
  </si>
  <si>
    <t>0x</t>
  </si>
  <si>
    <t>-0x</t>
  </si>
  <si>
    <t>0.2x</t>
  </si>
  <si>
    <t>-0.3x</t>
  </si>
  <si>
    <t>-0.6x</t>
  </si>
  <si>
    <t>0.3x</t>
  </si>
  <si>
    <t>1.8x</t>
  </si>
  <si>
    <t>Capitalization / Revenue</t>
  </si>
  <si>
    <t>1.05x</t>
  </si>
  <si>
    <t>1.37x</t>
  </si>
  <si>
    <t>1.44x</t>
  </si>
  <si>
    <t>1.41x</t>
  </si>
  <si>
    <t>1.94x</t>
  </si>
  <si>
    <t>2.33x</t>
  </si>
  <si>
    <t>2.84x</t>
  </si>
  <si>
    <t>2.68x</t>
  </si>
  <si>
    <t>EV / Revenue</t>
  </si>
  <si>
    <t>1.36x</t>
  </si>
  <si>
    <t>2.21x</t>
  </si>
  <si>
    <t>1.93x</t>
  </si>
  <si>
    <t>1.72x</t>
  </si>
  <si>
    <t>2.14x</t>
  </si>
  <si>
    <t>2.67x</t>
  </si>
  <si>
    <t>2.29x</t>
  </si>
  <si>
    <t>EV / EBITDA</t>
  </si>
  <si>
    <t>3.83x</t>
  </si>
  <si>
    <t>7.68x</t>
  </si>
  <si>
    <t>3.97x</t>
  </si>
  <si>
    <t>3.35x</t>
  </si>
  <si>
    <t>5.48x</t>
  </si>
  <si>
    <t>5.53x</t>
  </si>
  <si>
    <t>6.28x</t>
  </si>
  <si>
    <t>5.05x</t>
  </si>
  <si>
    <t>EV / EBIT</t>
  </si>
  <si>
    <t>16.6x</t>
  </si>
  <si>
    <t>-21.7x</t>
  </si>
  <si>
    <t>5.5x</t>
  </si>
  <si>
    <t>4.78x</t>
  </si>
  <si>
    <t>8.5x</t>
  </si>
  <si>
    <t>11.5x</t>
  </si>
  <si>
    <t>10.3x</t>
  </si>
  <si>
    <t>8.03x</t>
  </si>
  <si>
    <t>EV / FCF</t>
  </si>
  <si>
    <t>1,018x</t>
  </si>
  <si>
    <t>-9.56x</t>
  </si>
  <si>
    <t>1,043x</t>
  </si>
  <si>
    <t>12.7x</t>
  </si>
  <si>
    <t>-20.6x</t>
  </si>
  <si>
    <t>-36.8x</t>
  </si>
  <si>
    <t>18.4x</t>
  </si>
  <si>
    <t>10.9x</t>
  </si>
  <si>
    <t>FCF Yield</t>
  </si>
  <si>
    <t>0.1%</t>
  </si>
  <si>
    <t>-10.5%</t>
  </si>
  <si>
    <t>7.85%</t>
  </si>
  <si>
    <t>-4.86%</t>
  </si>
  <si>
    <t>-2.72%</t>
  </si>
  <si>
    <t>5.43%</t>
  </si>
  <si>
    <t>9.16%</t>
  </si>
  <si>
    <t>Dividend per Share
                                    2</t>
  </si>
  <si>
    <t>1</t>
  </si>
  <si>
    <t>0.6546</t>
  </si>
  <si>
    <t>0.66</t>
  </si>
  <si>
    <t>Rate of return</t>
  </si>
  <si>
    <t>0.89%</t>
  </si>
  <si>
    <t>0.87%</t>
  </si>
  <si>
    <t>0.55%</t>
  </si>
  <si>
    <t>1.95%</t>
  </si>
  <si>
    <t>1.79%</t>
  </si>
  <si>
    <t>1.63%</t>
  </si>
  <si>
    <t>1.07%</t>
  </si>
  <si>
    <t>1.08%</t>
  </si>
  <si>
    <t>EPS
                                    2</t>
  </si>
  <si>
    <t>0.61</t>
  </si>
  <si>
    <t>1.393</t>
  </si>
  <si>
    <t>2.438</t>
  </si>
  <si>
    <t>2.743</t>
  </si>
  <si>
    <t>Distribution rate</t>
  </si>
  <si>
    <t>32.8%</t>
  </si>
  <si>
    <t>-12.3%</t>
  </si>
  <si>
    <t>3.77%</t>
  </si>
  <si>
    <t>13.1%</t>
  </si>
  <si>
    <t>21.6%</t>
  </si>
  <si>
    <t>71.8%</t>
  </si>
  <si>
    <t>26.8%</t>
  </si>
  <si>
    <t>24.1%</t>
  </si>
  <si>
    <t>Net sales
                                    1</t>
  </si>
  <si>
    <t>11,934</t>
  </si>
  <si>
    <t>8,948</t>
  </si>
  <si>
    <t>13,481</t>
  </si>
  <si>
    <t>18,628</t>
  </si>
  <si>
    <t>15,011</t>
  </si>
  <si>
    <t>13,408</t>
  </si>
  <si>
    <t>11,041</t>
  </si>
  <si>
    <t>11,685</t>
  </si>
  <si>
    <t>EBITDA
                                    1</t>
  </si>
  <si>
    <t>4,253</t>
  </si>
  <si>
    <t>2,570</t>
  </si>
  <si>
    <t>6,573</t>
  </si>
  <si>
    <t>9,568</t>
  </si>
  <si>
    <t>6,367</t>
  </si>
  <si>
    <t>5,197</t>
  </si>
  <si>
    <t>4,694</t>
  </si>
  <si>
    <t>5,285</t>
  </si>
  <si>
    <t>EBIT
                                    1</t>
  </si>
  <si>
    <t>979</t>
  </si>
  <si>
    <t>-910</t>
  </si>
  <si>
    <t>4,742</t>
  </si>
  <si>
    <t>6,715</t>
  </si>
  <si>
    <t>4,106</t>
  </si>
  <si>
    <t>2,503</t>
  </si>
  <si>
    <t>2,863</t>
  </si>
  <si>
    <t>3,327</t>
  </si>
  <si>
    <t>Net income
                                    1</t>
  </si>
  <si>
    <t>339</t>
  </si>
  <si>
    <t>-864</t>
  </si>
  <si>
    <t>2,868</t>
  </si>
  <si>
    <t>4,089</t>
  </si>
  <si>
    <t>2,435</t>
  </si>
  <si>
    <t>239.5</t>
  </si>
  <si>
    <t>1,211</t>
  </si>
  <si>
    <t>1,358</t>
  </si>
  <si>
    <t>Net Debt
                                    1</t>
  </si>
  <si>
    <t>3,808</t>
  </si>
  <si>
    <t>7,431</t>
  </si>
  <si>
    <t>6,641</t>
  </si>
  <si>
    <t>5,855</t>
  </si>
  <si>
    <t>5,790</t>
  </si>
  <si>
    <t>-2,556</t>
  </si>
  <si>
    <t>-1,845</t>
  </si>
  <si>
    <t>-4,587</t>
  </si>
  <si>
    <t>Reference price
                                    2</t>
  </si>
  <si>
    <t>22.52</t>
  </si>
  <si>
    <t>23.10</t>
  </si>
  <si>
    <t>36.43</t>
  </si>
  <si>
    <t>51.17</t>
  </si>
  <si>
    <t>56.01</t>
  </si>
  <si>
    <t>61.17</t>
  </si>
  <si>
    <t>Nbr of stocks (in thousands)</t>
  </si>
  <si>
    <t>554,120</t>
  </si>
  <si>
    <t>531,102</t>
  </si>
  <si>
    <t>533,239</t>
  </si>
  <si>
    <t>512,248</t>
  </si>
  <si>
    <t>520,061</t>
  </si>
  <si>
    <t>511,716</t>
  </si>
  <si>
    <t>Announcement Date</t>
  </si>
  <si>
    <t>2/20/20</t>
  </si>
  <si>
    <t>2/18/21</t>
  </si>
  <si>
    <t>2/23/22</t>
  </si>
  <si>
    <t>2/21/23</t>
  </si>
  <si>
    <t>2/22/24</t>
  </si>
  <si>
    <t>address1</t>
  </si>
  <si>
    <t>Bentall 5</t>
  </si>
  <si>
    <t>address2</t>
  </si>
  <si>
    <t>Suite 3300 550 Burrard Street</t>
  </si>
  <si>
    <t>city</t>
  </si>
  <si>
    <t>Vancouver</t>
  </si>
  <si>
    <t>state</t>
  </si>
  <si>
    <t>BC</t>
  </si>
  <si>
    <t>zip</t>
  </si>
  <si>
    <t>V6C 0B3</t>
  </si>
  <si>
    <t>country</t>
  </si>
  <si>
    <t>phone</t>
  </si>
  <si>
    <t>604 699 4000</t>
  </si>
  <si>
    <t>fax</t>
  </si>
  <si>
    <t>604 699 4750</t>
  </si>
  <si>
    <t>website</t>
  </si>
  <si>
    <t>https://www.teck.com</t>
  </si>
  <si>
    <t>industry</t>
  </si>
  <si>
    <t>Other Industrial Metals &amp; Mining</t>
  </si>
  <si>
    <t>industryKey</t>
  </si>
  <si>
    <t>other-industrial-metals-mining</t>
  </si>
  <si>
    <t>industryDisp</t>
  </si>
  <si>
    <t>sector</t>
  </si>
  <si>
    <t>Basic Materials</t>
  </si>
  <si>
    <t>sectorKey</t>
  </si>
  <si>
    <t>basic-materials</t>
  </si>
  <si>
    <t>sectorDisp</t>
  </si>
  <si>
    <t>longBusinessSummary</t>
  </si>
  <si>
    <t>Teck Resources Limited engages in exploring for, acquiring, developing, and producing natural resources in Asia, Europe, and North America. The company operates through Steelmaking Coal, Copper, Zinc, and Energy segments. Its principal products include copper, zinc, steelmaking coal, and blended bitumen. The company also produces lead, silver, and molybdenum; and various specialty and other metals, chemicals, and fertilizers. In addition, it explores for gold. The company was formerly known as Teck Cominco Limited and changed its name to Teck Resources Limited in April 2009. The company was founded in 1913 and is headquartered in Vancouver, Canada.</t>
  </si>
  <si>
    <t>fullTimeEmployees</t>
  </si>
  <si>
    <t>companyOfficers</t>
  </si>
  <si>
    <t>[{'maxAge': 1, 'name': 'Mr. Jonathan H. Price M.B.A.', 'age': 47, 'title': 'President, CEO &amp; Director', 'yearBorn': 1977, 'fiscalYear': 2023, 'totalPay': 3408770, 'exercisedValue': 2584065, 'unexercisedValue': 0}, {'maxAge': 1, 'name': 'Ms. Crystal J. Prystai', 'title': 'Executive VP &amp; CFO', 'fiscalYear': 2023, 'totalPay': 926733, 'exercisedValue': 0, 'unexercisedValue': 0}, {'maxAge': 1, 'name': 'Mr. Nicholas Peter M. Hooper', 'age': 53, 'title': 'Executive VP &amp; Chief Corporate Development Officer', 'yearBorn': 1971, 'fiscalYear': 2023, 'totalPay': 1019566, 'exercisedValue': 0, 'unexercisedValue': 0}]</t>
  </si>
  <si>
    <t>auditRisk</t>
  </si>
  <si>
    <t>boardRisk</t>
  </si>
  <si>
    <t>compensationRisk</t>
  </si>
  <si>
    <t>shareHolderRightsRisk</t>
  </si>
  <si>
    <t>overallRisk</t>
  </si>
  <si>
    <t>governanceEpochDate</t>
  </si>
  <si>
    <t>compensationAsOfEpochDate</t>
  </si>
  <si>
    <t>irWebsite</t>
  </si>
  <si>
    <t>http://www.teck.com/Generic.aspx?PAGE=Teck+Site/Investors&amp;portalName=tc</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</si>
  <si>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</si>
  <si>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</si>
  <si>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</si>
  <si>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</si>
  <si>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</si>
  <si>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</si>
  <si>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</si>
  <si>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</si>
  <si>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</si>
  <si>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</si>
  <si>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</si>
  <si>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</si>
  <si>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</si>
  <si>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</si>
  <si>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</si>
  <si>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</si>
  <si>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</si>
  <si>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</si>
  <si>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</si>
  <si>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</si>
  <si>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</si>
  <si>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</si>
  <si>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</si>
  <si>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</si>
  <si>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</si>
  <si>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</si>
  <si>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</si>
  <si>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</si>
  <si>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</si>
  <si>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</si>
  <si>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</si>
  <si>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</si>
  <si>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</si>
  <si>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</si>
  <si>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</si>
  <si>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</si>
  <si>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</si>
  <si>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</si>
  <si>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</si>
  <si>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</si>
  <si>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</si>
  <si>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</si>
  <si>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</si>
  <si>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</si>
  <si>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</si>
  <si>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</si>
  <si>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</si>
  <si>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</si>
  <si>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</si>
  <si>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</si>
  <si>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</si>
  <si>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</si>
  <si>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</si>
  <si>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</si>
  <si>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</si>
  <si>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</si>
  <si>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</si>
  <si>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</si>
  <si>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</si>
  <si>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</si>
  <si>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</si>
  <si>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</si>
  <si>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</si>
  <si>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</si>
  <si>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</si>
  <si>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</si>
  <si>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</si>
  <si>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</si>
  <si>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</si>
  <si>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</si>
  <si>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</si>
  <si>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</si>
  <si>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TECK</t>
  </si>
  <si>
    <t>underlyingSymbol</t>
  </si>
  <si>
    <t>shortName</t>
  </si>
  <si>
    <t>Teck Resources Ltd</t>
  </si>
  <si>
    <t>longName</t>
  </si>
  <si>
    <t>Teck Resources Limited</t>
  </si>
  <si>
    <t>firstTradeDateEpochUtc</t>
  </si>
  <si>
    <t>timeZoneFullName</t>
  </si>
  <si>
    <t>America/New_York</t>
  </si>
  <si>
    <t>timeZoneShortName</t>
  </si>
  <si>
    <t>EST</t>
  </si>
  <si>
    <t>uuid</t>
  </si>
  <si>
    <t>9c6a060a-97f5-3a57-b6be-bf0c994633d0</t>
  </si>
  <si>
    <t>messageBoardId</t>
  </si>
  <si>
    <t>finmb_189526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</si>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</sst>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ck.com/" TargetMode="External"/><Relationship Id="rId2" Type="http://schemas.openxmlformats.org/officeDocument/2006/relationships/hyperlink" Target="http://www.teck.com/Generic.aspx?PAGE=Teck+Site/Investors&amp;portalName=tc"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42.32</v>
      </c>
      <c r="C4" s="2"/>
      <c r="D4" s="2"/>
      <c r="E4" s="2"/>
      <c r="F4" s="2"/>
      <c r="G4" s="2"/>
      <c r="H4" s="2"/>
      <c r="I4" s="2"/>
      <c r="J4" s="2"/>
      <c r="K4" s="2"/>
      <c r="L4" s="2"/>
      <c r="M4" s="2"/>
      <c r="N4" s="2"/>
      <c r="O4" s="2"/>
      <c r="P4" s="2"/>
      <c r="Q4" s="2"/>
      <c r="R4" s="2"/>
      <c r="S4" s="2"/>
      <c r="T4" s="2"/>
      <c r="U4" s="2"/>
      <c r="V4" s="2"/>
      <c r="W4" s="2"/>
      <c r="X4" s="2"/>
      <c r="Y4" s="2"/>
      <c r="Z4" s="2"/>
    </row>
    <row r="5">
      <c r="A5" s="1" t="s">
        <v>7</v>
      </c>
      <c r="B5" s="1">
        <v>-35.06101894750825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2.18771456E10</v>
      </c>
      <c r="C8" s="2"/>
      <c r="D8" s="2"/>
      <c r="E8" s="2"/>
      <c r="F8" s="2"/>
      <c r="G8" s="2"/>
      <c r="H8" s="2"/>
      <c r="I8" s="2"/>
      <c r="J8" s="2"/>
      <c r="K8" s="2"/>
      <c r="L8" s="2"/>
      <c r="M8" s="2"/>
      <c r="N8" s="2"/>
      <c r="O8" s="2"/>
      <c r="P8" s="2"/>
      <c r="Q8" s="2"/>
      <c r="R8" s="2"/>
      <c r="S8" s="2"/>
      <c r="T8" s="2"/>
      <c r="U8" s="2"/>
      <c r="V8" s="2"/>
      <c r="W8" s="2"/>
      <c r="X8" s="2"/>
      <c r="Y8" s="2"/>
      <c r="Z8" s="2"/>
    </row>
    <row r="9">
      <c r="A9" s="1" t="s">
        <v>13</v>
      </c>
      <c r="B9" s="1">
        <v>48.4</v>
      </c>
      <c r="C9" s="2"/>
      <c r="D9" s="2"/>
      <c r="E9" s="2"/>
      <c r="F9" s="2"/>
      <c r="G9" s="2"/>
      <c r="H9" s="2"/>
      <c r="I9" s="2"/>
      <c r="J9" s="2"/>
      <c r="K9" s="2"/>
      <c r="L9" s="2"/>
      <c r="M9" s="2"/>
      <c r="N9" s="2"/>
      <c r="O9" s="2"/>
      <c r="P9" s="2"/>
      <c r="Q9" s="2"/>
      <c r="R9" s="2"/>
      <c r="S9" s="2"/>
      <c r="T9" s="2"/>
      <c r="U9" s="2"/>
      <c r="V9" s="2"/>
      <c r="W9" s="2"/>
      <c r="X9" s="2"/>
      <c r="Y9" s="2"/>
      <c r="Z9" s="2"/>
    </row>
    <row r="10">
      <c r="A10" s="1" t="s">
        <v>14</v>
      </c>
      <c r="B10" s="1">
        <v>18.140589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251.59</v>
      </c>
      <c r="C2" s="1">
        <v>-1716.65</v>
      </c>
      <c r="D2" s="1">
        <v>722.8</v>
      </c>
      <c r="E2" s="1">
        <v>1744.45</v>
      </c>
      <c r="F2" s="1">
        <v>2161.45</v>
      </c>
      <c r="G2" s="1">
        <v>-420.475</v>
      </c>
      <c r="H2" s="1">
        <v>-600.4799999999999</v>
      </c>
      <c r="I2" s="1">
        <v>1994.65</v>
      </c>
      <c r="J2" s="1">
        <v>2307.4</v>
      </c>
      <c r="K2" s="1">
        <v>1674.95</v>
      </c>
      <c r="L2" s="2"/>
      <c r="M2" s="2"/>
      <c r="N2" s="2"/>
      <c r="O2" s="2"/>
      <c r="P2" s="2"/>
      <c r="Q2" s="2"/>
      <c r="R2" s="2"/>
      <c r="S2" s="2"/>
      <c r="T2" s="2"/>
      <c r="U2" s="2"/>
      <c r="V2" s="2"/>
      <c r="W2" s="2"/>
      <c r="X2" s="2"/>
      <c r="Y2" s="2"/>
      <c r="Z2" s="2"/>
    </row>
    <row r="3">
      <c r="A3" s="1" t="s">
        <v>18</v>
      </c>
      <c r="B3" s="1">
        <v>931.3</v>
      </c>
      <c r="C3" s="1">
        <v>952.15</v>
      </c>
      <c r="D3" s="1">
        <v>959.0999999999999</v>
      </c>
      <c r="E3" s="1">
        <v>1021.65</v>
      </c>
      <c r="F3" s="1">
        <v>1028.6</v>
      </c>
      <c r="G3" s="1">
        <v>1125.9</v>
      </c>
      <c r="H3" s="1">
        <v>1049.45</v>
      </c>
      <c r="I3" s="1">
        <v>1098.1</v>
      </c>
      <c r="J3" s="1">
        <v>1160.65</v>
      </c>
      <c r="K3" s="1">
        <v>1306.6</v>
      </c>
      <c r="L3" s="2"/>
      <c r="M3" s="2"/>
      <c r="N3" s="2"/>
      <c r="O3" s="2"/>
      <c r="P3" s="2"/>
      <c r="Q3" s="2"/>
      <c r="R3" s="2"/>
      <c r="S3" s="2"/>
      <c r="T3" s="2"/>
      <c r="U3" s="2"/>
      <c r="V3" s="2"/>
      <c r="W3" s="2"/>
      <c r="X3" s="2"/>
      <c r="Y3" s="2"/>
      <c r="Z3" s="2"/>
    </row>
    <row r="4">
      <c r="A4" s="1" t="s">
        <v>19</v>
      </c>
      <c r="B4" s="1">
        <v>48.65</v>
      </c>
      <c r="C4" s="1">
        <v>41.005</v>
      </c>
      <c r="D4" s="1">
        <v>38.22499999999999</v>
      </c>
      <c r="E4" s="1">
        <v>56.29499999999999</v>
      </c>
      <c r="F4" s="1">
        <v>70.195</v>
      </c>
      <c r="G4" s="1">
        <v>77.83999999999999</v>
      </c>
      <c r="H4" s="1">
        <v>79.22999999999999</v>
      </c>
      <c r="I4" s="1">
        <v>104.945</v>
      </c>
      <c r="J4" s="1">
        <v>95.91</v>
      </c>
      <c r="K4" s="1">
        <v>159.85</v>
      </c>
      <c r="L4" s="2"/>
      <c r="M4" s="2"/>
      <c r="N4" s="2"/>
      <c r="O4" s="2"/>
      <c r="P4" s="2"/>
      <c r="Q4" s="2"/>
      <c r="R4" s="2"/>
      <c r="S4" s="2"/>
      <c r="T4" s="2"/>
      <c r="U4" s="2"/>
      <c r="V4" s="2"/>
      <c r="W4" s="2"/>
      <c r="X4" s="2"/>
      <c r="Y4" s="2"/>
      <c r="Z4" s="2"/>
    </row>
    <row r="5">
      <c r="A5" s="1" t="s">
        <v>20</v>
      </c>
      <c r="B5" s="1">
        <v>0.0</v>
      </c>
      <c r="C5" s="1">
        <v>1306.6</v>
      </c>
      <c r="D5" s="1">
        <v>0.0</v>
      </c>
      <c r="E5" s="1">
        <v>-143.865</v>
      </c>
      <c r="F5" s="1">
        <v>0.0</v>
      </c>
      <c r="G5" s="1">
        <v>1167.6</v>
      </c>
      <c r="H5" s="1">
        <v>181.395</v>
      </c>
      <c r="I5" s="1">
        <v>-149.425</v>
      </c>
      <c r="J5" s="1">
        <v>0.0</v>
      </c>
      <c r="K5" s="1">
        <v>0.0</v>
      </c>
      <c r="L5" s="2"/>
      <c r="M5" s="2"/>
      <c r="N5" s="2"/>
      <c r="O5" s="2"/>
      <c r="P5" s="2"/>
      <c r="Q5" s="2"/>
      <c r="R5" s="2"/>
      <c r="S5" s="2"/>
      <c r="T5" s="2"/>
      <c r="U5" s="2"/>
      <c r="V5" s="2"/>
      <c r="W5" s="2"/>
      <c r="X5" s="2"/>
      <c r="Y5" s="2"/>
      <c r="Z5" s="2"/>
    </row>
    <row r="6">
      <c r="A6" s="1" t="s">
        <v>21</v>
      </c>
      <c r="B6" s="1">
        <v>979.9499999999999</v>
      </c>
      <c r="C6" s="1">
        <v>2300.45</v>
      </c>
      <c r="D6" s="1">
        <v>1000.8</v>
      </c>
      <c r="E6" s="1">
        <v>931.3</v>
      </c>
      <c r="F6" s="1">
        <v>1098.1</v>
      </c>
      <c r="G6" s="1">
        <v>2369.95</v>
      </c>
      <c r="H6" s="1">
        <v>1306.6</v>
      </c>
      <c r="I6" s="1">
        <v>1056.4</v>
      </c>
      <c r="J6" s="1">
        <v>1257.95</v>
      </c>
      <c r="K6" s="1">
        <v>1466.45</v>
      </c>
      <c r="L6" s="2"/>
      <c r="M6" s="2"/>
      <c r="N6" s="2"/>
      <c r="O6" s="2"/>
      <c r="P6" s="2"/>
      <c r="Q6" s="2"/>
      <c r="R6" s="2"/>
      <c r="S6" s="2"/>
      <c r="T6" s="2"/>
      <c r="U6" s="2"/>
      <c r="V6" s="2"/>
      <c r="W6" s="2"/>
      <c r="X6" s="2"/>
      <c r="Y6" s="2"/>
      <c r="Z6" s="2"/>
    </row>
    <row r="7">
      <c r="A7" s="1" t="s">
        <v>22</v>
      </c>
      <c r="B7" s="1">
        <v>4.864999999999999</v>
      </c>
      <c r="C7" s="1">
        <v>5.56</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-189.735</v>
      </c>
      <c r="L8" s="2"/>
      <c r="M8" s="2"/>
      <c r="N8" s="2"/>
      <c r="O8" s="2"/>
      <c r="P8" s="2"/>
      <c r="Q8" s="2"/>
      <c r="R8" s="2"/>
      <c r="S8" s="2"/>
      <c r="T8" s="2"/>
      <c r="U8" s="2"/>
      <c r="V8" s="2"/>
      <c r="W8" s="2"/>
      <c r="X8" s="2"/>
      <c r="Y8" s="2"/>
      <c r="Z8" s="2"/>
    </row>
    <row r="9">
      <c r="A9" s="1" t="s">
        <v>24</v>
      </c>
      <c r="B9" s="1">
        <v>1.39</v>
      </c>
      <c r="C9" s="1">
        <v>-83.39999999999999</v>
      </c>
      <c r="D9" s="1">
        <v>-66.72</v>
      </c>
      <c r="E9" s="1">
        <v>-35.445</v>
      </c>
      <c r="F9" s="1">
        <v>-619.9399999999999</v>
      </c>
      <c r="G9" s="1">
        <v>-11.815</v>
      </c>
      <c r="H9" s="1">
        <v>-52.12499999999999</v>
      </c>
      <c r="I9" s="1">
        <v>-2.78</v>
      </c>
      <c r="J9" s="1">
        <v>0.0</v>
      </c>
      <c r="K9" s="1">
        <v>0.0</v>
      </c>
      <c r="L9" s="2"/>
      <c r="M9" s="2"/>
      <c r="N9" s="2"/>
      <c r="O9" s="2"/>
      <c r="P9" s="2"/>
      <c r="Q9" s="2"/>
      <c r="R9" s="2"/>
      <c r="S9" s="2"/>
      <c r="T9" s="2"/>
      <c r="U9" s="2"/>
      <c r="V9" s="2"/>
      <c r="W9" s="2"/>
      <c r="X9" s="2"/>
      <c r="Y9" s="2"/>
      <c r="Z9" s="2"/>
    </row>
    <row r="10">
      <c r="A10" s="1" t="s">
        <v>25</v>
      </c>
      <c r="B10" s="1">
        <v>0.0</v>
      </c>
      <c r="C10" s="1">
        <v>1216.25</v>
      </c>
      <c r="D10" s="1">
        <v>204.33</v>
      </c>
      <c r="E10" s="1">
        <v>30.58</v>
      </c>
      <c r="F10" s="1">
        <v>28.495</v>
      </c>
      <c r="G10" s="1">
        <v>701.9499999999999</v>
      </c>
      <c r="H10" s="1">
        <v>683.185</v>
      </c>
      <c r="I10" s="1">
        <v>0.0</v>
      </c>
      <c r="J10" s="1">
        <v>0.0</v>
      </c>
      <c r="K10" s="1">
        <v>0.0</v>
      </c>
      <c r="L10" s="2"/>
      <c r="M10" s="2"/>
      <c r="N10" s="2"/>
      <c r="O10" s="2"/>
      <c r="P10" s="2"/>
      <c r="Q10" s="2"/>
      <c r="R10" s="2"/>
      <c r="S10" s="2"/>
      <c r="T10" s="2"/>
      <c r="U10" s="2"/>
      <c r="V10" s="2"/>
      <c r="W10" s="2"/>
      <c r="X10" s="2"/>
      <c r="Y10" s="2"/>
      <c r="Z10" s="2"/>
    </row>
    <row r="11">
      <c r="A11" s="1" t="s">
        <v>26</v>
      </c>
      <c r="B11" s="1">
        <v>2.085</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307.19</v>
      </c>
      <c r="K12" s="1">
        <v>0.0</v>
      </c>
      <c r="L12" s="2"/>
      <c r="M12" s="2"/>
      <c r="N12" s="2"/>
      <c r="O12" s="2"/>
      <c r="P12" s="2"/>
      <c r="Q12" s="2"/>
      <c r="R12" s="2"/>
      <c r="S12" s="2"/>
      <c r="T12" s="2"/>
      <c r="U12" s="2"/>
      <c r="V12" s="2"/>
      <c r="W12" s="2"/>
      <c r="X12" s="2"/>
      <c r="Y12" s="2"/>
      <c r="Z12" s="2"/>
    </row>
    <row r="13">
      <c r="A13" s="1" t="s">
        <v>28</v>
      </c>
      <c r="B13" s="1">
        <v>150.12</v>
      </c>
      <c r="C13" s="1">
        <v>-501.79</v>
      </c>
      <c r="D13" s="1">
        <v>512.91</v>
      </c>
      <c r="E13" s="1">
        <v>785.3499999999999</v>
      </c>
      <c r="F13" s="1">
        <v>435.765</v>
      </c>
      <c r="G13" s="1">
        <v>-107.725</v>
      </c>
      <c r="H13" s="1">
        <v>-86.875</v>
      </c>
      <c r="I13" s="1">
        <v>854.8499999999999</v>
      </c>
      <c r="J13" s="1">
        <v>1751.4</v>
      </c>
      <c r="K13" s="1">
        <v>574.765</v>
      </c>
      <c r="L13" s="2"/>
      <c r="M13" s="2"/>
      <c r="N13" s="2"/>
      <c r="O13" s="2"/>
      <c r="P13" s="2"/>
      <c r="Q13" s="2"/>
      <c r="R13" s="2"/>
      <c r="S13" s="2"/>
      <c r="T13" s="2"/>
      <c r="U13" s="2"/>
      <c r="V13" s="2"/>
      <c r="W13" s="2"/>
      <c r="X13" s="2"/>
      <c r="Y13" s="2"/>
      <c r="Z13" s="2"/>
    </row>
    <row r="14">
      <c r="A14" s="1" t="s">
        <v>29</v>
      </c>
      <c r="B14" s="1">
        <v>166.105</v>
      </c>
      <c r="C14" s="1">
        <v>12.51</v>
      </c>
      <c r="D14" s="1">
        <v>-333.6</v>
      </c>
      <c r="E14" s="1">
        <v>-173.75</v>
      </c>
      <c r="F14" s="1">
        <v>195.99</v>
      </c>
      <c r="G14" s="1">
        <v>67.41499999999999</v>
      </c>
      <c r="H14" s="1">
        <v>-204.33</v>
      </c>
      <c r="I14" s="1">
        <v>-465.65</v>
      </c>
      <c r="J14" s="1">
        <v>332.21</v>
      </c>
      <c r="K14" s="1">
        <v>-405.1849999999999</v>
      </c>
      <c r="L14" s="2"/>
      <c r="M14" s="2"/>
      <c r="N14" s="2"/>
      <c r="O14" s="2"/>
      <c r="P14" s="2"/>
      <c r="Q14" s="2"/>
      <c r="R14" s="2"/>
      <c r="S14" s="2"/>
      <c r="T14" s="2"/>
      <c r="U14" s="2"/>
      <c r="V14" s="2"/>
      <c r="W14" s="2"/>
      <c r="X14" s="2"/>
      <c r="Y14" s="2"/>
      <c r="Z14" s="2"/>
    </row>
    <row r="15">
      <c r="A15" s="1" t="s">
        <v>30</v>
      </c>
      <c r="B15" s="1">
        <v>92.43499999999999</v>
      </c>
      <c r="C15" s="1">
        <v>168.19</v>
      </c>
      <c r="D15" s="1">
        <v>-59.77</v>
      </c>
      <c r="E15" s="1">
        <v>-0.695</v>
      </c>
      <c r="F15" s="1">
        <v>-234.91</v>
      </c>
      <c r="G15" s="1">
        <v>11.12</v>
      </c>
      <c r="H15" s="1">
        <v>69.5</v>
      </c>
      <c r="I15" s="1">
        <v>-286.34</v>
      </c>
      <c r="J15" s="1">
        <v>-292.595</v>
      </c>
      <c r="K15" s="1">
        <v>-296.07</v>
      </c>
      <c r="L15" s="2"/>
      <c r="M15" s="2"/>
      <c r="N15" s="2"/>
      <c r="O15" s="2"/>
      <c r="P15" s="2"/>
      <c r="Q15" s="2"/>
      <c r="R15" s="2"/>
      <c r="S15" s="2"/>
      <c r="T15" s="2"/>
      <c r="U15" s="2"/>
      <c r="V15" s="2"/>
      <c r="W15" s="2"/>
      <c r="X15" s="2"/>
      <c r="Y15" s="2"/>
      <c r="Z15" s="2"/>
    </row>
    <row r="16">
      <c r="A16" s="1" t="s">
        <v>31</v>
      </c>
      <c r="B16" s="1">
        <v>-68.11</v>
      </c>
      <c r="C16" s="1">
        <v>-39.61499999999999</v>
      </c>
      <c r="D16" s="1">
        <v>143.17</v>
      </c>
      <c r="E16" s="1">
        <v>239.775</v>
      </c>
      <c r="F16" s="1">
        <v>36.835</v>
      </c>
      <c r="G16" s="1">
        <v>-141.78</v>
      </c>
      <c r="H16" s="1">
        <v>38.22499999999999</v>
      </c>
      <c r="I16" s="1">
        <v>217.535</v>
      </c>
      <c r="J16" s="1">
        <v>164.715</v>
      </c>
      <c r="K16" s="1">
        <v>177.92</v>
      </c>
      <c r="L16" s="2"/>
      <c r="M16" s="2"/>
      <c r="N16" s="2"/>
      <c r="O16" s="2"/>
      <c r="P16" s="2"/>
      <c r="Q16" s="2"/>
      <c r="R16" s="2"/>
      <c r="S16" s="2"/>
      <c r="T16" s="2"/>
      <c r="U16" s="2"/>
      <c r="V16" s="2"/>
      <c r="W16" s="2"/>
      <c r="X16" s="2"/>
      <c r="Y16" s="2"/>
      <c r="Z16" s="2"/>
    </row>
    <row r="17">
      <c r="A17" s="1" t="s">
        <v>32</v>
      </c>
      <c r="B17" s="1">
        <v>0.0</v>
      </c>
      <c r="C17" s="1">
        <v>0.0</v>
      </c>
      <c r="D17" s="1">
        <v>0.0</v>
      </c>
      <c r="E17" s="1">
        <v>0.0</v>
      </c>
      <c r="F17" s="1">
        <v>-18.07</v>
      </c>
      <c r="G17" s="1">
        <v>-47.955</v>
      </c>
      <c r="H17" s="1">
        <v>-70.89</v>
      </c>
      <c r="I17" s="1">
        <v>-72.975</v>
      </c>
      <c r="J17" s="1">
        <v>-278.695</v>
      </c>
      <c r="K17" s="1">
        <v>-164.715</v>
      </c>
      <c r="L17" s="2"/>
      <c r="M17" s="2"/>
      <c r="N17" s="2"/>
      <c r="O17" s="2"/>
      <c r="P17" s="2"/>
      <c r="Q17" s="2"/>
      <c r="R17" s="2"/>
      <c r="S17" s="2"/>
      <c r="T17" s="2"/>
      <c r="U17" s="2"/>
      <c r="V17" s="2"/>
      <c r="W17" s="2"/>
      <c r="X17" s="2"/>
      <c r="Y17" s="2"/>
      <c r="Z17" s="2"/>
    </row>
    <row r="18">
      <c r="A18" s="1" t="s">
        <v>33</v>
      </c>
      <c r="B18" s="1">
        <v>1584.6</v>
      </c>
      <c r="C18" s="1">
        <v>1355.25</v>
      </c>
      <c r="D18" s="1">
        <v>2126.7</v>
      </c>
      <c r="E18" s="1">
        <v>3523.65</v>
      </c>
      <c r="F18" s="1">
        <v>3085.8</v>
      </c>
      <c r="G18" s="1">
        <v>2418.6</v>
      </c>
      <c r="H18" s="1">
        <v>1084.2</v>
      </c>
      <c r="I18" s="1">
        <v>3294.3</v>
      </c>
      <c r="J18" s="1">
        <v>5546.099999999999</v>
      </c>
      <c r="K18" s="1">
        <v>2835.6</v>
      </c>
      <c r="L18" s="2"/>
      <c r="M18" s="2"/>
      <c r="N18" s="2"/>
      <c r="O18" s="2"/>
      <c r="P18" s="2"/>
      <c r="Q18" s="2"/>
      <c r="R18" s="2"/>
      <c r="S18" s="2"/>
      <c r="T18" s="2"/>
      <c r="U18" s="2"/>
      <c r="V18" s="2"/>
      <c r="W18" s="2"/>
      <c r="X18" s="2"/>
      <c r="Y18" s="2"/>
      <c r="Z18" s="2"/>
    </row>
    <row r="19">
      <c r="A19" s="1" t="s">
        <v>34</v>
      </c>
      <c r="B19" s="1">
        <v>-1535.95</v>
      </c>
      <c r="C19" s="1">
        <v>-1556.8</v>
      </c>
      <c r="D19" s="1">
        <v>-1313.55</v>
      </c>
      <c r="E19" s="1">
        <v>-1640.2</v>
      </c>
      <c r="F19" s="1">
        <v>-1813.95</v>
      </c>
      <c r="G19" s="1">
        <v>-2411.65</v>
      </c>
      <c r="H19" s="1">
        <v>-2522.85</v>
      </c>
      <c r="I19" s="1">
        <v>-3273.45</v>
      </c>
      <c r="J19" s="1">
        <v>-3794.7</v>
      </c>
      <c r="K19" s="1">
        <v>-4017.1</v>
      </c>
      <c r="L19" s="2"/>
      <c r="M19" s="2"/>
      <c r="N19" s="2"/>
      <c r="O19" s="2"/>
      <c r="P19" s="2"/>
      <c r="Q19" s="2"/>
      <c r="R19" s="2"/>
      <c r="S19" s="2"/>
      <c r="T19" s="2"/>
      <c r="U19" s="2"/>
      <c r="V19" s="2"/>
      <c r="W19" s="2"/>
      <c r="X19" s="2"/>
      <c r="Y19" s="2"/>
      <c r="Z19" s="2"/>
    </row>
    <row r="20">
      <c r="A20" s="1" t="s">
        <v>35</v>
      </c>
      <c r="B20" s="1">
        <v>0.0</v>
      </c>
      <c r="C20" s="1">
        <v>0.0</v>
      </c>
      <c r="D20" s="1">
        <v>0.0</v>
      </c>
      <c r="E20" s="1">
        <v>41.005</v>
      </c>
      <c r="F20" s="1">
        <v>896.55</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-22.935</v>
      </c>
      <c r="E21" s="1">
        <v>-9.035</v>
      </c>
      <c r="F21" s="1">
        <v>-77.83999999999999</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-49.345</v>
      </c>
      <c r="H22" s="1">
        <v>-114.675</v>
      </c>
      <c r="I22" s="1">
        <v>0.0</v>
      </c>
      <c r="J22" s="1">
        <v>0.0</v>
      </c>
      <c r="K22" s="1">
        <v>0.0</v>
      </c>
      <c r="L22" s="2"/>
      <c r="M22" s="2"/>
      <c r="N22" s="2"/>
      <c r="O22" s="2"/>
      <c r="P22" s="2"/>
      <c r="Q22" s="2"/>
      <c r="R22" s="2"/>
      <c r="S22" s="2"/>
      <c r="T22" s="2"/>
      <c r="U22" s="2"/>
      <c r="V22" s="2"/>
      <c r="W22" s="2"/>
      <c r="X22" s="2"/>
      <c r="Y22" s="2"/>
      <c r="Z22" s="2"/>
    </row>
    <row r="23" ht="15.75" customHeight="1">
      <c r="A23" s="1" t="s">
        <v>38</v>
      </c>
      <c r="B23" s="1">
        <v>-6.949999999999999</v>
      </c>
      <c r="C23" s="1">
        <v>792.3</v>
      </c>
      <c r="D23" s="1">
        <v>61.855</v>
      </c>
      <c r="E23" s="1">
        <v>-127.185</v>
      </c>
      <c r="F23" s="1">
        <v>-119.54</v>
      </c>
      <c r="G23" s="1">
        <v>-18.765</v>
      </c>
      <c r="H23" s="1">
        <v>84.095</v>
      </c>
      <c r="I23" s="1">
        <v>-73.67</v>
      </c>
      <c r="J23" s="1">
        <v>-59.77</v>
      </c>
      <c r="K23" s="1">
        <v>722.8</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-89.65499999999999</v>
      </c>
      <c r="K24" s="1">
        <v>-9.729999999999999</v>
      </c>
      <c r="L24" s="2"/>
      <c r="M24" s="2"/>
      <c r="N24" s="2"/>
      <c r="O24" s="2"/>
      <c r="P24" s="2"/>
      <c r="Q24" s="2"/>
      <c r="R24" s="2"/>
      <c r="S24" s="2"/>
      <c r="T24" s="2"/>
      <c r="U24" s="2"/>
      <c r="V24" s="2"/>
      <c r="W24" s="2"/>
      <c r="X24" s="2"/>
      <c r="Y24" s="2"/>
      <c r="Z24" s="2"/>
    </row>
    <row r="25" ht="15.75" customHeight="1">
      <c r="A25" s="1" t="s">
        <v>40</v>
      </c>
      <c r="B25" s="1">
        <v>-1542.9</v>
      </c>
      <c r="C25" s="1">
        <v>-764.5</v>
      </c>
      <c r="D25" s="1">
        <v>-1278.8</v>
      </c>
      <c r="E25" s="1">
        <v>-1737.5</v>
      </c>
      <c r="F25" s="1">
        <v>-1112.0</v>
      </c>
      <c r="G25" s="1">
        <v>-2481.15</v>
      </c>
      <c r="H25" s="1">
        <v>-2550.65</v>
      </c>
      <c r="I25" s="1">
        <v>-3349.9</v>
      </c>
      <c r="J25" s="1">
        <v>-3947.6</v>
      </c>
      <c r="K25" s="1">
        <v>-3308.2</v>
      </c>
      <c r="L25" s="2"/>
      <c r="M25" s="2"/>
      <c r="N25" s="2"/>
      <c r="O25" s="2"/>
      <c r="P25" s="2"/>
      <c r="Q25" s="2"/>
      <c r="R25" s="2"/>
      <c r="S25" s="2"/>
      <c r="T25" s="2"/>
      <c r="U25" s="2"/>
      <c r="V25" s="2"/>
      <c r="W25" s="2"/>
      <c r="X25" s="2"/>
      <c r="Y25" s="2"/>
      <c r="Z25" s="2"/>
    </row>
    <row r="26" ht="15.75" customHeight="1">
      <c r="A26" s="1" t="s">
        <v>41</v>
      </c>
      <c r="B26" s="1">
        <v>8.34</v>
      </c>
      <c r="C26" s="1">
        <v>19.46</v>
      </c>
      <c r="D26" s="1">
        <v>1091.15</v>
      </c>
      <c r="E26" s="1">
        <v>0.0</v>
      </c>
      <c r="F26" s="1">
        <v>0.0</v>
      </c>
      <c r="G26" s="1">
        <v>651.91</v>
      </c>
      <c r="H26" s="1">
        <v>1966.85</v>
      </c>
      <c r="I26" s="1">
        <v>1362.2</v>
      </c>
      <c r="J26" s="1">
        <v>1021.65</v>
      </c>
      <c r="K26" s="1">
        <v>1056.4</v>
      </c>
      <c r="L26" s="2"/>
      <c r="M26" s="2"/>
      <c r="N26" s="2"/>
      <c r="O26" s="2"/>
      <c r="P26" s="2"/>
      <c r="Q26" s="2"/>
      <c r="R26" s="2"/>
      <c r="S26" s="2"/>
      <c r="T26" s="2"/>
      <c r="U26" s="2"/>
      <c r="V26" s="2"/>
      <c r="W26" s="2"/>
      <c r="X26" s="2"/>
      <c r="Y26" s="2"/>
      <c r="Z26" s="2"/>
    </row>
    <row r="27" ht="15.75" customHeight="1">
      <c r="A27" s="1" t="s">
        <v>42</v>
      </c>
      <c r="B27" s="1">
        <v>8.34</v>
      </c>
      <c r="C27" s="1">
        <v>19.46</v>
      </c>
      <c r="D27" s="1">
        <v>1091.15</v>
      </c>
      <c r="E27" s="1">
        <v>0.0</v>
      </c>
      <c r="F27" s="1">
        <v>0.0</v>
      </c>
      <c r="G27" s="1">
        <v>651.91</v>
      </c>
      <c r="H27" s="1">
        <v>1966.85</v>
      </c>
      <c r="I27" s="1">
        <v>1362.2</v>
      </c>
      <c r="J27" s="1">
        <v>1021.65</v>
      </c>
      <c r="K27" s="1">
        <v>1056.4</v>
      </c>
      <c r="L27" s="2"/>
      <c r="M27" s="2"/>
      <c r="N27" s="2"/>
      <c r="O27" s="2"/>
      <c r="P27" s="2"/>
      <c r="Q27" s="2"/>
      <c r="R27" s="2"/>
      <c r="S27" s="2"/>
      <c r="T27" s="2"/>
      <c r="U27" s="2"/>
      <c r="V27" s="2"/>
      <c r="W27" s="2"/>
      <c r="X27" s="2"/>
      <c r="Y27" s="2"/>
      <c r="Z27" s="2"/>
    </row>
    <row r="28" ht="15.75" customHeight="1">
      <c r="A28" s="1" t="s">
        <v>43</v>
      </c>
      <c r="B28" s="1">
        <v>-48.65</v>
      </c>
      <c r="C28" s="1">
        <v>-330.82</v>
      </c>
      <c r="D28" s="1">
        <v>-1779.2</v>
      </c>
      <c r="E28" s="1">
        <v>-1341.35</v>
      </c>
      <c r="F28" s="1">
        <v>-979.9499999999999</v>
      </c>
      <c r="G28" s="1">
        <v>-684.5749999999999</v>
      </c>
      <c r="H28" s="1">
        <v>-430.9</v>
      </c>
      <c r="I28" s="1">
        <v>-437.155</v>
      </c>
      <c r="J28" s="1">
        <v>-1014.7</v>
      </c>
      <c r="K28" s="1">
        <v>-604.65</v>
      </c>
      <c r="L28" s="2"/>
      <c r="M28" s="2"/>
      <c r="N28" s="2"/>
      <c r="O28" s="2"/>
      <c r="P28" s="2"/>
      <c r="Q28" s="2"/>
      <c r="R28" s="2"/>
      <c r="S28" s="2"/>
      <c r="T28" s="2"/>
      <c r="U28" s="2"/>
      <c r="V28" s="2"/>
      <c r="W28" s="2"/>
      <c r="X28" s="2"/>
      <c r="Y28" s="2"/>
      <c r="Z28" s="2"/>
    </row>
    <row r="29" ht="15.75" customHeight="1">
      <c r="A29" s="1" t="s">
        <v>44</v>
      </c>
      <c r="B29" s="1">
        <v>-48.65</v>
      </c>
      <c r="C29" s="1">
        <v>-330.82</v>
      </c>
      <c r="D29" s="1">
        <v>-1779.2</v>
      </c>
      <c r="E29" s="1">
        <v>-1341.35</v>
      </c>
      <c r="F29" s="1">
        <v>-979.9499999999999</v>
      </c>
      <c r="G29" s="1">
        <v>-684.5749999999999</v>
      </c>
      <c r="H29" s="1">
        <v>-430.9</v>
      </c>
      <c r="I29" s="1">
        <v>-437.155</v>
      </c>
      <c r="J29" s="1">
        <v>-1014.7</v>
      </c>
      <c r="K29" s="1">
        <v>-604.65</v>
      </c>
      <c r="L29" s="2"/>
      <c r="M29" s="2"/>
      <c r="N29" s="2"/>
      <c r="O29" s="2"/>
      <c r="P29" s="2"/>
      <c r="Q29" s="2"/>
      <c r="R29" s="2"/>
      <c r="S29" s="2"/>
      <c r="T29" s="2"/>
      <c r="U29" s="2"/>
      <c r="V29" s="2"/>
      <c r="W29" s="2"/>
      <c r="X29" s="2"/>
      <c r="Y29" s="2"/>
      <c r="Z29" s="2"/>
    </row>
    <row r="30" ht="15.75" customHeight="1">
      <c r="A30" s="1" t="s">
        <v>45</v>
      </c>
      <c r="B30" s="1">
        <v>0.0</v>
      </c>
      <c r="C30" s="1">
        <v>0.0</v>
      </c>
      <c r="D30" s="1">
        <v>5.56</v>
      </c>
      <c r="E30" s="1">
        <v>18.07</v>
      </c>
      <c r="F30" s="1">
        <v>37.52999999999999</v>
      </c>
      <c r="G30" s="1">
        <v>6.949999999999999</v>
      </c>
      <c r="H30" s="1">
        <v>0.695</v>
      </c>
      <c r="I30" s="1">
        <v>34.75</v>
      </c>
      <c r="J30" s="1">
        <v>162.63</v>
      </c>
      <c r="K30" s="1">
        <v>43.785</v>
      </c>
      <c r="L30" s="2"/>
      <c r="M30" s="2"/>
      <c r="N30" s="2"/>
      <c r="O30" s="2"/>
      <c r="P30" s="2"/>
      <c r="Q30" s="2"/>
      <c r="R30" s="2"/>
      <c r="S30" s="2"/>
      <c r="T30" s="2"/>
      <c r="U30" s="2"/>
      <c r="V30" s="2"/>
      <c r="W30" s="2"/>
      <c r="X30" s="2"/>
      <c r="Y30" s="2"/>
      <c r="Z30" s="2"/>
    </row>
    <row r="31" ht="15.75" customHeight="1">
      <c r="A31" s="1" t="s">
        <v>46</v>
      </c>
      <c r="B31" s="1">
        <v>-3.475</v>
      </c>
      <c r="C31" s="1">
        <v>0.0</v>
      </c>
      <c r="D31" s="1">
        <v>0.0</v>
      </c>
      <c r="E31" s="1">
        <v>-121.625</v>
      </c>
      <c r="F31" s="1">
        <v>-131.355</v>
      </c>
      <c r="G31" s="1">
        <v>-459.395</v>
      </c>
      <c r="H31" s="1">
        <v>-143.865</v>
      </c>
      <c r="I31" s="1">
        <v>0.0</v>
      </c>
      <c r="J31" s="1">
        <v>-966.05</v>
      </c>
      <c r="K31" s="1">
        <v>-173.75</v>
      </c>
      <c r="L31" s="2"/>
      <c r="M31" s="2"/>
      <c r="N31" s="2"/>
      <c r="O31" s="2"/>
      <c r="P31" s="2"/>
      <c r="Q31" s="2"/>
      <c r="R31" s="2"/>
      <c r="S31" s="2"/>
      <c r="T31" s="2"/>
      <c r="U31" s="2"/>
      <c r="V31" s="2"/>
      <c r="W31" s="2"/>
      <c r="X31" s="2"/>
      <c r="Y31" s="2"/>
      <c r="Z31" s="2"/>
    </row>
    <row r="32" ht="15.75" customHeight="1">
      <c r="A32" s="1" t="s">
        <v>47</v>
      </c>
      <c r="B32" s="1">
        <v>-360.01</v>
      </c>
      <c r="C32" s="1">
        <v>-259.93</v>
      </c>
      <c r="D32" s="1">
        <v>-40.31</v>
      </c>
      <c r="E32" s="1">
        <v>-79.925</v>
      </c>
      <c r="F32" s="1">
        <v>-79.925</v>
      </c>
      <c r="G32" s="1">
        <v>-77.145</v>
      </c>
      <c r="H32" s="1">
        <v>-73.67</v>
      </c>
      <c r="I32" s="1">
        <v>-73.67</v>
      </c>
      <c r="J32" s="1">
        <v>-184.87</v>
      </c>
      <c r="K32" s="1">
        <v>-184.175</v>
      </c>
      <c r="L32" s="2"/>
      <c r="M32" s="2"/>
      <c r="N32" s="2"/>
      <c r="O32" s="2"/>
      <c r="P32" s="2"/>
      <c r="Q32" s="2"/>
      <c r="R32" s="2"/>
      <c r="S32" s="2"/>
      <c r="T32" s="2"/>
      <c r="U32" s="2"/>
      <c r="V32" s="2"/>
      <c r="W32" s="2"/>
      <c r="X32" s="2"/>
      <c r="Y32" s="2"/>
      <c r="Z32" s="2"/>
    </row>
    <row r="33" ht="15.75" customHeight="1">
      <c r="A33" s="1" t="s">
        <v>48</v>
      </c>
      <c r="B33" s="1">
        <v>-360.01</v>
      </c>
      <c r="C33" s="1">
        <v>-259.93</v>
      </c>
      <c r="D33" s="1">
        <v>-40.31</v>
      </c>
      <c r="E33" s="1">
        <v>-79.925</v>
      </c>
      <c r="F33" s="1">
        <v>-79.925</v>
      </c>
      <c r="G33" s="1">
        <v>-77.145</v>
      </c>
      <c r="H33" s="1">
        <v>-73.67</v>
      </c>
      <c r="I33" s="1">
        <v>-73.67</v>
      </c>
      <c r="J33" s="1">
        <v>-184.87</v>
      </c>
      <c r="K33" s="1">
        <v>-184.175</v>
      </c>
      <c r="L33" s="2"/>
      <c r="M33" s="2"/>
      <c r="N33" s="2"/>
      <c r="O33" s="2"/>
      <c r="P33" s="2"/>
      <c r="Q33" s="2"/>
      <c r="R33" s="2"/>
      <c r="S33" s="2"/>
      <c r="T33" s="2"/>
      <c r="U33" s="2"/>
      <c r="V33" s="2"/>
      <c r="W33" s="2"/>
      <c r="X33" s="2"/>
      <c r="Y33" s="2"/>
      <c r="Z33" s="2"/>
    </row>
    <row r="34" ht="15.75" customHeight="1">
      <c r="A34" s="1" t="s">
        <v>49</v>
      </c>
      <c r="B34" s="1">
        <v>0.0</v>
      </c>
      <c r="C34" s="1">
        <v>0.0</v>
      </c>
      <c r="D34" s="1">
        <v>0.0</v>
      </c>
      <c r="E34" s="1">
        <v>-159.155</v>
      </c>
      <c r="F34" s="1">
        <v>-39.61499999999999</v>
      </c>
      <c r="G34" s="1">
        <v>0.0</v>
      </c>
      <c r="H34" s="1">
        <v>0.0</v>
      </c>
      <c r="I34" s="1">
        <v>0.0</v>
      </c>
      <c r="J34" s="1">
        <v>-184.87</v>
      </c>
      <c r="K34" s="1">
        <v>-173.75</v>
      </c>
      <c r="L34" s="2"/>
      <c r="M34" s="2"/>
      <c r="N34" s="2"/>
      <c r="O34" s="2"/>
      <c r="P34" s="2"/>
      <c r="Q34" s="2"/>
      <c r="R34" s="2"/>
      <c r="S34" s="2"/>
      <c r="T34" s="2"/>
      <c r="U34" s="2"/>
      <c r="V34" s="2"/>
      <c r="W34" s="2"/>
      <c r="X34" s="2"/>
      <c r="Y34" s="2"/>
      <c r="Z34" s="2"/>
    </row>
    <row r="35" ht="15.75" customHeight="1">
      <c r="A35" s="1" t="s">
        <v>50</v>
      </c>
      <c r="B35" s="1">
        <v>-280.78</v>
      </c>
      <c r="C35" s="1">
        <v>-327.345</v>
      </c>
      <c r="D35" s="1">
        <v>-411.44</v>
      </c>
      <c r="E35" s="1">
        <v>-382.945</v>
      </c>
      <c r="F35" s="1">
        <v>-310.665</v>
      </c>
      <c r="G35" s="1">
        <v>189.04</v>
      </c>
      <c r="H35" s="1">
        <v>-257.15</v>
      </c>
      <c r="I35" s="1">
        <v>-155.68</v>
      </c>
      <c r="J35" s="1">
        <v>-213.365</v>
      </c>
      <c r="K35" s="1">
        <v>-291.205</v>
      </c>
      <c r="L35" s="2"/>
      <c r="M35" s="2"/>
      <c r="N35" s="2"/>
      <c r="O35" s="2"/>
      <c r="P35" s="2"/>
      <c r="Q35" s="2"/>
      <c r="R35" s="2"/>
      <c r="S35" s="2"/>
      <c r="T35" s="2"/>
      <c r="U35" s="2"/>
      <c r="V35" s="2"/>
      <c r="W35" s="2"/>
      <c r="X35" s="2"/>
      <c r="Y35" s="2"/>
      <c r="Z35" s="2"/>
    </row>
    <row r="36" ht="15.75" customHeight="1">
      <c r="A36" s="1" t="s">
        <v>51</v>
      </c>
      <c r="B36" s="1">
        <v>-684.5749999999999</v>
      </c>
      <c r="C36" s="1">
        <v>-896.55</v>
      </c>
      <c r="D36" s="1">
        <v>-1139.8</v>
      </c>
      <c r="E36" s="1">
        <v>-2064.15</v>
      </c>
      <c r="F36" s="1">
        <v>-1501.2</v>
      </c>
      <c r="G36" s="1">
        <v>-373.215</v>
      </c>
      <c r="H36" s="1">
        <v>1063.35</v>
      </c>
      <c r="I36" s="1">
        <v>736.6999999999999</v>
      </c>
      <c r="J36" s="1">
        <v>-1383.05</v>
      </c>
      <c r="K36" s="1">
        <v>-325.955</v>
      </c>
      <c r="L36" s="2"/>
      <c r="M36" s="2"/>
      <c r="N36" s="2"/>
      <c r="O36" s="2"/>
      <c r="P36" s="2"/>
      <c r="Q36" s="2"/>
      <c r="R36" s="2"/>
      <c r="S36" s="2"/>
      <c r="T36" s="2"/>
      <c r="U36" s="2"/>
      <c r="V36" s="2"/>
      <c r="W36" s="2"/>
      <c r="X36" s="2"/>
      <c r="Y36" s="2"/>
      <c r="Z36" s="2"/>
    </row>
    <row r="37" ht="15.75" customHeight="1">
      <c r="A37" s="1" t="s">
        <v>52</v>
      </c>
      <c r="B37" s="1">
        <v>129.965</v>
      </c>
      <c r="C37" s="1">
        <v>211.28</v>
      </c>
      <c r="D37" s="1">
        <v>-44.48</v>
      </c>
      <c r="E37" s="1">
        <v>-34.055</v>
      </c>
      <c r="F37" s="1">
        <v>78.535</v>
      </c>
      <c r="G37" s="1">
        <v>-61.855</v>
      </c>
      <c r="H37" s="1">
        <v>3.475</v>
      </c>
      <c r="I37" s="1">
        <v>1.39</v>
      </c>
      <c r="J37" s="1">
        <v>123.71</v>
      </c>
      <c r="K37" s="1">
        <v>-22.24</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-24.325</v>
      </c>
      <c r="K38" s="1">
        <v>24.325</v>
      </c>
      <c r="L38" s="2"/>
      <c r="M38" s="2"/>
      <c r="N38" s="2"/>
      <c r="O38" s="2"/>
      <c r="P38" s="2"/>
      <c r="Q38" s="2"/>
      <c r="R38" s="2"/>
      <c r="S38" s="2"/>
      <c r="T38" s="2"/>
      <c r="U38" s="2"/>
      <c r="V38" s="2"/>
      <c r="W38" s="2"/>
      <c r="X38" s="2"/>
      <c r="Y38" s="2"/>
      <c r="Z38" s="2"/>
    </row>
    <row r="39" ht="15.75" customHeight="1">
      <c r="A39" s="1" t="s">
        <v>54</v>
      </c>
      <c r="B39" s="1">
        <v>-516.385</v>
      </c>
      <c r="C39" s="1">
        <v>-98.69</v>
      </c>
      <c r="D39" s="1">
        <v>-333.6</v>
      </c>
      <c r="E39" s="1">
        <v>-316.225</v>
      </c>
      <c r="F39" s="1">
        <v>543.49</v>
      </c>
      <c r="G39" s="1">
        <v>-492.0599999999999</v>
      </c>
      <c r="H39" s="1">
        <v>-400.32</v>
      </c>
      <c r="I39" s="1">
        <v>679.015</v>
      </c>
      <c r="J39" s="1">
        <v>316.92</v>
      </c>
      <c r="K39" s="1">
        <v>-792.3</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264.795</v>
      </c>
      <c r="C41" s="1">
        <v>308.58</v>
      </c>
      <c r="D41" s="1">
        <v>396.845</v>
      </c>
      <c r="E41" s="1">
        <v>344.025</v>
      </c>
      <c r="F41" s="1">
        <v>282.865</v>
      </c>
      <c r="G41" s="1">
        <v>268.27</v>
      </c>
      <c r="H41" s="1">
        <v>246.725</v>
      </c>
      <c r="I41" s="1">
        <v>278.0</v>
      </c>
      <c r="J41" s="1">
        <v>319.005</v>
      </c>
      <c r="K41" s="1">
        <v>523.3349999999999</v>
      </c>
      <c r="L41" s="2"/>
      <c r="M41" s="2"/>
      <c r="N41" s="2"/>
      <c r="O41" s="2"/>
      <c r="P41" s="2"/>
      <c r="Q41" s="2"/>
      <c r="R41" s="2"/>
      <c r="S41" s="2"/>
      <c r="T41" s="2"/>
      <c r="U41" s="2"/>
      <c r="V41" s="2"/>
      <c r="W41" s="2"/>
      <c r="X41" s="2"/>
      <c r="Y41" s="2"/>
      <c r="Z41" s="2"/>
    </row>
    <row r="42" ht="15.75" customHeight="1">
      <c r="A42" s="1" t="s">
        <v>57</v>
      </c>
      <c r="B42" s="1">
        <v>282.17</v>
      </c>
      <c r="C42" s="1">
        <v>177.225</v>
      </c>
      <c r="D42" s="1">
        <v>189.04</v>
      </c>
      <c r="E42" s="1">
        <v>610.905</v>
      </c>
      <c r="F42" s="1">
        <v>542.0999999999999</v>
      </c>
      <c r="G42" s="1">
        <v>413.525</v>
      </c>
      <c r="H42" s="1">
        <v>161.935</v>
      </c>
      <c r="I42" s="1">
        <v>590.055</v>
      </c>
      <c r="J42" s="1">
        <v>847.9</v>
      </c>
      <c r="K42" s="1">
        <v>688.05</v>
      </c>
      <c r="L42" s="2"/>
      <c r="M42" s="2"/>
      <c r="N42" s="2"/>
      <c r="O42" s="2"/>
      <c r="P42" s="2"/>
      <c r="Q42" s="2"/>
      <c r="R42" s="2"/>
      <c r="S42" s="2"/>
      <c r="T42" s="2"/>
      <c r="U42" s="2"/>
      <c r="V42" s="2"/>
      <c r="W42" s="2"/>
      <c r="X42" s="2"/>
      <c r="Y42" s="2"/>
      <c r="Z42" s="2"/>
    </row>
    <row r="43" ht="15.75" customHeight="1">
      <c r="A43" s="1" t="s">
        <v>58</v>
      </c>
      <c r="B43" s="1">
        <v>-209.89</v>
      </c>
      <c r="C43" s="1">
        <v>-136.915</v>
      </c>
      <c r="D43" s="1">
        <v>512.91</v>
      </c>
      <c r="E43" s="1">
        <v>1244.05</v>
      </c>
      <c r="F43" s="1">
        <v>1042.5</v>
      </c>
      <c r="G43" s="1">
        <v>377.385</v>
      </c>
      <c r="H43" s="1">
        <v>-993.8499999999999</v>
      </c>
      <c r="I43" s="1">
        <v>-586.5799999999999</v>
      </c>
      <c r="J43" s="1">
        <v>587.9699999999999</v>
      </c>
      <c r="K43" s="1">
        <v>-334.295</v>
      </c>
      <c r="L43" s="2"/>
      <c r="M43" s="2"/>
      <c r="N43" s="2"/>
      <c r="O43" s="2"/>
      <c r="P43" s="2"/>
      <c r="Q43" s="2"/>
      <c r="R43" s="2"/>
      <c r="S43" s="2"/>
      <c r="T43" s="2"/>
      <c r="U43" s="2"/>
      <c r="V43" s="2"/>
      <c r="W43" s="2"/>
      <c r="X43" s="2"/>
      <c r="Y43" s="2"/>
      <c r="Z43" s="2"/>
    </row>
    <row r="44" ht="15.75" customHeight="1">
      <c r="A44" s="1" t="s">
        <v>59</v>
      </c>
      <c r="B44" s="1">
        <v>-124.405</v>
      </c>
      <c r="C44" s="1">
        <v>-46.565</v>
      </c>
      <c r="D44" s="1">
        <v>603.9549999999999</v>
      </c>
      <c r="E44" s="1">
        <v>1264.9</v>
      </c>
      <c r="F44" s="1">
        <v>1070.3</v>
      </c>
      <c r="G44" s="1">
        <v>412.83</v>
      </c>
      <c r="H44" s="1">
        <v>-952.15</v>
      </c>
      <c r="I44" s="1">
        <v>-586.5799999999999</v>
      </c>
      <c r="J44" s="1">
        <v>578.935</v>
      </c>
      <c r="K44" s="1">
        <v>-334.295</v>
      </c>
      <c r="L44" s="2"/>
      <c r="M44" s="2"/>
      <c r="N44" s="2"/>
      <c r="O44" s="2"/>
      <c r="P44" s="2"/>
      <c r="Q44" s="2"/>
      <c r="R44" s="2"/>
      <c r="S44" s="2"/>
      <c r="T44" s="2"/>
      <c r="U44" s="2"/>
      <c r="V44" s="2"/>
      <c r="W44" s="2"/>
      <c r="X44" s="2"/>
      <c r="Y44" s="2"/>
      <c r="Z44" s="2"/>
    </row>
    <row r="45" ht="15.75" customHeight="1">
      <c r="A45" s="1" t="s">
        <v>60</v>
      </c>
      <c r="B45" s="1">
        <v>9.035</v>
      </c>
      <c r="C45" s="1">
        <v>217.535</v>
      </c>
      <c r="D45" s="1">
        <v>23.63</v>
      </c>
      <c r="E45" s="1">
        <v>-9.729999999999999</v>
      </c>
      <c r="F45" s="1">
        <v>-96.60499999999999</v>
      </c>
      <c r="G45" s="1">
        <v>-150.815</v>
      </c>
      <c r="H45" s="1">
        <v>-238.385</v>
      </c>
      <c r="I45" s="1">
        <v>498.3149999999999</v>
      </c>
      <c r="J45" s="1">
        <v>26.41</v>
      </c>
      <c r="K45" s="1">
        <v>-524.7249999999999</v>
      </c>
      <c r="L45" s="2"/>
      <c r="M45" s="2"/>
      <c r="N45" s="2"/>
      <c r="O45" s="2"/>
      <c r="P45" s="2"/>
      <c r="Q45" s="2"/>
      <c r="R45" s="2"/>
      <c r="S45" s="2"/>
      <c r="T45" s="2"/>
      <c r="U45" s="2"/>
      <c r="V45" s="2"/>
      <c r="W45" s="2"/>
      <c r="X45" s="2"/>
      <c r="Y45" s="2"/>
      <c r="Z45" s="2"/>
    </row>
    <row r="46" ht="15.75" customHeight="1">
      <c r="A46" s="1" t="s">
        <v>61</v>
      </c>
      <c r="B46" s="1">
        <v>-40.31</v>
      </c>
      <c r="C46" s="1">
        <v>-311.36</v>
      </c>
      <c r="D46" s="1">
        <v>-690.135</v>
      </c>
      <c r="E46" s="1">
        <v>-1341.35</v>
      </c>
      <c r="F46" s="1">
        <v>-979.9499999999999</v>
      </c>
      <c r="G46" s="1">
        <v>-32.665</v>
      </c>
      <c r="H46" s="1">
        <v>1535.95</v>
      </c>
      <c r="I46" s="1">
        <v>931.3</v>
      </c>
      <c r="J46" s="1">
        <v>4.864999999999999</v>
      </c>
      <c r="K46" s="1">
        <v>453.14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1410.155</v>
      </c>
      <c r="C3" s="1">
        <v>1313.55</v>
      </c>
      <c r="D3" s="1">
        <v>979.9499999999999</v>
      </c>
      <c r="E3" s="1">
        <v>661.64</v>
      </c>
      <c r="F3" s="1">
        <v>1202.35</v>
      </c>
      <c r="G3" s="1">
        <v>715.8499999999999</v>
      </c>
      <c r="H3" s="1">
        <v>312.75</v>
      </c>
      <c r="I3" s="1">
        <v>993.8499999999999</v>
      </c>
      <c r="J3" s="1">
        <v>1306.6</v>
      </c>
      <c r="K3" s="1">
        <v>517.0799999999999</v>
      </c>
      <c r="L3" s="2"/>
      <c r="M3" s="2"/>
      <c r="N3" s="2"/>
      <c r="O3" s="2"/>
      <c r="P3" s="2"/>
      <c r="Q3" s="2"/>
      <c r="R3" s="2"/>
      <c r="S3" s="2"/>
      <c r="T3" s="2"/>
      <c r="U3" s="2"/>
      <c r="V3" s="2"/>
      <c r="W3" s="2"/>
      <c r="X3" s="2"/>
      <c r="Y3" s="2"/>
      <c r="Z3" s="2"/>
    </row>
    <row r="4">
      <c r="A4" s="1" t="s">
        <v>64</v>
      </c>
      <c r="B4" s="1">
        <v>1410.155</v>
      </c>
      <c r="C4" s="1">
        <v>1313.55</v>
      </c>
      <c r="D4" s="1">
        <v>979.9499999999999</v>
      </c>
      <c r="E4" s="1">
        <v>661.64</v>
      </c>
      <c r="F4" s="1">
        <v>1202.35</v>
      </c>
      <c r="G4" s="1">
        <v>715.8499999999999</v>
      </c>
      <c r="H4" s="1">
        <v>312.75</v>
      </c>
      <c r="I4" s="1">
        <v>993.8499999999999</v>
      </c>
      <c r="J4" s="1">
        <v>1306.6</v>
      </c>
      <c r="K4" s="1">
        <v>517.0799999999999</v>
      </c>
      <c r="L4" s="2"/>
      <c r="M4" s="2"/>
      <c r="N4" s="2"/>
      <c r="O4" s="2"/>
      <c r="P4" s="2"/>
      <c r="Q4" s="2"/>
      <c r="R4" s="2"/>
      <c r="S4" s="2"/>
      <c r="T4" s="2"/>
      <c r="U4" s="2"/>
      <c r="V4" s="2"/>
      <c r="W4" s="2"/>
      <c r="X4" s="2"/>
      <c r="Y4" s="2"/>
      <c r="Z4" s="2"/>
    </row>
    <row r="5">
      <c r="A5" s="1" t="s">
        <v>65</v>
      </c>
      <c r="B5" s="1">
        <v>722.8</v>
      </c>
      <c r="C5" s="1">
        <v>778.4</v>
      </c>
      <c r="D5" s="1">
        <v>1098.1</v>
      </c>
      <c r="E5" s="1">
        <v>1244.05</v>
      </c>
      <c r="F5" s="1">
        <v>820.0999999999999</v>
      </c>
      <c r="G5" s="1">
        <v>736.6999999999999</v>
      </c>
      <c r="H5" s="1">
        <v>910.4499999999999</v>
      </c>
      <c r="I5" s="1">
        <v>1376.1</v>
      </c>
      <c r="J5" s="1">
        <v>1063.35</v>
      </c>
      <c r="K5" s="1">
        <v>1459.5</v>
      </c>
      <c r="L5" s="2"/>
      <c r="M5" s="2"/>
      <c r="N5" s="2"/>
      <c r="O5" s="2"/>
      <c r="P5" s="2"/>
      <c r="Q5" s="2"/>
      <c r="R5" s="2"/>
      <c r="S5" s="2"/>
      <c r="T5" s="2"/>
      <c r="U5" s="2"/>
      <c r="V5" s="2"/>
      <c r="W5" s="2"/>
      <c r="X5" s="2"/>
      <c r="Y5" s="2"/>
      <c r="Z5" s="2"/>
    </row>
    <row r="6">
      <c r="A6" s="1" t="s">
        <v>66</v>
      </c>
      <c r="B6" s="1">
        <v>69.5</v>
      </c>
      <c r="C6" s="1">
        <v>127.185</v>
      </c>
      <c r="D6" s="1">
        <v>67.41499999999999</v>
      </c>
      <c r="E6" s="1">
        <v>33.36</v>
      </c>
      <c r="F6" s="1">
        <v>54.20999999999999</v>
      </c>
      <c r="G6" s="1">
        <v>66.02499999999999</v>
      </c>
      <c r="H6" s="1">
        <v>9.729999999999999</v>
      </c>
      <c r="I6" s="1">
        <v>4.17</v>
      </c>
      <c r="J6" s="1">
        <v>63.94</v>
      </c>
      <c r="K6" s="1">
        <v>65.33</v>
      </c>
      <c r="L6" s="2"/>
      <c r="M6" s="2"/>
      <c r="N6" s="2"/>
      <c r="O6" s="2"/>
      <c r="P6" s="2"/>
      <c r="Q6" s="2"/>
      <c r="R6" s="2"/>
      <c r="S6" s="2"/>
      <c r="T6" s="2"/>
      <c r="U6" s="2"/>
      <c r="V6" s="2"/>
      <c r="W6" s="2"/>
      <c r="X6" s="2"/>
      <c r="Y6" s="2"/>
      <c r="Z6" s="2"/>
    </row>
    <row r="7">
      <c r="A7" s="1" t="s">
        <v>67</v>
      </c>
      <c r="B7" s="1">
        <v>792.3</v>
      </c>
      <c r="C7" s="1">
        <v>903.4999999999999</v>
      </c>
      <c r="D7" s="1">
        <v>1167.6</v>
      </c>
      <c r="E7" s="1">
        <v>1278.8</v>
      </c>
      <c r="F7" s="1">
        <v>875.6999999999999</v>
      </c>
      <c r="G7" s="1">
        <v>806.1999999999999</v>
      </c>
      <c r="H7" s="1">
        <v>924.3499999999999</v>
      </c>
      <c r="I7" s="1">
        <v>1383.05</v>
      </c>
      <c r="J7" s="1">
        <v>1125.9</v>
      </c>
      <c r="K7" s="1">
        <v>1522.05</v>
      </c>
      <c r="L7" s="2"/>
      <c r="M7" s="2"/>
      <c r="N7" s="2"/>
      <c r="O7" s="2"/>
      <c r="P7" s="2"/>
      <c r="Q7" s="2"/>
      <c r="R7" s="2"/>
      <c r="S7" s="2"/>
      <c r="T7" s="2"/>
      <c r="U7" s="2"/>
      <c r="V7" s="2"/>
      <c r="W7" s="2"/>
      <c r="X7" s="2"/>
      <c r="Y7" s="2"/>
      <c r="Z7" s="2"/>
    </row>
    <row r="8">
      <c r="A8" s="1" t="s">
        <v>68</v>
      </c>
      <c r="B8" s="1">
        <v>1216.25</v>
      </c>
      <c r="C8" s="1">
        <v>1125.9</v>
      </c>
      <c r="D8" s="1">
        <v>1160.65</v>
      </c>
      <c r="E8" s="1">
        <v>1139.8</v>
      </c>
      <c r="F8" s="1">
        <v>1431.7</v>
      </c>
      <c r="G8" s="1">
        <v>1376.1</v>
      </c>
      <c r="H8" s="1">
        <v>1299.65</v>
      </c>
      <c r="I8" s="1">
        <v>1661.05</v>
      </c>
      <c r="J8" s="1">
        <v>1862.6</v>
      </c>
      <c r="K8" s="1">
        <v>2050.25</v>
      </c>
      <c r="L8" s="2"/>
      <c r="M8" s="2"/>
      <c r="N8" s="2"/>
      <c r="O8" s="2"/>
      <c r="P8" s="2"/>
      <c r="Q8" s="2"/>
      <c r="R8" s="2"/>
      <c r="S8" s="2"/>
      <c r="T8" s="2"/>
      <c r="U8" s="2"/>
      <c r="V8" s="2"/>
      <c r="W8" s="2"/>
      <c r="X8" s="2"/>
      <c r="Y8" s="2"/>
      <c r="Z8" s="2"/>
    </row>
    <row r="9">
      <c r="A9" s="1" t="s">
        <v>69</v>
      </c>
      <c r="B9" s="1">
        <v>0.0</v>
      </c>
      <c r="C9" s="1">
        <v>0.0</v>
      </c>
      <c r="D9" s="1">
        <v>0.0</v>
      </c>
      <c r="E9" s="1">
        <v>0.0</v>
      </c>
      <c r="F9" s="1">
        <v>179.31</v>
      </c>
      <c r="G9" s="1">
        <v>230.045</v>
      </c>
      <c r="H9" s="1">
        <v>231.435</v>
      </c>
      <c r="I9" s="1">
        <v>198.075</v>
      </c>
      <c r="J9" s="1">
        <v>363.485</v>
      </c>
      <c r="K9" s="1">
        <v>403.1</v>
      </c>
      <c r="L9" s="2"/>
      <c r="M9" s="2"/>
      <c r="N9" s="2"/>
      <c r="O9" s="2"/>
      <c r="P9" s="2"/>
      <c r="Q9" s="2"/>
      <c r="R9" s="2"/>
      <c r="S9" s="2"/>
      <c r="T9" s="2"/>
      <c r="U9" s="2"/>
      <c r="V9" s="2"/>
      <c r="W9" s="2"/>
      <c r="X9" s="2"/>
      <c r="Y9" s="2"/>
      <c r="Z9" s="2"/>
    </row>
    <row r="10">
      <c r="A10" s="1" t="s">
        <v>70</v>
      </c>
      <c r="B10" s="1">
        <v>0.0</v>
      </c>
      <c r="C10" s="1">
        <v>0.0</v>
      </c>
      <c r="D10" s="1">
        <v>0.0</v>
      </c>
      <c r="E10" s="1">
        <v>243.25</v>
      </c>
      <c r="F10" s="1">
        <v>1.39</v>
      </c>
      <c r="G10" s="1">
        <v>0.0</v>
      </c>
      <c r="H10" s="1">
        <v>13.205</v>
      </c>
      <c r="I10" s="1">
        <v>9.729999999999999</v>
      </c>
      <c r="J10" s="1">
        <v>1098.1</v>
      </c>
      <c r="K10" s="1">
        <v>3.475</v>
      </c>
      <c r="L10" s="2"/>
      <c r="M10" s="2"/>
      <c r="N10" s="2"/>
      <c r="O10" s="2"/>
      <c r="P10" s="2"/>
      <c r="Q10" s="2"/>
      <c r="R10" s="2"/>
      <c r="S10" s="2"/>
      <c r="T10" s="2"/>
      <c r="U10" s="2"/>
      <c r="V10" s="2"/>
      <c r="W10" s="2"/>
      <c r="X10" s="2"/>
      <c r="Y10" s="2"/>
      <c r="Z10" s="2"/>
    </row>
    <row r="11">
      <c r="A11" s="1" t="s">
        <v>71</v>
      </c>
      <c r="B11" s="1">
        <v>3419.4</v>
      </c>
      <c r="C11" s="1">
        <v>3336.0</v>
      </c>
      <c r="D11" s="1">
        <v>3308.2</v>
      </c>
      <c r="E11" s="1">
        <v>3322.1</v>
      </c>
      <c r="F11" s="1">
        <v>3697.4</v>
      </c>
      <c r="G11" s="1">
        <v>3127.5</v>
      </c>
      <c r="H11" s="1">
        <v>2780.0</v>
      </c>
      <c r="I11" s="1">
        <v>4239.5</v>
      </c>
      <c r="J11" s="1">
        <v>5761.549999999999</v>
      </c>
      <c r="K11" s="1">
        <v>4489.7</v>
      </c>
      <c r="L11" s="2"/>
      <c r="M11" s="2"/>
      <c r="N11" s="2"/>
      <c r="O11" s="2"/>
      <c r="P11" s="2"/>
      <c r="Q11" s="2"/>
      <c r="R11" s="2"/>
      <c r="S11" s="2"/>
      <c r="T11" s="2"/>
      <c r="U11" s="2"/>
      <c r="V11" s="2"/>
      <c r="W11" s="2"/>
      <c r="X11" s="2"/>
      <c r="Y11" s="2"/>
      <c r="Z11" s="2"/>
    </row>
    <row r="12">
      <c r="A12" s="1" t="s">
        <v>72</v>
      </c>
      <c r="B12" s="1">
        <v>27619.3</v>
      </c>
      <c r="C12" s="1">
        <v>27633.2</v>
      </c>
      <c r="D12" s="1">
        <v>29169.15</v>
      </c>
      <c r="E12" s="1">
        <v>30489.65</v>
      </c>
      <c r="F12" s="1">
        <v>33186.25</v>
      </c>
      <c r="G12" s="1">
        <v>34305.2</v>
      </c>
      <c r="H12" s="1">
        <v>36765.5</v>
      </c>
      <c r="I12" s="1">
        <v>40511.55</v>
      </c>
      <c r="J12" s="1">
        <v>43604.3</v>
      </c>
      <c r="K12" s="1">
        <v>47878.55</v>
      </c>
      <c r="L12" s="2"/>
      <c r="M12" s="2"/>
      <c r="N12" s="2"/>
      <c r="O12" s="2"/>
      <c r="P12" s="2"/>
      <c r="Q12" s="2"/>
      <c r="R12" s="2"/>
      <c r="S12" s="2"/>
      <c r="T12" s="2"/>
      <c r="U12" s="2"/>
      <c r="V12" s="2"/>
      <c r="W12" s="2"/>
      <c r="X12" s="2"/>
      <c r="Y12" s="2"/>
      <c r="Z12" s="2"/>
    </row>
    <row r="13">
      <c r="A13" s="1" t="s">
        <v>73</v>
      </c>
      <c r="B13" s="1">
        <v>-7519.9</v>
      </c>
      <c r="C13" s="1">
        <v>-9007.199999999999</v>
      </c>
      <c r="D13" s="1">
        <v>-9994.099999999999</v>
      </c>
      <c r="E13" s="1">
        <v>-10306.85</v>
      </c>
      <c r="F13" s="1">
        <v>-11606.5</v>
      </c>
      <c r="G13" s="1">
        <v>-12510.0</v>
      </c>
      <c r="H13" s="1">
        <v>-13427.4</v>
      </c>
      <c r="I13" s="1">
        <v>-14525.5</v>
      </c>
      <c r="J13" s="1">
        <v>-15734.8</v>
      </c>
      <c r="K13" s="1">
        <v>-16207.4</v>
      </c>
      <c r="L13" s="2"/>
      <c r="M13" s="2"/>
      <c r="N13" s="2"/>
      <c r="O13" s="2"/>
      <c r="P13" s="2"/>
      <c r="Q13" s="2"/>
      <c r="R13" s="2"/>
      <c r="S13" s="2"/>
      <c r="T13" s="2"/>
      <c r="U13" s="2"/>
      <c r="V13" s="2"/>
      <c r="W13" s="2"/>
      <c r="X13" s="2"/>
      <c r="Y13" s="2"/>
      <c r="Z13" s="2"/>
    </row>
    <row r="14">
      <c r="A14" s="1" t="s">
        <v>74</v>
      </c>
      <c r="B14" s="1">
        <v>20099.4</v>
      </c>
      <c r="C14" s="1">
        <v>18619.05</v>
      </c>
      <c r="D14" s="1">
        <v>19182.0</v>
      </c>
      <c r="E14" s="1">
        <v>20182.8</v>
      </c>
      <c r="F14" s="1">
        <v>21579.75</v>
      </c>
      <c r="G14" s="1">
        <v>21795.2</v>
      </c>
      <c r="H14" s="1">
        <v>23338.1</v>
      </c>
      <c r="I14" s="1">
        <v>25979.1</v>
      </c>
      <c r="J14" s="1">
        <v>27869.5</v>
      </c>
      <c r="K14" s="1">
        <v>31664.2</v>
      </c>
      <c r="L14" s="2"/>
      <c r="M14" s="2"/>
      <c r="N14" s="2"/>
      <c r="O14" s="2"/>
      <c r="P14" s="2"/>
      <c r="Q14" s="2"/>
      <c r="R14" s="2"/>
      <c r="S14" s="2"/>
      <c r="T14" s="2"/>
      <c r="U14" s="2"/>
      <c r="V14" s="2"/>
      <c r="W14" s="2"/>
      <c r="X14" s="2"/>
      <c r="Y14" s="2"/>
      <c r="Z14" s="2"/>
    </row>
    <row r="15">
      <c r="A15" s="1" t="s">
        <v>75</v>
      </c>
      <c r="B15" s="1">
        <v>209.89</v>
      </c>
      <c r="C15" s="1">
        <v>792.3</v>
      </c>
      <c r="D15" s="1">
        <v>820.0999999999999</v>
      </c>
      <c r="E15" s="1">
        <v>840.9499999999999</v>
      </c>
      <c r="F15" s="1">
        <v>910.4499999999999</v>
      </c>
      <c r="G15" s="1">
        <v>875.6999999999999</v>
      </c>
      <c r="H15" s="1">
        <v>861.8</v>
      </c>
      <c r="I15" s="1">
        <v>861.8</v>
      </c>
      <c r="J15" s="1">
        <v>1042.5</v>
      </c>
      <c r="K15" s="1">
        <v>1049.45</v>
      </c>
      <c r="L15" s="2"/>
      <c r="M15" s="2"/>
      <c r="N15" s="2"/>
      <c r="O15" s="2"/>
      <c r="P15" s="2"/>
      <c r="Q15" s="2"/>
      <c r="R15" s="2"/>
      <c r="S15" s="2"/>
      <c r="T15" s="2"/>
      <c r="U15" s="2"/>
      <c r="V15" s="2"/>
      <c r="W15" s="2"/>
      <c r="X15" s="2"/>
      <c r="Y15" s="2"/>
      <c r="Z15" s="2"/>
    </row>
    <row r="16">
      <c r="A16" s="1" t="s">
        <v>76</v>
      </c>
      <c r="B16" s="1">
        <v>1188.45</v>
      </c>
      <c r="C16" s="1">
        <v>785.3499999999999</v>
      </c>
      <c r="D16" s="1">
        <v>771.4499999999999</v>
      </c>
      <c r="E16" s="1">
        <v>757.55</v>
      </c>
      <c r="F16" s="1">
        <v>778.4</v>
      </c>
      <c r="G16" s="1">
        <v>764.5</v>
      </c>
      <c r="H16" s="1">
        <v>757.55</v>
      </c>
      <c r="I16" s="1">
        <v>757.55</v>
      </c>
      <c r="J16" s="1">
        <v>778.4</v>
      </c>
      <c r="K16" s="1">
        <v>771.4499999999999</v>
      </c>
      <c r="L16" s="2"/>
      <c r="M16" s="2"/>
      <c r="N16" s="2"/>
      <c r="O16" s="2"/>
      <c r="P16" s="2"/>
      <c r="Q16" s="2"/>
      <c r="R16" s="2"/>
      <c r="S16" s="2"/>
      <c r="T16" s="2"/>
      <c r="U16" s="2"/>
      <c r="V16" s="2"/>
      <c r="W16" s="2"/>
      <c r="X16" s="2"/>
      <c r="Y16" s="2"/>
      <c r="Z16" s="2"/>
    </row>
    <row r="17">
      <c r="A17" s="1" t="s">
        <v>77</v>
      </c>
      <c r="B17" s="1">
        <v>56.29499999999999</v>
      </c>
      <c r="C17" s="1">
        <v>54.90499999999999</v>
      </c>
      <c r="D17" s="1">
        <v>51.43</v>
      </c>
      <c r="E17" s="1">
        <v>52.81999999999999</v>
      </c>
      <c r="F17" s="1">
        <v>55.59999999999999</v>
      </c>
      <c r="G17" s="1">
        <v>112.59</v>
      </c>
      <c r="H17" s="1">
        <v>214.755</v>
      </c>
      <c r="I17" s="1">
        <v>274.525</v>
      </c>
      <c r="J17" s="1">
        <v>278.0</v>
      </c>
      <c r="K17" s="1">
        <v>239.775</v>
      </c>
      <c r="L17" s="2"/>
      <c r="M17" s="2"/>
      <c r="N17" s="2"/>
      <c r="O17" s="2"/>
      <c r="P17" s="2"/>
      <c r="Q17" s="2"/>
      <c r="R17" s="2"/>
      <c r="S17" s="2"/>
      <c r="T17" s="2"/>
      <c r="U17" s="2"/>
      <c r="V17" s="2"/>
      <c r="W17" s="2"/>
      <c r="X17" s="2"/>
      <c r="Y17" s="2"/>
      <c r="Z17" s="2"/>
    </row>
    <row r="18">
      <c r="A18" s="1" t="s">
        <v>78</v>
      </c>
      <c r="B18" s="1">
        <v>250.895</v>
      </c>
      <c r="C18" s="1">
        <v>62.55</v>
      </c>
      <c r="D18" s="1">
        <v>77.83999999999999</v>
      </c>
      <c r="E18" s="1">
        <v>107.03</v>
      </c>
      <c r="F18" s="1">
        <v>111.2</v>
      </c>
      <c r="G18" s="1">
        <v>146.645</v>
      </c>
      <c r="H18" s="1">
        <v>188.345</v>
      </c>
      <c r="I18" s="1">
        <v>111.895</v>
      </c>
      <c r="J18" s="1">
        <v>52.12499999999999</v>
      </c>
      <c r="K18" s="1">
        <v>45.175</v>
      </c>
      <c r="L18" s="2"/>
      <c r="M18" s="2"/>
      <c r="N18" s="2"/>
      <c r="O18" s="2"/>
      <c r="P18" s="2"/>
      <c r="Q18" s="2"/>
      <c r="R18" s="2"/>
      <c r="S18" s="2"/>
      <c r="T18" s="2"/>
      <c r="U18" s="2"/>
      <c r="V18" s="2"/>
      <c r="W18" s="2"/>
      <c r="X18" s="2"/>
      <c r="Y18" s="2"/>
      <c r="Z18" s="2"/>
    </row>
    <row r="19">
      <c r="A19" s="1" t="s">
        <v>79</v>
      </c>
      <c r="B19" s="1">
        <v>377.385</v>
      </c>
      <c r="C19" s="1">
        <v>458.005</v>
      </c>
      <c r="D19" s="1">
        <v>553.915</v>
      </c>
      <c r="E19" s="1">
        <v>494.145</v>
      </c>
      <c r="F19" s="1">
        <v>407.965</v>
      </c>
      <c r="G19" s="1">
        <v>530.98</v>
      </c>
      <c r="H19" s="1">
        <v>543.49</v>
      </c>
      <c r="I19" s="1">
        <v>693.6099999999999</v>
      </c>
      <c r="J19" s="1">
        <v>608.125</v>
      </c>
      <c r="K19" s="1">
        <v>785.3499999999999</v>
      </c>
      <c r="L19" s="2"/>
      <c r="M19" s="2"/>
      <c r="N19" s="2"/>
      <c r="O19" s="2"/>
      <c r="P19" s="2"/>
      <c r="Q19" s="2"/>
      <c r="R19" s="2"/>
      <c r="S19" s="2"/>
      <c r="T19" s="2"/>
      <c r="U19" s="2"/>
      <c r="V19" s="2"/>
      <c r="W19" s="2"/>
      <c r="X19" s="2"/>
      <c r="Y19" s="2"/>
      <c r="Z19" s="2"/>
    </row>
    <row r="20">
      <c r="A20" s="1" t="s">
        <v>80</v>
      </c>
      <c r="B20" s="1">
        <v>25603.8</v>
      </c>
      <c r="C20" s="1">
        <v>24109.55</v>
      </c>
      <c r="D20" s="1">
        <v>24762.85</v>
      </c>
      <c r="E20" s="1">
        <v>25756.7</v>
      </c>
      <c r="F20" s="1">
        <v>27542.85</v>
      </c>
      <c r="G20" s="1">
        <v>27348.25</v>
      </c>
      <c r="H20" s="1">
        <v>28689.6</v>
      </c>
      <c r="I20" s="1">
        <v>32922.14999999999</v>
      </c>
      <c r="J20" s="1">
        <v>36390.2</v>
      </c>
      <c r="K20" s="1">
        <v>39052.05</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551.135</v>
      </c>
      <c r="C22" s="1">
        <v>562.9499999999999</v>
      </c>
      <c r="D22" s="1">
        <v>685.27</v>
      </c>
      <c r="E22" s="1">
        <v>799.25</v>
      </c>
      <c r="F22" s="1">
        <v>820.0999999999999</v>
      </c>
      <c r="G22" s="1">
        <v>910.4499999999999</v>
      </c>
      <c r="H22" s="1">
        <v>993.8499999999999</v>
      </c>
      <c r="I22" s="1">
        <v>1146.75</v>
      </c>
      <c r="J22" s="1">
        <v>1320.5</v>
      </c>
      <c r="K22" s="1">
        <v>1605.45</v>
      </c>
      <c r="L22" s="2"/>
      <c r="M22" s="2"/>
      <c r="N22" s="2"/>
      <c r="O22" s="2"/>
      <c r="P22" s="2"/>
      <c r="Q22" s="2"/>
      <c r="R22" s="2"/>
      <c r="S22" s="2"/>
      <c r="T22" s="2"/>
      <c r="U22" s="2"/>
      <c r="V22" s="2"/>
      <c r="W22" s="2"/>
      <c r="X22" s="2"/>
      <c r="Y22" s="2"/>
      <c r="Z22" s="2"/>
    </row>
    <row r="23" ht="15.75" customHeight="1">
      <c r="A23" s="1" t="s">
        <v>83</v>
      </c>
      <c r="B23" s="1">
        <v>335.685</v>
      </c>
      <c r="C23" s="1">
        <v>357.23</v>
      </c>
      <c r="D23" s="1">
        <v>448.97</v>
      </c>
      <c r="E23" s="1">
        <v>581.02</v>
      </c>
      <c r="F23" s="1">
        <v>468.4299999999999</v>
      </c>
      <c r="G23" s="1">
        <v>394.76</v>
      </c>
      <c r="H23" s="1">
        <v>416.3049999999999</v>
      </c>
      <c r="I23" s="1">
        <v>499.01</v>
      </c>
      <c r="J23" s="1">
        <v>539.3199999999999</v>
      </c>
      <c r="K23" s="1">
        <v>489.28</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0.0</v>
      </c>
      <c r="J24" s="1">
        <v>0.0</v>
      </c>
      <c r="K24" s="1">
        <v>87.57</v>
      </c>
      <c r="L24" s="2"/>
      <c r="M24" s="2"/>
      <c r="N24" s="2"/>
      <c r="O24" s="2"/>
      <c r="P24" s="2"/>
      <c r="Q24" s="2"/>
      <c r="R24" s="2"/>
      <c r="S24" s="2"/>
      <c r="T24" s="2"/>
      <c r="U24" s="2"/>
      <c r="V24" s="2"/>
      <c r="W24" s="2"/>
      <c r="X24" s="2"/>
      <c r="Y24" s="2"/>
      <c r="Z24" s="2"/>
    </row>
    <row r="25" ht="15.75" customHeight="1">
      <c r="A25" s="1" t="s">
        <v>85</v>
      </c>
      <c r="B25" s="1">
        <v>297.46</v>
      </c>
      <c r="C25" s="1">
        <v>19.46</v>
      </c>
      <c r="D25" s="1">
        <v>68.80499999999999</v>
      </c>
      <c r="E25" s="1">
        <v>19.46</v>
      </c>
      <c r="F25" s="1">
        <v>0.0</v>
      </c>
      <c r="G25" s="1">
        <v>20.155</v>
      </c>
      <c r="H25" s="1">
        <v>79.925</v>
      </c>
      <c r="I25" s="1">
        <v>148.035</v>
      </c>
      <c r="J25" s="1">
        <v>428.1199999999999</v>
      </c>
      <c r="K25" s="1">
        <v>270.355</v>
      </c>
      <c r="L25" s="2"/>
      <c r="M25" s="2"/>
      <c r="N25" s="2"/>
      <c r="O25" s="2"/>
      <c r="P25" s="2"/>
      <c r="Q25" s="2"/>
      <c r="R25" s="2"/>
      <c r="S25" s="2"/>
      <c r="T25" s="2"/>
      <c r="U25" s="2"/>
      <c r="V25" s="2"/>
      <c r="W25" s="2"/>
      <c r="X25" s="2"/>
      <c r="Y25" s="2"/>
      <c r="Z25" s="2"/>
    </row>
    <row r="26" ht="15.75" customHeight="1">
      <c r="A26" s="1" t="s">
        <v>86</v>
      </c>
      <c r="B26" s="1">
        <v>0.0</v>
      </c>
      <c r="C26" s="1">
        <v>0.0</v>
      </c>
      <c r="D26" s="1">
        <v>0.0</v>
      </c>
      <c r="E26" s="1">
        <v>18.765</v>
      </c>
      <c r="F26" s="1">
        <v>22.24</v>
      </c>
      <c r="G26" s="1">
        <v>111.2</v>
      </c>
      <c r="H26" s="1">
        <v>82.705</v>
      </c>
      <c r="I26" s="1">
        <v>88.265</v>
      </c>
      <c r="J26" s="1">
        <v>91.74</v>
      </c>
      <c r="K26" s="1">
        <v>135.525</v>
      </c>
      <c r="L26" s="2"/>
      <c r="M26" s="2"/>
      <c r="N26" s="2"/>
      <c r="O26" s="2"/>
      <c r="P26" s="2"/>
      <c r="Q26" s="2"/>
      <c r="R26" s="2"/>
      <c r="S26" s="2"/>
      <c r="T26" s="2"/>
      <c r="U26" s="2"/>
      <c r="V26" s="2"/>
      <c r="W26" s="2"/>
      <c r="X26" s="2"/>
      <c r="Y26" s="2"/>
      <c r="Z26" s="2"/>
    </row>
    <row r="27" ht="15.75" customHeight="1">
      <c r="A27" s="1" t="s">
        <v>87</v>
      </c>
      <c r="B27" s="1">
        <v>41.005</v>
      </c>
      <c r="C27" s="1">
        <v>17.375</v>
      </c>
      <c r="D27" s="1">
        <v>138.305</v>
      </c>
      <c r="E27" s="1">
        <v>189.735</v>
      </c>
      <c r="F27" s="1">
        <v>104.945</v>
      </c>
      <c r="G27" s="1">
        <v>61.855</v>
      </c>
      <c r="H27" s="1">
        <v>70.89</v>
      </c>
      <c r="I27" s="1">
        <v>114.675</v>
      </c>
      <c r="J27" s="1">
        <v>72.28</v>
      </c>
      <c r="K27" s="1">
        <v>820.0999999999999</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0.0</v>
      </c>
      <c r="H28" s="1">
        <v>0.0</v>
      </c>
      <c r="I28" s="1">
        <v>20.85</v>
      </c>
      <c r="J28" s="1">
        <v>13.205</v>
      </c>
      <c r="K28" s="1">
        <v>18.765</v>
      </c>
      <c r="L28" s="2"/>
      <c r="M28" s="2"/>
      <c r="N28" s="2"/>
      <c r="O28" s="2"/>
      <c r="P28" s="2"/>
      <c r="Q28" s="2"/>
      <c r="R28" s="2"/>
      <c r="S28" s="2"/>
      <c r="T28" s="2"/>
      <c r="U28" s="2"/>
      <c r="V28" s="2"/>
      <c r="W28" s="2"/>
      <c r="X28" s="2"/>
      <c r="Y28" s="2"/>
      <c r="Z28" s="2"/>
    </row>
    <row r="29" ht="15.75" customHeight="1">
      <c r="A29" s="1" t="s">
        <v>89</v>
      </c>
      <c r="B29" s="1">
        <v>448.97</v>
      </c>
      <c r="C29" s="1">
        <v>242.555</v>
      </c>
      <c r="D29" s="1">
        <v>187.65</v>
      </c>
      <c r="E29" s="1">
        <v>227.265</v>
      </c>
      <c r="F29" s="1">
        <v>329.4299999999999</v>
      </c>
      <c r="G29" s="1">
        <v>432.985</v>
      </c>
      <c r="H29" s="1">
        <v>612.99</v>
      </c>
      <c r="I29" s="1">
        <v>593.53</v>
      </c>
      <c r="J29" s="1">
        <v>1612.4</v>
      </c>
      <c r="K29" s="1">
        <v>667.1999999999999</v>
      </c>
      <c r="L29" s="2"/>
      <c r="M29" s="2"/>
      <c r="N29" s="2"/>
      <c r="O29" s="2"/>
      <c r="P29" s="2"/>
      <c r="Q29" s="2"/>
      <c r="R29" s="2"/>
      <c r="S29" s="2"/>
      <c r="T29" s="2"/>
      <c r="U29" s="2"/>
      <c r="V29" s="2"/>
      <c r="W29" s="2"/>
      <c r="X29" s="2"/>
      <c r="Y29" s="2"/>
      <c r="Z29" s="2"/>
    </row>
    <row r="30" ht="15.75" customHeight="1">
      <c r="A30" s="1" t="s">
        <v>90</v>
      </c>
      <c r="B30" s="1">
        <v>1674.95</v>
      </c>
      <c r="C30" s="1">
        <v>1202.35</v>
      </c>
      <c r="D30" s="1">
        <v>1529.0</v>
      </c>
      <c r="E30" s="1">
        <v>1834.8</v>
      </c>
      <c r="F30" s="1">
        <v>1751.4</v>
      </c>
      <c r="G30" s="1">
        <v>1932.1</v>
      </c>
      <c r="H30" s="1">
        <v>2251.8</v>
      </c>
      <c r="I30" s="1">
        <v>2613.2</v>
      </c>
      <c r="J30" s="1">
        <v>4072.7</v>
      </c>
      <c r="K30" s="1">
        <v>4093.55</v>
      </c>
      <c r="L30" s="2"/>
      <c r="M30" s="2"/>
      <c r="N30" s="2"/>
      <c r="O30" s="2"/>
      <c r="P30" s="2"/>
      <c r="Q30" s="2"/>
      <c r="R30" s="2"/>
      <c r="S30" s="2"/>
      <c r="T30" s="2"/>
      <c r="U30" s="2"/>
      <c r="V30" s="2"/>
      <c r="W30" s="2"/>
      <c r="X30" s="2"/>
      <c r="Y30" s="2"/>
      <c r="Z30" s="2"/>
    </row>
    <row r="31" ht="15.75" customHeight="1">
      <c r="A31" s="1" t="s">
        <v>91</v>
      </c>
      <c r="B31" s="1">
        <v>5566.95</v>
      </c>
      <c r="C31" s="1">
        <v>6678.95</v>
      </c>
      <c r="D31" s="1">
        <v>5726.799999999999</v>
      </c>
      <c r="E31" s="1">
        <v>4190.849999999999</v>
      </c>
      <c r="F31" s="1">
        <v>3600.1</v>
      </c>
      <c r="G31" s="1">
        <v>3502.8</v>
      </c>
      <c r="H31" s="1">
        <v>4913.65</v>
      </c>
      <c r="I31" s="1">
        <v>5851.9</v>
      </c>
      <c r="J31" s="1">
        <v>6136.849999999999</v>
      </c>
      <c r="K31" s="1">
        <v>6616.4</v>
      </c>
      <c r="L31" s="2"/>
      <c r="M31" s="2"/>
      <c r="N31" s="2"/>
      <c r="O31" s="2"/>
      <c r="P31" s="2"/>
      <c r="Q31" s="2"/>
      <c r="R31" s="2"/>
      <c r="S31" s="2"/>
      <c r="T31" s="2"/>
      <c r="U31" s="2"/>
      <c r="V31" s="2"/>
      <c r="W31" s="2"/>
      <c r="X31" s="2"/>
      <c r="Y31" s="2"/>
      <c r="Z31" s="2"/>
    </row>
    <row r="32" ht="15.75" customHeight="1">
      <c r="A32" s="1" t="s">
        <v>92</v>
      </c>
      <c r="B32" s="1">
        <v>0.0</v>
      </c>
      <c r="C32" s="1">
        <v>0.0</v>
      </c>
      <c r="D32" s="1">
        <v>0.0</v>
      </c>
      <c r="E32" s="1">
        <v>198.77</v>
      </c>
      <c r="F32" s="1">
        <v>212.67</v>
      </c>
      <c r="G32" s="1">
        <v>355.84</v>
      </c>
      <c r="H32" s="1">
        <v>398.235</v>
      </c>
      <c r="I32" s="1">
        <v>394.065</v>
      </c>
      <c r="J32" s="1">
        <v>305.105</v>
      </c>
      <c r="K32" s="1">
        <v>601.87</v>
      </c>
      <c r="L32" s="2"/>
      <c r="M32" s="2"/>
      <c r="N32" s="2"/>
      <c r="O32" s="2"/>
      <c r="P32" s="2"/>
      <c r="Q32" s="2"/>
      <c r="R32" s="2"/>
      <c r="S32" s="2"/>
      <c r="T32" s="2"/>
      <c r="U32" s="2"/>
      <c r="V32" s="2"/>
      <c r="W32" s="2"/>
      <c r="X32" s="2"/>
      <c r="Y32" s="2"/>
      <c r="Z32" s="2"/>
    </row>
    <row r="33" ht="15.75" customHeight="1">
      <c r="A33" s="1" t="s">
        <v>93</v>
      </c>
      <c r="B33" s="1">
        <v>397.54</v>
      </c>
      <c r="C33" s="1">
        <v>410.7449999999999</v>
      </c>
      <c r="D33" s="1">
        <v>446.885</v>
      </c>
      <c r="E33" s="1">
        <v>383.64</v>
      </c>
      <c r="F33" s="1">
        <v>334.99</v>
      </c>
      <c r="G33" s="1">
        <v>350.975</v>
      </c>
      <c r="H33" s="1">
        <v>391.98</v>
      </c>
      <c r="I33" s="1">
        <v>359.315</v>
      </c>
      <c r="J33" s="1">
        <v>291.9</v>
      </c>
      <c r="K33" s="1">
        <v>309.275</v>
      </c>
      <c r="L33" s="2"/>
      <c r="M33" s="2"/>
      <c r="N33" s="2"/>
      <c r="O33" s="2"/>
      <c r="P33" s="2"/>
      <c r="Q33" s="2"/>
      <c r="R33" s="2"/>
      <c r="S33" s="2"/>
      <c r="T33" s="2"/>
      <c r="U33" s="2"/>
      <c r="V33" s="2"/>
      <c r="W33" s="2"/>
      <c r="X33" s="2"/>
      <c r="Y33" s="2"/>
      <c r="Z33" s="2"/>
    </row>
    <row r="34" ht="15.75" customHeight="1">
      <c r="A34" s="1" t="s">
        <v>94</v>
      </c>
      <c r="B34" s="1">
        <v>4232.549999999999</v>
      </c>
      <c r="C34" s="1">
        <v>3356.85</v>
      </c>
      <c r="D34" s="1">
        <v>3405.5</v>
      </c>
      <c r="E34" s="1">
        <v>3753.0</v>
      </c>
      <c r="F34" s="1">
        <v>4399.349999999999</v>
      </c>
      <c r="G34" s="1">
        <v>4100.5</v>
      </c>
      <c r="H34" s="1">
        <v>3739.1</v>
      </c>
      <c r="I34" s="1">
        <v>4149.15</v>
      </c>
      <c r="J34" s="1">
        <v>4712.099999999999</v>
      </c>
      <c r="K34" s="1">
        <v>4302.049999999999</v>
      </c>
      <c r="L34" s="2"/>
      <c r="M34" s="2"/>
      <c r="N34" s="2"/>
      <c r="O34" s="2"/>
      <c r="P34" s="2"/>
      <c r="Q34" s="2"/>
      <c r="R34" s="2"/>
      <c r="S34" s="2"/>
      <c r="T34" s="2"/>
      <c r="U34" s="2"/>
      <c r="V34" s="2"/>
      <c r="W34" s="2"/>
      <c r="X34" s="2"/>
      <c r="Y34" s="2"/>
      <c r="Z34" s="2"/>
    </row>
    <row r="35" ht="15.75" customHeight="1">
      <c r="A35" s="1" t="s">
        <v>95</v>
      </c>
      <c r="B35" s="1">
        <v>638.01</v>
      </c>
      <c r="C35" s="1">
        <v>903.4999999999999</v>
      </c>
      <c r="D35" s="1">
        <v>1417.8</v>
      </c>
      <c r="E35" s="1">
        <v>1827.85</v>
      </c>
      <c r="F35" s="1">
        <v>1244.05</v>
      </c>
      <c r="G35" s="1">
        <v>1765.3</v>
      </c>
      <c r="H35" s="1">
        <v>2592.35</v>
      </c>
      <c r="I35" s="1">
        <v>3023.25</v>
      </c>
      <c r="J35" s="1">
        <v>2446.4</v>
      </c>
      <c r="K35" s="1">
        <v>3468.05</v>
      </c>
      <c r="L35" s="2"/>
      <c r="M35" s="2"/>
      <c r="N35" s="2"/>
      <c r="O35" s="2"/>
      <c r="P35" s="2"/>
      <c r="Q35" s="2"/>
      <c r="R35" s="2"/>
      <c r="S35" s="2"/>
      <c r="T35" s="2"/>
      <c r="U35" s="2"/>
      <c r="V35" s="2"/>
      <c r="W35" s="2"/>
      <c r="X35" s="2"/>
      <c r="Y35" s="2"/>
      <c r="Z35" s="2"/>
    </row>
    <row r="36" ht="15.75" customHeight="1">
      <c r="A36" s="1" t="s">
        <v>96</v>
      </c>
      <c r="B36" s="1">
        <v>12510.0</v>
      </c>
      <c r="C36" s="1">
        <v>12544.75</v>
      </c>
      <c r="D36" s="1">
        <v>12530.85</v>
      </c>
      <c r="E36" s="1">
        <v>12183.35</v>
      </c>
      <c r="F36" s="1">
        <v>11543.95</v>
      </c>
      <c r="G36" s="1">
        <v>12009.6</v>
      </c>
      <c r="H36" s="1">
        <v>14296.15</v>
      </c>
      <c r="I36" s="1">
        <v>16402.0</v>
      </c>
      <c r="J36" s="1">
        <v>17965.75</v>
      </c>
      <c r="K36" s="1">
        <v>19390.5</v>
      </c>
      <c r="L36" s="2"/>
      <c r="M36" s="2"/>
      <c r="N36" s="2"/>
      <c r="O36" s="2"/>
      <c r="P36" s="2"/>
      <c r="Q36" s="2"/>
      <c r="R36" s="2"/>
      <c r="S36" s="2"/>
      <c r="T36" s="2"/>
      <c r="U36" s="2"/>
      <c r="V36" s="2"/>
      <c r="W36" s="2"/>
      <c r="X36" s="2"/>
      <c r="Y36" s="2"/>
      <c r="Z36" s="2"/>
    </row>
    <row r="37" ht="15.75" customHeight="1">
      <c r="A37" s="1" t="s">
        <v>97</v>
      </c>
      <c r="B37" s="1">
        <v>4524.45</v>
      </c>
      <c r="C37" s="1">
        <v>4607.849999999999</v>
      </c>
      <c r="D37" s="1">
        <v>4614.799999999999</v>
      </c>
      <c r="E37" s="1">
        <v>4593.95</v>
      </c>
      <c r="F37" s="1">
        <v>4587.0</v>
      </c>
      <c r="G37" s="1">
        <v>4399.349999999999</v>
      </c>
      <c r="H37" s="1">
        <v>4267.299999999999</v>
      </c>
      <c r="I37" s="1">
        <v>4315.95</v>
      </c>
      <c r="J37" s="1">
        <v>4267.299999999999</v>
      </c>
      <c r="K37" s="1">
        <v>4489.7</v>
      </c>
      <c r="L37" s="2"/>
      <c r="M37" s="2"/>
      <c r="N37" s="2"/>
      <c r="O37" s="2"/>
      <c r="P37" s="2"/>
      <c r="Q37" s="2"/>
      <c r="R37" s="2"/>
      <c r="S37" s="2"/>
      <c r="T37" s="2"/>
      <c r="U37" s="2"/>
      <c r="V37" s="2"/>
      <c r="W37" s="2"/>
      <c r="X37" s="2"/>
      <c r="Y37" s="2"/>
      <c r="Z37" s="2"/>
    </row>
    <row r="38" ht="15.75" customHeight="1">
      <c r="A38" s="1" t="s">
        <v>98</v>
      </c>
      <c r="B38" s="1">
        <v>103.555</v>
      </c>
      <c r="C38" s="1">
        <v>120.235</v>
      </c>
      <c r="D38" s="1">
        <v>134.135</v>
      </c>
      <c r="E38" s="1">
        <v>140.39</v>
      </c>
      <c r="F38" s="1">
        <v>141.78</v>
      </c>
      <c r="G38" s="1">
        <v>152.205</v>
      </c>
      <c r="H38" s="1">
        <v>168.19</v>
      </c>
      <c r="I38" s="1">
        <v>175.835</v>
      </c>
      <c r="J38" s="1">
        <v>143.865</v>
      </c>
      <c r="K38" s="1">
        <v>148.035</v>
      </c>
      <c r="L38" s="2"/>
      <c r="M38" s="2"/>
      <c r="N38" s="2"/>
      <c r="O38" s="2"/>
      <c r="P38" s="2"/>
      <c r="Q38" s="2"/>
      <c r="R38" s="2"/>
      <c r="S38" s="2"/>
      <c r="T38" s="2"/>
      <c r="U38" s="2"/>
      <c r="V38" s="2"/>
      <c r="W38" s="2"/>
      <c r="X38" s="2"/>
      <c r="Y38" s="2"/>
      <c r="Z38" s="2"/>
    </row>
    <row r="39" ht="15.75" customHeight="1">
      <c r="A39" s="1" t="s">
        <v>99</v>
      </c>
      <c r="B39" s="1">
        <v>8145.4</v>
      </c>
      <c r="C39" s="1">
        <v>6373.15</v>
      </c>
      <c r="D39" s="1">
        <v>7075.099999999999</v>
      </c>
      <c r="E39" s="1">
        <v>8555.449999999999</v>
      </c>
      <c r="F39" s="1">
        <v>10772.5</v>
      </c>
      <c r="G39" s="1">
        <v>10042.75</v>
      </c>
      <c r="H39" s="1">
        <v>9319.949999999999</v>
      </c>
      <c r="I39" s="1">
        <v>11356.3</v>
      </c>
      <c r="J39" s="1">
        <v>12551.7</v>
      </c>
      <c r="K39" s="1">
        <v>13635.9</v>
      </c>
      <c r="L39" s="2"/>
      <c r="M39" s="2"/>
      <c r="N39" s="2"/>
      <c r="O39" s="2"/>
      <c r="P39" s="2"/>
      <c r="Q39" s="2"/>
      <c r="R39" s="2"/>
      <c r="S39" s="2"/>
      <c r="T39" s="2"/>
      <c r="U39" s="2"/>
      <c r="V39" s="2"/>
      <c r="W39" s="2"/>
      <c r="X39" s="2"/>
      <c r="Y39" s="2"/>
      <c r="Z39" s="2"/>
    </row>
    <row r="40" ht="15.75" customHeight="1">
      <c r="A40" s="1" t="s">
        <v>100</v>
      </c>
      <c r="B40" s="1">
        <v>156.375</v>
      </c>
      <c r="C40" s="1">
        <v>296.07</v>
      </c>
      <c r="D40" s="1">
        <v>293.29</v>
      </c>
      <c r="E40" s="1">
        <v>183.48</v>
      </c>
      <c r="F40" s="1">
        <v>405.88</v>
      </c>
      <c r="G40" s="1">
        <v>214.755</v>
      </c>
      <c r="H40" s="1">
        <v>171.665</v>
      </c>
      <c r="I40" s="1">
        <v>140.39</v>
      </c>
      <c r="J40" s="1">
        <v>736.6999999999999</v>
      </c>
      <c r="K40" s="1">
        <v>481.635</v>
      </c>
      <c r="L40" s="2"/>
      <c r="M40" s="2"/>
      <c r="N40" s="2"/>
      <c r="O40" s="2"/>
      <c r="P40" s="2"/>
      <c r="Q40" s="2"/>
      <c r="R40" s="2"/>
      <c r="S40" s="2"/>
      <c r="T40" s="2"/>
      <c r="U40" s="2"/>
      <c r="V40" s="2"/>
      <c r="W40" s="2"/>
      <c r="X40" s="2"/>
      <c r="Y40" s="2"/>
      <c r="Z40" s="2"/>
    </row>
    <row r="41" ht="15.75" customHeight="1">
      <c r="A41" s="1" t="s">
        <v>101</v>
      </c>
      <c r="B41" s="1">
        <v>12933.95</v>
      </c>
      <c r="C41" s="1">
        <v>11404.95</v>
      </c>
      <c r="D41" s="1">
        <v>12120.8</v>
      </c>
      <c r="E41" s="1">
        <v>13469.1</v>
      </c>
      <c r="F41" s="1">
        <v>15901.6</v>
      </c>
      <c r="G41" s="1">
        <v>14803.5</v>
      </c>
      <c r="H41" s="1">
        <v>13927.8</v>
      </c>
      <c r="I41" s="1">
        <v>15985.0</v>
      </c>
      <c r="J41" s="1">
        <v>17701.65</v>
      </c>
      <c r="K41" s="1">
        <v>18758.05</v>
      </c>
      <c r="L41" s="2"/>
      <c r="M41" s="2"/>
      <c r="N41" s="2"/>
      <c r="O41" s="2"/>
      <c r="P41" s="2"/>
      <c r="Q41" s="2"/>
      <c r="R41" s="2"/>
      <c r="S41" s="2"/>
      <c r="T41" s="2"/>
      <c r="U41" s="2"/>
      <c r="V41" s="2"/>
      <c r="W41" s="2"/>
      <c r="X41" s="2"/>
      <c r="Y41" s="2"/>
      <c r="Z41" s="2"/>
    </row>
    <row r="42" ht="15.75" customHeight="1">
      <c r="A42" s="1" t="s">
        <v>102</v>
      </c>
      <c r="B42" s="1">
        <v>159.85</v>
      </c>
      <c r="C42" s="1">
        <v>159.85</v>
      </c>
      <c r="D42" s="1">
        <v>110.505</v>
      </c>
      <c r="E42" s="1">
        <v>98.69</v>
      </c>
      <c r="F42" s="1">
        <v>93.13</v>
      </c>
      <c r="G42" s="1">
        <v>535.15</v>
      </c>
      <c r="H42" s="1">
        <v>464.955</v>
      </c>
      <c r="I42" s="1">
        <v>533.76</v>
      </c>
      <c r="J42" s="1">
        <v>722.8</v>
      </c>
      <c r="K42" s="1">
        <v>903.4999999999999</v>
      </c>
      <c r="L42" s="2"/>
      <c r="M42" s="2"/>
      <c r="N42" s="2"/>
      <c r="O42" s="2"/>
      <c r="P42" s="2"/>
      <c r="Q42" s="2"/>
      <c r="R42" s="2"/>
      <c r="S42" s="2"/>
      <c r="T42" s="2"/>
      <c r="U42" s="2"/>
      <c r="V42" s="2"/>
      <c r="W42" s="2"/>
      <c r="X42" s="2"/>
      <c r="Y42" s="2"/>
      <c r="Z42" s="2"/>
    </row>
    <row r="43" ht="15.75" customHeight="1">
      <c r="A43" s="1" t="s">
        <v>103</v>
      </c>
      <c r="B43" s="1">
        <v>13093.8</v>
      </c>
      <c r="C43" s="1">
        <v>11564.8</v>
      </c>
      <c r="D43" s="1">
        <v>12232.0</v>
      </c>
      <c r="E43" s="1">
        <v>13566.4</v>
      </c>
      <c r="F43" s="1">
        <v>15998.9</v>
      </c>
      <c r="G43" s="1">
        <v>15338.65</v>
      </c>
      <c r="H43" s="1">
        <v>14393.45</v>
      </c>
      <c r="I43" s="1">
        <v>16520.15</v>
      </c>
      <c r="J43" s="1">
        <v>18424.45</v>
      </c>
      <c r="K43" s="1">
        <v>19661.55</v>
      </c>
      <c r="L43" s="2"/>
      <c r="M43" s="2"/>
      <c r="N43" s="2"/>
      <c r="O43" s="2"/>
      <c r="P43" s="2"/>
      <c r="Q43" s="2"/>
      <c r="R43" s="2"/>
      <c r="S43" s="2"/>
      <c r="T43" s="2"/>
      <c r="U43" s="2"/>
      <c r="V43" s="2"/>
      <c r="W43" s="2"/>
      <c r="X43" s="2"/>
      <c r="Y43" s="2"/>
      <c r="Z43" s="2"/>
    </row>
    <row r="44" ht="15.75" customHeight="1">
      <c r="A44" s="1" t="s">
        <v>104</v>
      </c>
      <c r="B44" s="1">
        <v>25603.8</v>
      </c>
      <c r="C44" s="1">
        <v>24109.55</v>
      </c>
      <c r="D44" s="1">
        <v>24762.85</v>
      </c>
      <c r="E44" s="1">
        <v>25756.7</v>
      </c>
      <c r="F44" s="1">
        <v>27542.85</v>
      </c>
      <c r="G44" s="1">
        <v>27348.25</v>
      </c>
      <c r="H44" s="1">
        <v>28689.6</v>
      </c>
      <c r="I44" s="1">
        <v>32922.14999999999</v>
      </c>
      <c r="J44" s="1">
        <v>36390.2</v>
      </c>
      <c r="K44" s="1">
        <v>39052.05</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400.32</v>
      </c>
      <c r="C46" s="1">
        <v>400.32</v>
      </c>
      <c r="D46" s="1">
        <v>401.015</v>
      </c>
      <c r="E46" s="1">
        <v>398.9299999999999</v>
      </c>
      <c r="F46" s="1">
        <v>394.76</v>
      </c>
      <c r="G46" s="1">
        <v>380.165</v>
      </c>
      <c r="H46" s="1">
        <v>369.045</v>
      </c>
      <c r="I46" s="1">
        <v>371.825</v>
      </c>
      <c r="J46" s="1">
        <v>357.23</v>
      </c>
      <c r="K46" s="1">
        <v>360.01</v>
      </c>
      <c r="L46" s="2"/>
      <c r="M46" s="2"/>
      <c r="N46" s="2"/>
      <c r="O46" s="2"/>
      <c r="P46" s="2"/>
      <c r="Q46" s="2"/>
      <c r="R46" s="2"/>
      <c r="S46" s="2"/>
      <c r="T46" s="2"/>
      <c r="U46" s="2"/>
      <c r="V46" s="2"/>
      <c r="W46" s="2"/>
      <c r="X46" s="2"/>
      <c r="Y46" s="2"/>
      <c r="Z46" s="2"/>
    </row>
    <row r="47" ht="15.75" customHeight="1">
      <c r="A47" s="1" t="s">
        <v>106</v>
      </c>
      <c r="B47" s="1">
        <v>400.32</v>
      </c>
      <c r="C47" s="1">
        <v>400.32</v>
      </c>
      <c r="D47" s="1">
        <v>401.015</v>
      </c>
      <c r="E47" s="1">
        <v>398.235</v>
      </c>
      <c r="F47" s="1">
        <v>396.845</v>
      </c>
      <c r="G47" s="1">
        <v>380.165</v>
      </c>
      <c r="H47" s="1">
        <v>369.045</v>
      </c>
      <c r="I47" s="1">
        <v>371.13</v>
      </c>
      <c r="J47" s="1">
        <v>357.23</v>
      </c>
      <c r="K47" s="1">
        <v>360.01</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11689.9</v>
      </c>
      <c r="C49" s="1">
        <v>10564.0</v>
      </c>
      <c r="D49" s="1">
        <v>11293.75</v>
      </c>
      <c r="E49" s="1">
        <v>12662.9</v>
      </c>
      <c r="F49" s="1">
        <v>15067.6</v>
      </c>
      <c r="G49" s="1">
        <v>13927.8</v>
      </c>
      <c r="H49" s="1">
        <v>12954.8</v>
      </c>
      <c r="I49" s="1">
        <v>14956.4</v>
      </c>
      <c r="J49" s="1">
        <v>16652.2</v>
      </c>
      <c r="K49" s="1">
        <v>17750.3</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5865.799999999999</v>
      </c>
      <c r="C51" s="1">
        <v>6692.849999999999</v>
      </c>
      <c r="D51" s="1">
        <v>5796.299999999999</v>
      </c>
      <c r="E51" s="1">
        <v>4427.15</v>
      </c>
      <c r="F51" s="1">
        <v>3836.4</v>
      </c>
      <c r="G51" s="1">
        <v>3996.25</v>
      </c>
      <c r="H51" s="1">
        <v>5476.599999999999</v>
      </c>
      <c r="I51" s="1">
        <v>6484.349999999999</v>
      </c>
      <c r="J51" s="1">
        <v>6963.9</v>
      </c>
      <c r="K51" s="1">
        <v>7707.549999999999</v>
      </c>
      <c r="L51" s="2"/>
      <c r="M51" s="2"/>
      <c r="N51" s="2"/>
      <c r="O51" s="2"/>
      <c r="P51" s="2"/>
      <c r="Q51" s="2"/>
      <c r="R51" s="2"/>
      <c r="S51" s="2"/>
      <c r="T51" s="2"/>
      <c r="U51" s="2"/>
      <c r="V51" s="2"/>
      <c r="W51" s="2"/>
      <c r="X51" s="2"/>
      <c r="Y51" s="2"/>
      <c r="Z51" s="2"/>
    </row>
    <row r="52" ht="15.75" customHeight="1">
      <c r="A52" s="1" t="s">
        <v>131</v>
      </c>
      <c r="B52" s="1">
        <v>4267.299999999999</v>
      </c>
      <c r="C52" s="1">
        <v>5247.25</v>
      </c>
      <c r="D52" s="1">
        <v>4705.15</v>
      </c>
      <c r="E52" s="1">
        <v>3655.7</v>
      </c>
      <c r="F52" s="1">
        <v>2515.9</v>
      </c>
      <c r="G52" s="1">
        <v>3155.3</v>
      </c>
      <c r="H52" s="1">
        <v>5038.75</v>
      </c>
      <c r="I52" s="1">
        <v>5372.349999999999</v>
      </c>
      <c r="J52" s="1">
        <v>5400.15</v>
      </c>
      <c r="K52" s="1">
        <v>6915.249999999999</v>
      </c>
      <c r="L52" s="2"/>
      <c r="M52" s="2"/>
      <c r="N52" s="2"/>
      <c r="O52" s="2"/>
      <c r="P52" s="2"/>
      <c r="Q52" s="2"/>
      <c r="R52" s="2"/>
      <c r="S52" s="2"/>
      <c r="T52" s="2"/>
      <c r="U52" s="2"/>
      <c r="V52" s="2"/>
      <c r="W52" s="2"/>
      <c r="X52" s="2"/>
      <c r="Y52" s="2"/>
      <c r="Z52" s="2"/>
    </row>
    <row r="53" ht="15.75" customHeight="1">
      <c r="A53" s="1" t="s">
        <v>132</v>
      </c>
      <c r="B53" s="1">
        <v>-96.60499999999999</v>
      </c>
      <c r="C53" s="1">
        <v>-139.0</v>
      </c>
      <c r="D53" s="1">
        <v>-164.02</v>
      </c>
      <c r="E53" s="1">
        <v>-198.77</v>
      </c>
      <c r="F53" s="1">
        <v>-207.11</v>
      </c>
      <c r="G53" s="1">
        <v>-223.79</v>
      </c>
      <c r="H53" s="1">
        <v>-176.53</v>
      </c>
      <c r="I53" s="1">
        <v>-313.445</v>
      </c>
      <c r="J53" s="1">
        <v>-373.215</v>
      </c>
      <c r="K53" s="1">
        <v>-390.59</v>
      </c>
      <c r="L53" s="2"/>
      <c r="M53" s="2"/>
      <c r="N53" s="2"/>
      <c r="O53" s="2"/>
      <c r="P53" s="2"/>
      <c r="Q53" s="2"/>
      <c r="R53" s="2"/>
      <c r="S53" s="2"/>
      <c r="T53" s="2"/>
      <c r="U53" s="2"/>
      <c r="V53" s="2"/>
      <c r="W53" s="2"/>
      <c r="X53" s="2"/>
      <c r="Y53" s="2"/>
      <c r="Z53" s="2"/>
    </row>
    <row r="54" ht="15.75" customHeight="1">
      <c r="A54" s="1" t="s">
        <v>133</v>
      </c>
      <c r="B54" s="1">
        <v>294.68</v>
      </c>
      <c r="C54" s="1">
        <v>361.4</v>
      </c>
      <c r="D54" s="1">
        <v>311.36</v>
      </c>
      <c r="E54" s="1">
        <v>628.28</v>
      </c>
      <c r="F54" s="1">
        <v>656.0799999999999</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159.85</v>
      </c>
      <c r="C55" s="1">
        <v>159.85</v>
      </c>
      <c r="D55" s="1">
        <v>110.505</v>
      </c>
      <c r="E55" s="1">
        <v>98.69</v>
      </c>
      <c r="F55" s="1">
        <v>93.13</v>
      </c>
      <c r="G55" s="1">
        <v>535.15</v>
      </c>
      <c r="H55" s="1">
        <v>464.955</v>
      </c>
      <c r="I55" s="1">
        <v>533.76</v>
      </c>
      <c r="J55" s="1">
        <v>722.8</v>
      </c>
      <c r="K55" s="1">
        <v>903.4999999999999</v>
      </c>
      <c r="L55" s="2"/>
      <c r="M55" s="2"/>
      <c r="N55" s="2"/>
      <c r="O55" s="2"/>
      <c r="P55" s="2"/>
      <c r="Q55" s="2"/>
      <c r="R55" s="2"/>
      <c r="S55" s="2"/>
      <c r="T55" s="2"/>
      <c r="U55" s="2"/>
      <c r="V55" s="2"/>
      <c r="W55" s="2"/>
      <c r="X55" s="2"/>
      <c r="Y55" s="2"/>
      <c r="Z55" s="2"/>
    </row>
    <row r="56" ht="15.75" customHeight="1">
      <c r="A56" s="1" t="s">
        <v>135</v>
      </c>
      <c r="B56" s="1">
        <v>22.24</v>
      </c>
      <c r="C56" s="1">
        <v>652.6049999999999</v>
      </c>
      <c r="D56" s="1">
        <v>701.9499999999999</v>
      </c>
      <c r="E56" s="1">
        <v>655.385</v>
      </c>
      <c r="F56" s="1">
        <v>743.65</v>
      </c>
      <c r="G56" s="1">
        <v>750.5999999999999</v>
      </c>
      <c r="H56" s="1">
        <v>743.65</v>
      </c>
      <c r="I56" s="1">
        <v>736.6999999999999</v>
      </c>
      <c r="J56" s="1">
        <v>792.3</v>
      </c>
      <c r="K56" s="1">
        <v>778.4</v>
      </c>
      <c r="L56" s="2"/>
      <c r="M56" s="2"/>
      <c r="N56" s="2"/>
      <c r="O56" s="2"/>
      <c r="P56" s="2"/>
      <c r="Q56" s="2"/>
      <c r="R56" s="2"/>
      <c r="S56" s="2"/>
      <c r="T56" s="2"/>
      <c r="U56" s="2"/>
      <c r="V56" s="2"/>
      <c r="W56" s="2"/>
      <c r="X56" s="2"/>
      <c r="Y56" s="2"/>
      <c r="Z56" s="2"/>
    </row>
    <row r="57" ht="15.75" customHeight="1">
      <c r="A57" s="1" t="s">
        <v>136</v>
      </c>
      <c r="B57" s="1">
        <v>4.17</v>
      </c>
      <c r="C57" s="1">
        <v>4.17</v>
      </c>
      <c r="D57" s="1">
        <v>4.17</v>
      </c>
      <c r="E57" s="1">
        <v>4.17</v>
      </c>
      <c r="F57" s="1">
        <v>4.17</v>
      </c>
      <c r="G57" s="1">
        <v>4.17</v>
      </c>
      <c r="H57" s="1">
        <v>4.17</v>
      </c>
      <c r="I57" s="1">
        <v>4.17</v>
      </c>
      <c r="J57" s="1">
        <v>4.17</v>
      </c>
      <c r="K57" s="1">
        <v>4.17</v>
      </c>
      <c r="L57" s="2"/>
      <c r="M57" s="2"/>
      <c r="N57" s="2"/>
      <c r="O57" s="2"/>
      <c r="P57" s="2"/>
      <c r="Q57" s="2"/>
      <c r="R57" s="2"/>
      <c r="S57" s="2"/>
      <c r="T57" s="2"/>
      <c r="U57" s="2"/>
      <c r="V57" s="2"/>
      <c r="W57" s="2"/>
      <c r="X57" s="2"/>
      <c r="Y57" s="2"/>
      <c r="Z57" s="2"/>
    </row>
    <row r="58" ht="15.75" customHeight="1">
      <c r="A58" s="1" t="s">
        <v>137</v>
      </c>
      <c r="B58" s="1">
        <v>136.915</v>
      </c>
      <c r="C58" s="1">
        <v>137.61</v>
      </c>
      <c r="D58" s="1">
        <v>141.78</v>
      </c>
      <c r="E58" s="1">
        <v>154.985</v>
      </c>
      <c r="F58" s="1">
        <v>208.5</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329.4299999999999</v>
      </c>
      <c r="C59" s="1">
        <v>261.32</v>
      </c>
      <c r="D59" s="1">
        <v>301.63</v>
      </c>
      <c r="E59" s="1">
        <v>292.595</v>
      </c>
      <c r="F59" s="1">
        <v>370.435</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337.77</v>
      </c>
      <c r="C60" s="1">
        <v>283.56</v>
      </c>
      <c r="D60" s="1">
        <v>312.0549999999999</v>
      </c>
      <c r="E60" s="1">
        <v>298.85</v>
      </c>
      <c r="F60" s="1">
        <v>374.605</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413.525</v>
      </c>
      <c r="C61" s="1">
        <v>443.41</v>
      </c>
      <c r="D61" s="1">
        <v>407.27</v>
      </c>
      <c r="E61" s="1">
        <v>391.285</v>
      </c>
      <c r="F61" s="1">
        <v>481.635</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8298.3</v>
      </c>
      <c r="C62" s="1">
        <v>9125.349999999999</v>
      </c>
      <c r="D62" s="1">
        <v>9396.4</v>
      </c>
      <c r="E62" s="1">
        <v>9000.25</v>
      </c>
      <c r="F62" s="1">
        <v>12127.75</v>
      </c>
      <c r="G62" s="1">
        <v>11780.25</v>
      </c>
      <c r="H62" s="1">
        <v>11620.4</v>
      </c>
      <c r="I62" s="1">
        <v>13010.4</v>
      </c>
      <c r="J62" s="1">
        <v>12906.15</v>
      </c>
      <c r="K62" s="1">
        <v>22684.8</v>
      </c>
      <c r="L62" s="2"/>
      <c r="M62" s="2"/>
      <c r="N62" s="2"/>
      <c r="O62" s="2"/>
      <c r="P62" s="2"/>
      <c r="Q62" s="2"/>
      <c r="R62" s="2"/>
      <c r="S62" s="2"/>
      <c r="T62" s="2"/>
      <c r="U62" s="2"/>
      <c r="V62" s="2"/>
      <c r="W62" s="2"/>
      <c r="X62" s="2"/>
      <c r="Y62" s="2"/>
      <c r="Z62" s="2"/>
    </row>
    <row r="63" ht="15.75" customHeight="1">
      <c r="A63" s="1" t="s">
        <v>142</v>
      </c>
      <c r="B63" s="1">
        <v>0.695</v>
      </c>
      <c r="C63" s="1">
        <v>0.695</v>
      </c>
      <c r="D63" s="1">
        <v>0.0</v>
      </c>
      <c r="E63" s="1">
        <v>0.0</v>
      </c>
      <c r="F63" s="1">
        <v>0.695</v>
      </c>
      <c r="G63" s="1">
        <v>0.695</v>
      </c>
      <c r="H63" s="1">
        <v>0.695</v>
      </c>
      <c r="I63" s="1">
        <v>0.695</v>
      </c>
      <c r="J63" s="1">
        <v>0.695</v>
      </c>
      <c r="K63" s="1">
        <v>0.695</v>
      </c>
      <c r="L63" s="2"/>
      <c r="M63" s="2"/>
      <c r="N63" s="2"/>
      <c r="O63" s="2"/>
      <c r="P63" s="2"/>
      <c r="Q63" s="2"/>
      <c r="R63" s="2"/>
      <c r="S63" s="2"/>
      <c r="T63" s="2"/>
      <c r="U63" s="2"/>
      <c r="V63" s="2"/>
      <c r="W63" s="2"/>
      <c r="X63" s="2"/>
      <c r="Y63" s="2"/>
      <c r="Z63" s="2"/>
    </row>
    <row r="64" ht="15.75" customHeight="1">
      <c r="A64" s="1" t="s">
        <v>143</v>
      </c>
      <c r="B64" s="1">
        <v>0.0</v>
      </c>
      <c r="C64" s="1">
        <v>0.0</v>
      </c>
      <c r="D64" s="1">
        <v>0.0</v>
      </c>
      <c r="E64" s="1">
        <v>148.73</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5977.0</v>
      </c>
      <c r="C2" s="1">
        <v>5740.7</v>
      </c>
      <c r="D2" s="1">
        <v>6463.5</v>
      </c>
      <c r="E2" s="1">
        <v>8374.75</v>
      </c>
      <c r="F2" s="1">
        <v>8729.199999999999</v>
      </c>
      <c r="G2" s="1">
        <v>8291.349999999999</v>
      </c>
      <c r="H2" s="1">
        <v>6220.25</v>
      </c>
      <c r="I2" s="1">
        <v>9368.599999999999</v>
      </c>
      <c r="J2" s="1">
        <v>12037.4</v>
      </c>
      <c r="K2" s="1">
        <v>10431.95</v>
      </c>
      <c r="L2" s="2"/>
      <c r="M2" s="2"/>
      <c r="N2" s="2"/>
      <c r="O2" s="2"/>
      <c r="P2" s="2"/>
      <c r="Q2" s="2"/>
      <c r="R2" s="2"/>
      <c r="S2" s="2"/>
      <c r="T2" s="2"/>
      <c r="U2" s="2"/>
      <c r="V2" s="2"/>
      <c r="W2" s="2"/>
      <c r="X2" s="2"/>
      <c r="Y2" s="2"/>
      <c r="Z2" s="2"/>
    </row>
    <row r="3">
      <c r="A3" s="1" t="s">
        <v>145</v>
      </c>
      <c r="B3" s="1">
        <v>5977.0</v>
      </c>
      <c r="C3" s="1">
        <v>5740.7</v>
      </c>
      <c r="D3" s="1">
        <v>6463.5</v>
      </c>
      <c r="E3" s="1">
        <v>8374.75</v>
      </c>
      <c r="F3" s="1">
        <v>8729.199999999999</v>
      </c>
      <c r="G3" s="1">
        <v>8291.349999999999</v>
      </c>
      <c r="H3" s="1">
        <v>6220.25</v>
      </c>
      <c r="I3" s="1">
        <v>9368.599999999999</v>
      </c>
      <c r="J3" s="1">
        <v>12037.4</v>
      </c>
      <c r="K3" s="1">
        <v>10431.95</v>
      </c>
      <c r="L3" s="2"/>
      <c r="M3" s="2"/>
      <c r="N3" s="2"/>
      <c r="O3" s="2"/>
      <c r="P3" s="2"/>
      <c r="Q3" s="2"/>
      <c r="R3" s="2"/>
      <c r="S3" s="2"/>
      <c r="T3" s="2"/>
      <c r="U3" s="2"/>
      <c r="V3" s="2"/>
      <c r="W3" s="2"/>
      <c r="X3" s="2"/>
      <c r="Y3" s="2"/>
      <c r="Z3" s="2"/>
    </row>
    <row r="4">
      <c r="A4" s="1" t="s">
        <v>146</v>
      </c>
      <c r="B4" s="1">
        <v>4913.65</v>
      </c>
      <c r="C4" s="1">
        <v>4858.049999999999</v>
      </c>
      <c r="D4" s="1">
        <v>4795.5</v>
      </c>
      <c r="E4" s="1">
        <v>5129.099999999999</v>
      </c>
      <c r="F4" s="1">
        <v>5518.299999999999</v>
      </c>
      <c r="G4" s="1">
        <v>5949.2</v>
      </c>
      <c r="H4" s="1">
        <v>5261.15</v>
      </c>
      <c r="I4" s="1">
        <v>5838.0</v>
      </c>
      <c r="J4" s="1">
        <v>6074.299999999999</v>
      </c>
      <c r="K4" s="1">
        <v>6859.65</v>
      </c>
      <c r="L4" s="2"/>
      <c r="M4" s="2"/>
      <c r="N4" s="2"/>
      <c r="O4" s="2"/>
      <c r="P4" s="2"/>
      <c r="Q4" s="2"/>
      <c r="R4" s="2"/>
      <c r="S4" s="2"/>
      <c r="T4" s="2"/>
      <c r="U4" s="2"/>
      <c r="V4" s="2"/>
      <c r="W4" s="2"/>
      <c r="X4" s="2"/>
      <c r="Y4" s="2"/>
      <c r="Z4" s="2"/>
    </row>
    <row r="5">
      <c r="A5" s="1" t="s">
        <v>147</v>
      </c>
      <c r="B5" s="1">
        <v>1063.35</v>
      </c>
      <c r="C5" s="1">
        <v>882.65</v>
      </c>
      <c r="D5" s="1">
        <v>1668.0</v>
      </c>
      <c r="E5" s="1">
        <v>3245.65</v>
      </c>
      <c r="F5" s="1">
        <v>3217.85</v>
      </c>
      <c r="G5" s="1">
        <v>2349.1</v>
      </c>
      <c r="H5" s="1">
        <v>952.15</v>
      </c>
      <c r="I5" s="1">
        <v>3530.6</v>
      </c>
      <c r="J5" s="1">
        <v>5956.15</v>
      </c>
      <c r="K5" s="1">
        <v>3572.3</v>
      </c>
      <c r="L5" s="2"/>
      <c r="M5" s="2"/>
      <c r="N5" s="2"/>
      <c r="O5" s="2"/>
      <c r="P5" s="2"/>
      <c r="Q5" s="2"/>
      <c r="R5" s="2"/>
      <c r="S5" s="2"/>
      <c r="T5" s="2"/>
      <c r="U5" s="2"/>
      <c r="V5" s="2"/>
      <c r="W5" s="2"/>
      <c r="X5" s="2"/>
      <c r="Y5" s="2"/>
      <c r="Z5" s="2"/>
    </row>
    <row r="6">
      <c r="A6" s="1" t="s">
        <v>148</v>
      </c>
      <c r="B6" s="1">
        <v>93.82499999999999</v>
      </c>
      <c r="C6" s="1">
        <v>84.095</v>
      </c>
      <c r="D6" s="1">
        <v>78.535</v>
      </c>
      <c r="E6" s="1">
        <v>88.96</v>
      </c>
      <c r="F6" s="1">
        <v>102.86</v>
      </c>
      <c r="G6" s="1">
        <v>116.76</v>
      </c>
      <c r="H6" s="1">
        <v>95.21499999999999</v>
      </c>
      <c r="I6" s="1">
        <v>124.405</v>
      </c>
      <c r="J6" s="1">
        <v>164.02</v>
      </c>
      <c r="K6" s="1">
        <v>220.315</v>
      </c>
      <c r="L6" s="2"/>
      <c r="M6" s="2"/>
      <c r="N6" s="2"/>
      <c r="O6" s="2"/>
      <c r="P6" s="2"/>
      <c r="Q6" s="2"/>
      <c r="R6" s="2"/>
      <c r="S6" s="2"/>
      <c r="T6" s="2"/>
      <c r="U6" s="2"/>
      <c r="V6" s="2"/>
      <c r="W6" s="2"/>
      <c r="X6" s="2"/>
      <c r="Y6" s="2"/>
      <c r="Z6" s="2"/>
    </row>
    <row r="7">
      <c r="A7" s="1" t="s">
        <v>149</v>
      </c>
      <c r="B7" s="1">
        <v>41.7</v>
      </c>
      <c r="C7" s="1">
        <v>52.81999999999999</v>
      </c>
      <c r="D7" s="1">
        <v>35.445</v>
      </c>
      <c r="E7" s="1">
        <v>40.31</v>
      </c>
      <c r="F7" s="1">
        <v>47.955</v>
      </c>
      <c r="G7" s="1">
        <v>46.565</v>
      </c>
      <c r="H7" s="1">
        <v>31.275</v>
      </c>
      <c r="I7" s="1">
        <v>45.175</v>
      </c>
      <c r="J7" s="1">
        <v>62.55</v>
      </c>
      <c r="K7" s="1">
        <v>59.77</v>
      </c>
      <c r="L7" s="2"/>
      <c r="M7" s="2"/>
      <c r="N7" s="2"/>
      <c r="O7" s="2"/>
      <c r="P7" s="2"/>
      <c r="Q7" s="2"/>
      <c r="R7" s="2"/>
      <c r="S7" s="2"/>
      <c r="T7" s="2"/>
      <c r="U7" s="2"/>
      <c r="V7" s="2"/>
      <c r="W7" s="2"/>
      <c r="X7" s="2"/>
      <c r="Y7" s="2"/>
      <c r="Z7" s="2"/>
    </row>
    <row r="8">
      <c r="A8" s="1" t="s">
        <v>150</v>
      </c>
      <c r="B8" s="1">
        <v>8.34</v>
      </c>
      <c r="C8" s="1">
        <v>9.035</v>
      </c>
      <c r="D8" s="1">
        <v>118.845</v>
      </c>
      <c r="E8" s="1">
        <v>86.875</v>
      </c>
      <c r="F8" s="1">
        <v>41.005</v>
      </c>
      <c r="G8" s="1">
        <v>2.78</v>
      </c>
      <c r="H8" s="1">
        <v>32.665</v>
      </c>
      <c r="I8" s="1">
        <v>86.875</v>
      </c>
      <c r="J8" s="1">
        <v>164.02</v>
      </c>
      <c r="K8" s="1">
        <v>74.365</v>
      </c>
      <c r="L8" s="2"/>
      <c r="M8" s="2"/>
      <c r="N8" s="2"/>
      <c r="O8" s="2"/>
      <c r="P8" s="2"/>
      <c r="Q8" s="2"/>
      <c r="R8" s="2"/>
      <c r="S8" s="2"/>
      <c r="T8" s="2"/>
      <c r="U8" s="2"/>
      <c r="V8" s="2"/>
      <c r="W8" s="2"/>
      <c r="X8" s="2"/>
      <c r="Y8" s="2"/>
      <c r="Z8" s="2"/>
    </row>
    <row r="9">
      <c r="A9" s="1" t="s">
        <v>151</v>
      </c>
      <c r="B9" s="1">
        <v>13.9</v>
      </c>
      <c r="C9" s="1">
        <v>32.665</v>
      </c>
      <c r="D9" s="1">
        <v>20.85</v>
      </c>
      <c r="E9" s="1">
        <v>38.22499999999999</v>
      </c>
      <c r="F9" s="1">
        <v>24.325</v>
      </c>
      <c r="G9" s="1">
        <v>46.565</v>
      </c>
      <c r="H9" s="1">
        <v>67.41499999999999</v>
      </c>
      <c r="I9" s="1">
        <v>89.65499999999999</v>
      </c>
      <c r="J9" s="1">
        <v>109.115</v>
      </c>
      <c r="K9" s="1">
        <v>113.98</v>
      </c>
      <c r="L9" s="2"/>
      <c r="M9" s="2"/>
      <c r="N9" s="2"/>
      <c r="O9" s="2"/>
      <c r="P9" s="2"/>
      <c r="Q9" s="2"/>
      <c r="R9" s="2"/>
      <c r="S9" s="2"/>
      <c r="T9" s="2"/>
      <c r="U9" s="2"/>
      <c r="V9" s="2"/>
      <c r="W9" s="2"/>
      <c r="X9" s="2"/>
      <c r="Y9" s="2"/>
      <c r="Z9" s="2"/>
    </row>
    <row r="10">
      <c r="A10" s="1" t="s">
        <v>152</v>
      </c>
      <c r="B10" s="1">
        <v>0.0</v>
      </c>
      <c r="C10" s="1">
        <v>1306.6</v>
      </c>
      <c r="D10" s="1">
        <v>0.0</v>
      </c>
      <c r="E10" s="1">
        <v>-143.865</v>
      </c>
      <c r="F10" s="1">
        <v>25.715</v>
      </c>
      <c r="G10" s="1">
        <v>1167.6</v>
      </c>
      <c r="H10" s="1">
        <v>181.395</v>
      </c>
      <c r="I10" s="1">
        <v>-149.425</v>
      </c>
      <c r="J10" s="1">
        <v>0.0</v>
      </c>
      <c r="K10" s="1">
        <v>0.0</v>
      </c>
      <c r="L10" s="2"/>
      <c r="M10" s="2"/>
      <c r="N10" s="2"/>
      <c r="O10" s="2"/>
      <c r="P10" s="2"/>
      <c r="Q10" s="2"/>
      <c r="R10" s="2"/>
      <c r="S10" s="2"/>
      <c r="T10" s="2"/>
      <c r="U10" s="2"/>
      <c r="V10" s="2"/>
      <c r="W10" s="2"/>
      <c r="X10" s="2"/>
      <c r="Y10" s="2"/>
      <c r="Z10" s="2"/>
    </row>
    <row r="11">
      <c r="A11" s="1" t="s">
        <v>153</v>
      </c>
      <c r="B11" s="1">
        <v>214.06</v>
      </c>
      <c r="C11" s="1">
        <v>322.48</v>
      </c>
      <c r="D11" s="1">
        <v>93.82499999999999</v>
      </c>
      <c r="E11" s="1">
        <v>126.49</v>
      </c>
      <c r="F11" s="1">
        <v>331.515</v>
      </c>
      <c r="G11" s="1">
        <v>412.135</v>
      </c>
      <c r="H11" s="1">
        <v>378.08</v>
      </c>
      <c r="I11" s="1">
        <v>62.55</v>
      </c>
      <c r="J11" s="1">
        <v>688.745</v>
      </c>
      <c r="K11" s="1">
        <v>517.0799999999999</v>
      </c>
      <c r="L11" s="2"/>
      <c r="M11" s="2"/>
      <c r="N11" s="2"/>
      <c r="O11" s="2"/>
      <c r="P11" s="2"/>
      <c r="Q11" s="2"/>
      <c r="R11" s="2"/>
      <c r="S11" s="2"/>
      <c r="T11" s="2"/>
      <c r="U11" s="2"/>
      <c r="V11" s="2"/>
      <c r="W11" s="2"/>
      <c r="X11" s="2"/>
      <c r="Y11" s="2"/>
      <c r="Z11" s="2"/>
    </row>
    <row r="12">
      <c r="A12" s="1" t="s">
        <v>154</v>
      </c>
      <c r="B12" s="1">
        <v>371.825</v>
      </c>
      <c r="C12" s="1">
        <v>1813.95</v>
      </c>
      <c r="D12" s="1">
        <v>347.5</v>
      </c>
      <c r="E12" s="1">
        <v>236.995</v>
      </c>
      <c r="F12" s="1">
        <v>573.375</v>
      </c>
      <c r="G12" s="1">
        <v>1793.1</v>
      </c>
      <c r="H12" s="1">
        <v>785.3499999999999</v>
      </c>
      <c r="I12" s="1">
        <v>259.235</v>
      </c>
      <c r="J12" s="1">
        <v>1188.45</v>
      </c>
      <c r="K12" s="1">
        <v>986.9</v>
      </c>
      <c r="L12" s="2"/>
      <c r="M12" s="2"/>
      <c r="N12" s="2"/>
      <c r="O12" s="2"/>
      <c r="P12" s="2"/>
      <c r="Q12" s="2"/>
      <c r="R12" s="2"/>
      <c r="S12" s="2"/>
      <c r="T12" s="2"/>
      <c r="U12" s="2"/>
      <c r="V12" s="2"/>
      <c r="W12" s="2"/>
      <c r="X12" s="2"/>
      <c r="Y12" s="2"/>
      <c r="Z12" s="2"/>
    </row>
    <row r="13">
      <c r="A13" s="1" t="s">
        <v>155</v>
      </c>
      <c r="B13" s="1">
        <v>690.135</v>
      </c>
      <c r="C13" s="1">
        <v>-924.3499999999999</v>
      </c>
      <c r="D13" s="1">
        <v>1320.5</v>
      </c>
      <c r="E13" s="1">
        <v>3009.35</v>
      </c>
      <c r="F13" s="1">
        <v>2641.0</v>
      </c>
      <c r="G13" s="1">
        <v>554.61</v>
      </c>
      <c r="H13" s="1">
        <v>168.885</v>
      </c>
      <c r="I13" s="1">
        <v>3273.45</v>
      </c>
      <c r="J13" s="1">
        <v>4767.7</v>
      </c>
      <c r="K13" s="1">
        <v>2585.4</v>
      </c>
      <c r="L13" s="2"/>
      <c r="M13" s="2"/>
      <c r="N13" s="2"/>
      <c r="O13" s="2"/>
      <c r="P13" s="2"/>
      <c r="Q13" s="2"/>
      <c r="R13" s="2"/>
      <c r="S13" s="2"/>
      <c r="T13" s="2"/>
      <c r="U13" s="2"/>
      <c r="V13" s="2"/>
      <c r="W13" s="2"/>
      <c r="X13" s="2"/>
      <c r="Y13" s="2"/>
      <c r="Z13" s="2"/>
    </row>
    <row r="14">
      <c r="A14" s="1" t="s">
        <v>156</v>
      </c>
      <c r="B14" s="1">
        <v>-144.56</v>
      </c>
      <c r="C14" s="1">
        <v>-152.9</v>
      </c>
      <c r="D14" s="1">
        <v>-145.95</v>
      </c>
      <c r="E14" s="1">
        <v>-36.14</v>
      </c>
      <c r="F14" s="1">
        <v>-47.955</v>
      </c>
      <c r="G14" s="1">
        <v>-56.29499999999999</v>
      </c>
      <c r="H14" s="1">
        <v>-71.585</v>
      </c>
      <c r="I14" s="1" t="s">
        <v>157</v>
      </c>
      <c r="J14" s="1">
        <v>13.9</v>
      </c>
      <c r="K14" s="1" t="s">
        <v>157</v>
      </c>
      <c r="L14" s="2"/>
      <c r="M14" s="2"/>
      <c r="N14" s="2"/>
      <c r="O14" s="2"/>
      <c r="P14" s="2"/>
      <c r="Q14" s="2"/>
      <c r="R14" s="2"/>
      <c r="S14" s="2"/>
      <c r="T14" s="2"/>
      <c r="U14" s="2"/>
      <c r="V14" s="2"/>
      <c r="W14" s="2"/>
      <c r="X14" s="2"/>
      <c r="Y14" s="2"/>
      <c r="Z14" s="2"/>
    </row>
    <row r="15">
      <c r="A15" s="1" t="s">
        <v>158</v>
      </c>
      <c r="B15" s="1">
        <v>2.78</v>
      </c>
      <c r="C15" s="1">
        <v>3.475</v>
      </c>
      <c r="D15" s="1">
        <v>11.12</v>
      </c>
      <c r="E15" s="1">
        <v>11.815</v>
      </c>
      <c r="F15" s="1">
        <v>22.935</v>
      </c>
      <c r="G15" s="1">
        <v>33.36</v>
      </c>
      <c r="H15" s="1">
        <v>6.949999999999999</v>
      </c>
      <c r="I15" s="1">
        <v>3.475</v>
      </c>
      <c r="J15" s="1">
        <v>36.835</v>
      </c>
      <c r="K15" s="1">
        <v>77.83999999999999</v>
      </c>
      <c r="L15" s="2"/>
      <c r="M15" s="2"/>
      <c r="N15" s="2"/>
      <c r="O15" s="2"/>
      <c r="P15" s="2"/>
      <c r="Q15" s="2"/>
      <c r="R15" s="2"/>
      <c r="S15" s="2"/>
      <c r="T15" s="2"/>
      <c r="U15" s="2"/>
      <c r="V15" s="2"/>
      <c r="W15" s="2"/>
      <c r="X15" s="2"/>
      <c r="Y15" s="2"/>
      <c r="Z15" s="2"/>
    </row>
    <row r="16">
      <c r="A16" s="1" t="s">
        <v>159</v>
      </c>
      <c r="B16" s="1">
        <v>-141.78</v>
      </c>
      <c r="C16" s="1">
        <v>-149.425</v>
      </c>
      <c r="D16" s="1">
        <v>-134.83</v>
      </c>
      <c r="E16" s="1">
        <v>-24.325</v>
      </c>
      <c r="F16" s="1">
        <v>-25.02</v>
      </c>
      <c r="G16" s="1">
        <v>-22.935</v>
      </c>
      <c r="H16" s="1">
        <v>-64.63499999999999</v>
      </c>
      <c r="I16" s="1">
        <v>3.475</v>
      </c>
      <c r="J16" s="1">
        <v>50.735</v>
      </c>
      <c r="K16" s="1">
        <v>77.83999999999999</v>
      </c>
      <c r="L16" s="2"/>
      <c r="M16" s="2"/>
      <c r="N16" s="2"/>
      <c r="O16" s="2"/>
      <c r="P16" s="2"/>
      <c r="Q16" s="2"/>
      <c r="R16" s="2"/>
      <c r="S16" s="2"/>
      <c r="T16" s="2"/>
      <c r="U16" s="2"/>
      <c r="V16" s="2"/>
      <c r="W16" s="2"/>
      <c r="X16" s="2"/>
      <c r="Y16" s="2"/>
      <c r="Z16" s="2"/>
    </row>
    <row r="17">
      <c r="A17" s="1" t="s">
        <v>160</v>
      </c>
      <c r="B17" s="1">
        <v>-2.085</v>
      </c>
      <c r="C17" s="1">
        <v>-1.39</v>
      </c>
      <c r="D17" s="1">
        <v>1.39</v>
      </c>
      <c r="E17" s="1">
        <v>4.17</v>
      </c>
      <c r="F17" s="1">
        <v>-2.085</v>
      </c>
      <c r="G17" s="1">
        <v>-2.085</v>
      </c>
      <c r="H17" s="1">
        <v>-0.695</v>
      </c>
      <c r="I17" s="1">
        <v>-2.085</v>
      </c>
      <c r="J17" s="1">
        <v>2.78</v>
      </c>
      <c r="K17" s="1">
        <v>1.39</v>
      </c>
      <c r="L17" s="2"/>
      <c r="M17" s="2"/>
      <c r="N17" s="2"/>
      <c r="O17" s="2"/>
      <c r="P17" s="2"/>
      <c r="Q17" s="2"/>
      <c r="R17" s="2"/>
      <c r="S17" s="2"/>
      <c r="T17" s="2"/>
      <c r="U17" s="2"/>
      <c r="V17" s="2"/>
      <c r="W17" s="2"/>
      <c r="X17" s="2"/>
      <c r="Y17" s="2"/>
      <c r="Z17" s="2"/>
    </row>
    <row r="18">
      <c r="A18" s="1" t="s">
        <v>161</v>
      </c>
      <c r="B18" s="1">
        <v>-6.255</v>
      </c>
      <c r="C18" s="1">
        <v>-52.81999999999999</v>
      </c>
      <c r="D18" s="1">
        <v>31.97</v>
      </c>
      <c r="E18" s="1">
        <v>3.475</v>
      </c>
      <c r="F18" s="1">
        <v>11.12</v>
      </c>
      <c r="G18" s="1">
        <v>-2.78</v>
      </c>
      <c r="H18" s="1">
        <v>-1.39</v>
      </c>
      <c r="I18" s="1">
        <v>27.105</v>
      </c>
      <c r="J18" s="1">
        <v>10.425</v>
      </c>
      <c r="K18" s="1">
        <v>-6.255</v>
      </c>
      <c r="L18" s="2"/>
      <c r="M18" s="2"/>
      <c r="N18" s="2"/>
      <c r="O18" s="2"/>
      <c r="P18" s="2"/>
      <c r="Q18" s="2"/>
      <c r="R18" s="2"/>
      <c r="S18" s="2"/>
      <c r="T18" s="2"/>
      <c r="U18" s="2"/>
      <c r="V18" s="2"/>
      <c r="W18" s="2"/>
      <c r="X18" s="2"/>
      <c r="Y18" s="2"/>
      <c r="Z18" s="2"/>
    </row>
    <row r="19">
      <c r="A19" s="1" t="s">
        <v>162</v>
      </c>
      <c r="B19" s="1">
        <v>-10.425</v>
      </c>
      <c r="C19" s="1">
        <v>-16.68</v>
      </c>
      <c r="D19" s="1">
        <v>26.41</v>
      </c>
      <c r="E19" s="1">
        <v>-22.935</v>
      </c>
      <c r="F19" s="1">
        <v>-82.00999999999999</v>
      </c>
      <c r="G19" s="1">
        <v>49.345</v>
      </c>
      <c r="H19" s="1" t="s">
        <v>157</v>
      </c>
      <c r="I19" s="1">
        <v>-141.085</v>
      </c>
      <c r="J19" s="1">
        <v>-220.315</v>
      </c>
      <c r="K19" s="1">
        <v>-243.945</v>
      </c>
      <c r="L19" s="2"/>
      <c r="M19" s="2"/>
      <c r="N19" s="2"/>
      <c r="O19" s="2"/>
      <c r="P19" s="2"/>
      <c r="Q19" s="2"/>
      <c r="R19" s="2"/>
      <c r="S19" s="2"/>
      <c r="T19" s="2"/>
      <c r="U19" s="2"/>
      <c r="V19" s="2"/>
      <c r="W19" s="2"/>
      <c r="X19" s="2"/>
      <c r="Y19" s="2"/>
      <c r="Z19" s="2"/>
    </row>
    <row r="20">
      <c r="A20" s="1" t="s">
        <v>163</v>
      </c>
      <c r="B20" s="1">
        <v>529.5899999999999</v>
      </c>
      <c r="C20" s="1">
        <v>-1146.75</v>
      </c>
      <c r="D20" s="1">
        <v>1244.05</v>
      </c>
      <c r="E20" s="1">
        <v>2967.65</v>
      </c>
      <c r="F20" s="1">
        <v>2543.7</v>
      </c>
      <c r="G20" s="1">
        <v>576.155</v>
      </c>
      <c r="H20" s="1">
        <v>102.165</v>
      </c>
      <c r="I20" s="1">
        <v>3162.25</v>
      </c>
      <c r="J20" s="1">
        <v>4614.799999999999</v>
      </c>
      <c r="K20" s="1">
        <v>2418.6</v>
      </c>
      <c r="L20" s="2"/>
      <c r="M20" s="2"/>
      <c r="N20" s="2"/>
      <c r="O20" s="2"/>
      <c r="P20" s="2"/>
      <c r="Q20" s="2"/>
      <c r="R20" s="2"/>
      <c r="S20" s="2"/>
      <c r="T20" s="2"/>
      <c r="U20" s="2"/>
      <c r="V20" s="2"/>
      <c r="W20" s="2"/>
      <c r="X20" s="2"/>
      <c r="Y20" s="2"/>
      <c r="Z20" s="2"/>
    </row>
    <row r="21" ht="15.75" customHeight="1">
      <c r="A21" s="1" t="s">
        <v>164</v>
      </c>
      <c r="B21" s="1">
        <v>-7.645</v>
      </c>
      <c r="C21" s="1">
        <v>-15.29</v>
      </c>
      <c r="D21" s="1">
        <v>-5.56</v>
      </c>
      <c r="E21" s="1">
        <v>-7.645</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-469.1249999999999</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-4.864999999999999</v>
      </c>
      <c r="C23" s="1">
        <v>16.68</v>
      </c>
      <c r="D23" s="1">
        <v>21.545</v>
      </c>
      <c r="E23" s="1">
        <v>6.255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-1.39</v>
      </c>
      <c r="C24" s="1">
        <v>51.43</v>
      </c>
      <c r="D24" s="1">
        <v>43.09</v>
      </c>
      <c r="E24" s="1">
        <v>24.325</v>
      </c>
      <c r="F24" s="1">
        <v>615.0749999999999</v>
      </c>
      <c r="G24" s="1">
        <v>-13.9</v>
      </c>
      <c r="H24" s="1">
        <v>23.63</v>
      </c>
      <c r="I24" s="1">
        <v>-9.729999999999999</v>
      </c>
      <c r="J24" s="1">
        <v>-9.035</v>
      </c>
      <c r="K24" s="1">
        <v>169.58</v>
      </c>
      <c r="L24" s="2"/>
      <c r="M24" s="2"/>
      <c r="N24" s="2"/>
      <c r="O24" s="2"/>
      <c r="P24" s="2"/>
      <c r="Q24" s="2"/>
      <c r="R24" s="2"/>
      <c r="S24" s="2"/>
      <c r="T24" s="2"/>
      <c r="U24" s="2"/>
      <c r="V24" s="2"/>
      <c r="W24" s="2"/>
      <c r="X24" s="2"/>
      <c r="Y24" s="2"/>
      <c r="Z24" s="2"/>
    </row>
    <row r="25" ht="15.75" customHeight="1">
      <c r="A25" s="1" t="s">
        <v>168</v>
      </c>
      <c r="B25" s="1">
        <v>-12.51</v>
      </c>
      <c r="C25" s="1">
        <v>-743.65</v>
      </c>
      <c r="D25" s="1">
        <v>-204.33</v>
      </c>
      <c r="E25" s="1">
        <v>-30.58</v>
      </c>
      <c r="F25" s="1">
        <v>-2.78</v>
      </c>
      <c r="G25" s="1">
        <v>-701.9499999999999</v>
      </c>
      <c r="H25" s="1">
        <v>-683.185</v>
      </c>
      <c r="I25" s="1">
        <v>0.0</v>
      </c>
      <c r="J25" s="1">
        <v>0.0</v>
      </c>
      <c r="K25" s="1">
        <v>0.0</v>
      </c>
      <c r="L25" s="2"/>
      <c r="M25" s="2"/>
      <c r="N25" s="2"/>
      <c r="O25" s="2"/>
      <c r="P25" s="2"/>
      <c r="Q25" s="2"/>
      <c r="R25" s="2"/>
      <c r="S25" s="2"/>
      <c r="T25" s="2"/>
      <c r="U25" s="2"/>
      <c r="V25" s="2"/>
      <c r="W25" s="2"/>
      <c r="X25" s="2"/>
      <c r="Y25" s="2"/>
      <c r="Z25" s="2"/>
    </row>
    <row r="26" ht="15.75" customHeight="1">
      <c r="A26" s="1" t="s">
        <v>169</v>
      </c>
      <c r="B26" s="1">
        <v>0.0</v>
      </c>
      <c r="C26" s="1">
        <v>0.0</v>
      </c>
      <c r="D26" s="1">
        <v>0.0</v>
      </c>
      <c r="E26" s="1">
        <v>0.0</v>
      </c>
      <c r="F26" s="1">
        <v>0.0</v>
      </c>
      <c r="G26" s="1">
        <v>0.0</v>
      </c>
      <c r="H26" s="1">
        <v>0.0</v>
      </c>
      <c r="I26" s="1">
        <v>0.0</v>
      </c>
      <c r="J26" s="1">
        <v>0.0</v>
      </c>
      <c r="K26" s="1">
        <v>153.595</v>
      </c>
      <c r="L26" s="2"/>
      <c r="M26" s="2"/>
      <c r="N26" s="2"/>
      <c r="O26" s="2"/>
      <c r="P26" s="2"/>
      <c r="Q26" s="2"/>
      <c r="R26" s="2"/>
      <c r="S26" s="2"/>
      <c r="T26" s="2"/>
      <c r="U26" s="2"/>
      <c r="V26" s="2"/>
      <c r="W26" s="2"/>
      <c r="X26" s="2"/>
      <c r="Y26" s="2"/>
      <c r="Z26" s="2"/>
    </row>
    <row r="27" ht="15.75" customHeight="1">
      <c r="A27" s="1" t="s">
        <v>170</v>
      </c>
      <c r="B27" s="1">
        <v>0.0</v>
      </c>
      <c r="C27" s="1">
        <v>0.0</v>
      </c>
      <c r="D27" s="1">
        <v>34.055</v>
      </c>
      <c r="E27" s="1">
        <v>-196.685</v>
      </c>
      <c r="F27" s="1">
        <v>-21.545</v>
      </c>
      <c r="G27" s="1">
        <v>-186.955</v>
      </c>
      <c r="H27" s="1">
        <v>-232.13</v>
      </c>
      <c r="I27" s="1">
        <v>0.0</v>
      </c>
      <c r="J27" s="1">
        <v>-40.31</v>
      </c>
      <c r="K27" s="1">
        <v>0.0</v>
      </c>
      <c r="L27" s="2"/>
      <c r="M27" s="2"/>
      <c r="N27" s="2"/>
      <c r="O27" s="2"/>
      <c r="P27" s="2"/>
      <c r="Q27" s="2"/>
      <c r="R27" s="2"/>
      <c r="S27" s="2"/>
      <c r="T27" s="2"/>
      <c r="U27" s="2"/>
      <c r="V27" s="2"/>
      <c r="W27" s="2"/>
      <c r="X27" s="2"/>
      <c r="Y27" s="2"/>
      <c r="Z27" s="2"/>
    </row>
    <row r="28" ht="15.75" customHeight="1">
      <c r="A28" s="1" t="s">
        <v>171</v>
      </c>
      <c r="B28" s="1">
        <v>503.1799999999999</v>
      </c>
      <c r="C28" s="1">
        <v>-2307.4</v>
      </c>
      <c r="D28" s="1">
        <v>1132.85</v>
      </c>
      <c r="E28" s="1">
        <v>2766.1</v>
      </c>
      <c r="F28" s="1">
        <v>3134.45</v>
      </c>
      <c r="G28" s="1">
        <v>-325.26</v>
      </c>
      <c r="H28" s="1">
        <v>-792.3</v>
      </c>
      <c r="I28" s="1">
        <v>3148.35</v>
      </c>
      <c r="J28" s="1">
        <v>4559.2</v>
      </c>
      <c r="K28" s="1">
        <v>2738.3</v>
      </c>
      <c r="L28" s="2"/>
      <c r="M28" s="2"/>
      <c r="N28" s="2"/>
      <c r="O28" s="2"/>
      <c r="P28" s="2"/>
      <c r="Q28" s="2"/>
      <c r="R28" s="2"/>
      <c r="S28" s="2"/>
      <c r="T28" s="2"/>
      <c r="U28" s="2"/>
      <c r="V28" s="2"/>
      <c r="W28" s="2"/>
      <c r="X28" s="2"/>
      <c r="Y28" s="2"/>
      <c r="Z28" s="2"/>
    </row>
    <row r="29" ht="15.75" customHeight="1">
      <c r="A29" s="1" t="s">
        <v>172</v>
      </c>
      <c r="B29" s="1">
        <v>237.69</v>
      </c>
      <c r="C29" s="1">
        <v>-581.02</v>
      </c>
      <c r="D29" s="1">
        <v>407.965</v>
      </c>
      <c r="E29" s="1">
        <v>1000.8</v>
      </c>
      <c r="F29" s="1">
        <v>945.1999999999999</v>
      </c>
      <c r="G29" s="1">
        <v>83.39999999999999</v>
      </c>
      <c r="H29" s="1">
        <v>-133.44</v>
      </c>
      <c r="I29" s="1">
        <v>1125.9</v>
      </c>
      <c r="J29" s="1">
        <v>1737.5</v>
      </c>
      <c r="K29" s="1">
        <v>1118.95</v>
      </c>
      <c r="L29" s="2"/>
      <c r="M29" s="2"/>
      <c r="N29" s="2"/>
      <c r="O29" s="2"/>
      <c r="P29" s="2"/>
      <c r="Q29" s="2"/>
      <c r="R29" s="2"/>
      <c r="S29" s="2"/>
      <c r="T29" s="2"/>
      <c r="U29" s="2"/>
      <c r="V29" s="2"/>
      <c r="W29" s="2"/>
      <c r="X29" s="2"/>
      <c r="Y29" s="2"/>
      <c r="Z29" s="2"/>
    </row>
    <row r="30" ht="15.75" customHeight="1">
      <c r="A30" s="1" t="s">
        <v>173</v>
      </c>
      <c r="B30" s="1">
        <v>265.49</v>
      </c>
      <c r="C30" s="1">
        <v>-1723.6</v>
      </c>
      <c r="D30" s="1">
        <v>722.8</v>
      </c>
      <c r="E30" s="1">
        <v>1765.3</v>
      </c>
      <c r="F30" s="1">
        <v>2182.3</v>
      </c>
      <c r="G30" s="1">
        <v>-408.66</v>
      </c>
      <c r="H30" s="1">
        <v>-656.0799999999999</v>
      </c>
      <c r="I30" s="1">
        <v>2029.4</v>
      </c>
      <c r="J30" s="1">
        <v>2828.65</v>
      </c>
      <c r="K30" s="1">
        <v>1619.35</v>
      </c>
      <c r="L30" s="2"/>
      <c r="M30" s="2"/>
      <c r="N30" s="2"/>
      <c r="O30" s="2"/>
      <c r="P30" s="2"/>
      <c r="Q30" s="2"/>
      <c r="R30" s="2"/>
      <c r="S30" s="2"/>
      <c r="T30" s="2"/>
      <c r="U30" s="2"/>
      <c r="V30" s="2"/>
      <c r="W30" s="2"/>
      <c r="X30" s="2"/>
      <c r="Y30" s="2"/>
      <c r="Z30" s="2"/>
    </row>
    <row r="31" ht="15.75" customHeight="1">
      <c r="A31" s="1" t="s">
        <v>174</v>
      </c>
      <c r="B31" s="1">
        <v>0.0</v>
      </c>
      <c r="C31" s="1">
        <v>0.0</v>
      </c>
      <c r="D31" s="1">
        <v>0.0</v>
      </c>
      <c r="E31" s="1">
        <v>0.0</v>
      </c>
      <c r="F31" s="1">
        <v>0.0</v>
      </c>
      <c r="G31" s="1">
        <v>0.0</v>
      </c>
      <c r="H31" s="1">
        <v>0.0</v>
      </c>
      <c r="I31" s="1">
        <v>0.0</v>
      </c>
      <c r="J31" s="1">
        <v>-536.54</v>
      </c>
      <c r="K31" s="1">
        <v>-18.07</v>
      </c>
      <c r="L31" s="2"/>
      <c r="M31" s="2"/>
      <c r="N31" s="2"/>
      <c r="O31" s="2"/>
      <c r="P31" s="2"/>
      <c r="Q31" s="2"/>
      <c r="R31" s="2"/>
      <c r="S31" s="2"/>
      <c r="T31" s="2"/>
      <c r="U31" s="2"/>
      <c r="V31" s="2"/>
      <c r="W31" s="2"/>
      <c r="X31" s="2"/>
      <c r="Y31" s="2"/>
      <c r="Z31" s="2"/>
    </row>
    <row r="32" ht="15.75" customHeight="1">
      <c r="A32" s="1" t="s">
        <v>175</v>
      </c>
      <c r="B32" s="1">
        <v>265.49</v>
      </c>
      <c r="C32" s="1">
        <v>-1723.6</v>
      </c>
      <c r="D32" s="1">
        <v>722.8</v>
      </c>
      <c r="E32" s="1">
        <v>1765.3</v>
      </c>
      <c r="F32" s="1">
        <v>2182.3</v>
      </c>
      <c r="G32" s="1">
        <v>-408.66</v>
      </c>
      <c r="H32" s="1">
        <v>-656.0799999999999</v>
      </c>
      <c r="I32" s="1">
        <v>2029.4</v>
      </c>
      <c r="J32" s="1">
        <v>2293.5</v>
      </c>
      <c r="K32" s="1">
        <v>1605.45</v>
      </c>
      <c r="L32" s="2"/>
      <c r="M32" s="2"/>
      <c r="N32" s="2"/>
      <c r="O32" s="2"/>
      <c r="P32" s="2"/>
      <c r="Q32" s="2"/>
      <c r="R32" s="2"/>
      <c r="S32" s="2"/>
      <c r="T32" s="2"/>
      <c r="U32" s="2"/>
      <c r="V32" s="2"/>
      <c r="W32" s="2"/>
      <c r="X32" s="2"/>
      <c r="Y32" s="2"/>
      <c r="Z32" s="2"/>
    </row>
    <row r="33" ht="15.75" customHeight="1">
      <c r="A33" s="1" t="s">
        <v>102</v>
      </c>
      <c r="B33" s="1">
        <v>-13.9</v>
      </c>
      <c r="C33" s="1">
        <v>6.949999999999999</v>
      </c>
      <c r="D33" s="1">
        <v>-0.695</v>
      </c>
      <c r="E33" s="1">
        <v>-20.155</v>
      </c>
      <c r="F33" s="1">
        <v>-26.41</v>
      </c>
      <c r="G33" s="1">
        <v>-11.815</v>
      </c>
      <c r="H33" s="1">
        <v>55.59999999999999</v>
      </c>
      <c r="I33" s="1">
        <v>-32.665</v>
      </c>
      <c r="J33" s="1">
        <v>13.205</v>
      </c>
      <c r="K33" s="1">
        <v>70.195</v>
      </c>
      <c r="L33" s="2"/>
      <c r="M33" s="2"/>
      <c r="N33" s="2"/>
      <c r="O33" s="2"/>
      <c r="P33" s="2"/>
      <c r="Q33" s="2"/>
      <c r="R33" s="2"/>
      <c r="S33" s="2"/>
      <c r="T33" s="2"/>
      <c r="U33" s="2"/>
      <c r="V33" s="2"/>
      <c r="W33" s="2"/>
      <c r="X33" s="2"/>
      <c r="Y33" s="2"/>
      <c r="Z33" s="2"/>
    </row>
    <row r="34" ht="15.75" customHeight="1">
      <c r="A34" s="1" t="s">
        <v>176</v>
      </c>
      <c r="B34" s="1">
        <v>251.59</v>
      </c>
      <c r="C34" s="1">
        <v>-1716.65</v>
      </c>
      <c r="D34" s="1">
        <v>722.8</v>
      </c>
      <c r="E34" s="1">
        <v>1744.45</v>
      </c>
      <c r="F34" s="1">
        <v>2161.45</v>
      </c>
      <c r="G34" s="1">
        <v>-420.475</v>
      </c>
      <c r="H34" s="1">
        <v>-600.4799999999999</v>
      </c>
      <c r="I34" s="1">
        <v>1994.65</v>
      </c>
      <c r="J34" s="1">
        <v>2307.4</v>
      </c>
      <c r="K34" s="1">
        <v>1674.95</v>
      </c>
      <c r="L34" s="2"/>
      <c r="M34" s="2"/>
      <c r="N34" s="2"/>
      <c r="O34" s="2"/>
      <c r="P34" s="2"/>
      <c r="Q34" s="2"/>
      <c r="R34" s="2"/>
      <c r="S34" s="2"/>
      <c r="T34" s="2"/>
      <c r="U34" s="2"/>
      <c r="V34" s="2"/>
      <c r="W34" s="2"/>
      <c r="X34" s="2"/>
      <c r="Y34" s="2"/>
      <c r="Z34" s="2"/>
    </row>
    <row r="35" ht="15.75" customHeight="1">
      <c r="A35" s="1" t="s">
        <v>177</v>
      </c>
      <c r="B35" s="1">
        <v>251.59</v>
      </c>
      <c r="C35" s="1">
        <v>-1716.65</v>
      </c>
      <c r="D35" s="1">
        <v>722.8</v>
      </c>
      <c r="E35" s="1">
        <v>1744.45</v>
      </c>
      <c r="F35" s="1">
        <v>2161.45</v>
      </c>
      <c r="G35" s="1">
        <v>-420.475</v>
      </c>
      <c r="H35" s="1">
        <v>-600.4799999999999</v>
      </c>
      <c r="I35" s="1">
        <v>1994.65</v>
      </c>
      <c r="J35" s="1">
        <v>2307.4</v>
      </c>
      <c r="K35" s="1">
        <v>1674.95</v>
      </c>
      <c r="L35" s="2"/>
      <c r="M35" s="2"/>
      <c r="N35" s="2"/>
      <c r="O35" s="2"/>
      <c r="P35" s="2"/>
      <c r="Q35" s="2"/>
      <c r="R35" s="2"/>
      <c r="S35" s="2"/>
      <c r="T35" s="2"/>
      <c r="U35" s="2"/>
      <c r="V35" s="2"/>
      <c r="W35" s="2"/>
      <c r="X35" s="2"/>
      <c r="Y35" s="2"/>
      <c r="Z35" s="2"/>
    </row>
    <row r="36" ht="15.75" customHeight="1">
      <c r="A36" s="1" t="s">
        <v>178</v>
      </c>
      <c r="B36" s="1">
        <v>251.59</v>
      </c>
      <c r="C36" s="1">
        <v>-1716.65</v>
      </c>
      <c r="D36" s="1">
        <v>722.8</v>
      </c>
      <c r="E36" s="1">
        <v>1744.45</v>
      </c>
      <c r="F36" s="1">
        <v>2161.45</v>
      </c>
      <c r="G36" s="1">
        <v>-420.475</v>
      </c>
      <c r="H36" s="1">
        <v>-600.4799999999999</v>
      </c>
      <c r="I36" s="1">
        <v>1994.65</v>
      </c>
      <c r="J36" s="1">
        <v>2842.55</v>
      </c>
      <c r="K36" s="1">
        <v>1695.8</v>
      </c>
      <c r="L36" s="2"/>
      <c r="M36" s="2"/>
      <c r="N36" s="2"/>
      <c r="O36" s="2"/>
      <c r="P36" s="2"/>
      <c r="Q36" s="2"/>
      <c r="R36" s="2"/>
      <c r="S36" s="2"/>
      <c r="T36" s="2"/>
      <c r="U36" s="2"/>
      <c r="V36" s="2"/>
      <c r="W36" s="2"/>
      <c r="X36" s="2"/>
      <c r="Y36" s="2"/>
      <c r="Z36" s="2"/>
    </row>
    <row r="37" ht="15.75" customHeight="1">
      <c r="A37" s="1" t="s">
        <v>179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191</v>
      </c>
      <c r="B39" s="1" t="s">
        <v>181</v>
      </c>
      <c r="C39" s="1" t="s">
        <v>182</v>
      </c>
      <c r="D39" s="1" t="s">
        <v>183</v>
      </c>
      <c r="E39" s="1" t="s">
        <v>184</v>
      </c>
      <c r="F39" s="1" t="s">
        <v>185</v>
      </c>
      <c r="G39" s="1" t="s">
        <v>186</v>
      </c>
      <c r="H39" s="1" t="s">
        <v>187</v>
      </c>
      <c r="I39" s="1" t="s">
        <v>188</v>
      </c>
      <c r="J39" s="1" t="s">
        <v>192</v>
      </c>
      <c r="K39" s="1" t="s">
        <v>193</v>
      </c>
      <c r="L39" s="2"/>
      <c r="M39" s="2"/>
      <c r="N39" s="2"/>
      <c r="O39" s="2"/>
      <c r="P39" s="2"/>
      <c r="Q39" s="2"/>
      <c r="R39" s="2"/>
      <c r="S39" s="2"/>
      <c r="T39" s="2"/>
      <c r="U39" s="2"/>
      <c r="V39" s="2"/>
      <c r="W39" s="2"/>
      <c r="X39" s="2"/>
      <c r="Y39" s="2"/>
      <c r="Z39" s="2"/>
    </row>
    <row r="40" ht="15.75" customHeight="1">
      <c r="A40" s="1" t="s">
        <v>194</v>
      </c>
      <c r="B40" s="1">
        <v>576.0</v>
      </c>
      <c r="C40" s="1">
        <v>576.0</v>
      </c>
      <c r="D40" s="1">
        <v>576.0</v>
      </c>
      <c r="E40" s="1">
        <v>577.0</v>
      </c>
      <c r="F40" s="1">
        <v>574.0</v>
      </c>
      <c r="G40" s="1">
        <v>560.0</v>
      </c>
      <c r="H40" s="1">
        <v>534.0</v>
      </c>
      <c r="I40" s="1">
        <v>532.0</v>
      </c>
      <c r="J40" s="1">
        <v>527.0</v>
      </c>
      <c r="K40" s="1">
        <v>518.0</v>
      </c>
      <c r="L40" s="2"/>
      <c r="M40" s="2"/>
      <c r="N40" s="2"/>
      <c r="O40" s="2"/>
      <c r="P40" s="2"/>
      <c r="Q40" s="2"/>
      <c r="R40" s="2"/>
      <c r="S40" s="2"/>
      <c r="T40" s="2"/>
      <c r="U40" s="2"/>
      <c r="V40" s="2"/>
      <c r="W40" s="2"/>
      <c r="X40" s="2"/>
      <c r="Y40" s="2"/>
      <c r="Z40" s="2"/>
    </row>
    <row r="41" ht="15.75" customHeight="1">
      <c r="A41" s="1" t="s">
        <v>195</v>
      </c>
      <c r="B41" s="1" t="s">
        <v>181</v>
      </c>
      <c r="C41" s="1" t="s">
        <v>182</v>
      </c>
      <c r="D41" s="1" t="s">
        <v>196</v>
      </c>
      <c r="E41" s="1" t="s">
        <v>197</v>
      </c>
      <c r="F41" s="1" t="s">
        <v>198</v>
      </c>
      <c r="G41" s="1" t="s">
        <v>186</v>
      </c>
      <c r="H41" s="1" t="s">
        <v>187</v>
      </c>
      <c r="I41" s="1" t="s">
        <v>199</v>
      </c>
      <c r="J41" s="1" t="s">
        <v>200</v>
      </c>
      <c r="K41" s="1" t="s">
        <v>201</v>
      </c>
      <c r="L41" s="2"/>
      <c r="M41" s="2"/>
      <c r="N41" s="2"/>
      <c r="O41" s="2"/>
      <c r="P41" s="2"/>
      <c r="Q41" s="2"/>
      <c r="R41" s="2"/>
      <c r="S41" s="2"/>
      <c r="T41" s="2"/>
      <c r="U41" s="2"/>
      <c r="V41" s="2"/>
      <c r="W41" s="2"/>
      <c r="X41" s="2"/>
      <c r="Y41" s="2"/>
      <c r="Z41" s="2"/>
    </row>
    <row r="42" ht="15.75" customHeight="1">
      <c r="A42" s="1" t="s">
        <v>202</v>
      </c>
      <c r="B42" s="1" t="s">
        <v>181</v>
      </c>
      <c r="C42" s="1" t="s">
        <v>182</v>
      </c>
      <c r="D42" s="1" t="s">
        <v>196</v>
      </c>
      <c r="E42" s="1" t="s">
        <v>197</v>
      </c>
      <c r="F42" s="1" t="s">
        <v>198</v>
      </c>
      <c r="G42" s="1" t="s">
        <v>186</v>
      </c>
      <c r="H42" s="1" t="s">
        <v>187</v>
      </c>
      <c r="I42" s="1" t="s">
        <v>199</v>
      </c>
      <c r="J42" s="1" t="s">
        <v>203</v>
      </c>
      <c r="K42" s="1" t="s">
        <v>204</v>
      </c>
      <c r="L42" s="2"/>
      <c r="M42" s="2"/>
      <c r="N42" s="2"/>
      <c r="O42" s="2"/>
      <c r="P42" s="2"/>
      <c r="Q42" s="2"/>
      <c r="R42" s="2"/>
      <c r="S42" s="2"/>
      <c r="T42" s="2"/>
      <c r="U42" s="2"/>
      <c r="V42" s="2"/>
      <c r="W42" s="2"/>
      <c r="X42" s="2"/>
      <c r="Y42" s="2"/>
      <c r="Z42" s="2"/>
    </row>
    <row r="43" ht="15.75" customHeight="1">
      <c r="A43" s="1" t="s">
        <v>205</v>
      </c>
      <c r="B43" s="1">
        <v>577.0</v>
      </c>
      <c r="C43" s="1">
        <v>576.0</v>
      </c>
      <c r="D43" s="1">
        <v>583.0</v>
      </c>
      <c r="E43" s="1">
        <v>586.0</v>
      </c>
      <c r="F43" s="1">
        <v>582.0</v>
      </c>
      <c r="G43" s="1">
        <v>560.0</v>
      </c>
      <c r="H43" s="1">
        <v>534.0</v>
      </c>
      <c r="I43" s="1">
        <v>540.0</v>
      </c>
      <c r="J43" s="1">
        <v>536.0</v>
      </c>
      <c r="K43" s="1">
        <v>525.0</v>
      </c>
      <c r="L43" s="2"/>
      <c r="M43" s="2"/>
      <c r="N43" s="2"/>
      <c r="O43" s="2"/>
      <c r="P43" s="2"/>
      <c r="Q43" s="2"/>
      <c r="R43" s="2"/>
      <c r="S43" s="2"/>
      <c r="T43" s="2"/>
      <c r="U43" s="2"/>
      <c r="V43" s="2"/>
      <c r="W43" s="2"/>
      <c r="X43" s="2"/>
      <c r="Y43" s="2"/>
      <c r="Z43" s="2"/>
    </row>
    <row r="44" ht="15.75" customHeight="1">
      <c r="A44" s="1" t="s">
        <v>206</v>
      </c>
      <c r="B44" s="1" t="s">
        <v>207</v>
      </c>
      <c r="C44" s="1" t="s">
        <v>208</v>
      </c>
      <c r="D44" s="1" t="s">
        <v>209</v>
      </c>
      <c r="E44" s="1" t="s">
        <v>210</v>
      </c>
      <c r="F44" s="1" t="s">
        <v>211</v>
      </c>
      <c r="G44" s="1" t="s">
        <v>212</v>
      </c>
      <c r="H44" s="1" t="s">
        <v>213</v>
      </c>
      <c r="I44" s="1" t="s">
        <v>214</v>
      </c>
      <c r="J44" s="1" t="s">
        <v>215</v>
      </c>
      <c r="K44" s="1" t="s">
        <v>216</v>
      </c>
      <c r="L44" s="2"/>
      <c r="M44" s="2"/>
      <c r="N44" s="2"/>
      <c r="O44" s="2"/>
      <c r="P44" s="2"/>
      <c r="Q44" s="2"/>
      <c r="R44" s="2"/>
      <c r="S44" s="2"/>
      <c r="T44" s="2"/>
      <c r="U44" s="2"/>
      <c r="V44" s="2"/>
      <c r="W44" s="2"/>
      <c r="X44" s="2"/>
      <c r="Y44" s="2"/>
      <c r="Z44" s="2"/>
    </row>
    <row r="45" ht="15.75" customHeight="1">
      <c r="A45" s="1" t="s">
        <v>217</v>
      </c>
      <c r="B45" s="1" t="s">
        <v>207</v>
      </c>
      <c r="C45" s="1" t="s">
        <v>208</v>
      </c>
      <c r="D45" s="1" t="s">
        <v>218</v>
      </c>
      <c r="E45" s="1" t="s">
        <v>219</v>
      </c>
      <c r="F45" s="1" t="s">
        <v>220</v>
      </c>
      <c r="G45" s="1" t="s">
        <v>212</v>
      </c>
      <c r="H45" s="1" t="s">
        <v>213</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t="s">
        <v>212</v>
      </c>
      <c r="C46" s="1" t="s">
        <v>225</v>
      </c>
      <c r="D46" s="1" t="s">
        <v>226</v>
      </c>
      <c r="E46" s="1" t="s">
        <v>225</v>
      </c>
      <c r="F46" s="1" t="s">
        <v>225</v>
      </c>
      <c r="G46" s="1" t="s">
        <v>225</v>
      </c>
      <c r="H46" s="1" t="s">
        <v>225</v>
      </c>
      <c r="I46" s="1" t="s">
        <v>225</v>
      </c>
      <c r="J46" s="1" t="s">
        <v>227</v>
      </c>
      <c r="K46" s="1" t="s">
        <v>227</v>
      </c>
      <c r="L46" s="2"/>
      <c r="M46" s="2"/>
      <c r="N46" s="2"/>
      <c r="O46" s="2"/>
      <c r="P46" s="2"/>
      <c r="Q46" s="2"/>
      <c r="R46" s="2"/>
      <c r="S46" s="2"/>
      <c r="T46" s="2"/>
      <c r="U46" s="2"/>
      <c r="V46" s="2"/>
      <c r="W46" s="2"/>
      <c r="X46" s="2"/>
      <c r="Y46" s="2"/>
      <c r="Z46" s="2"/>
    </row>
    <row r="47" ht="15.75" customHeight="1">
      <c r="A47" s="1" t="s">
        <v>228</v>
      </c>
      <c r="B47" s="1" t="s">
        <v>229</v>
      </c>
      <c r="C47" s="1" t="s">
        <v>230</v>
      </c>
      <c r="D47" s="1" t="s">
        <v>231</v>
      </c>
      <c r="E47" s="1" t="s">
        <v>210</v>
      </c>
      <c r="F47" s="1" t="s">
        <v>232</v>
      </c>
      <c r="G47" s="1" t="s">
        <v>233</v>
      </c>
      <c r="H47" s="1" t="s">
        <v>234</v>
      </c>
      <c r="I47" s="1" t="s">
        <v>232</v>
      </c>
      <c r="J47" s="1" t="s">
        <v>235</v>
      </c>
      <c r="K47" s="1">
        <v>11.0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236</v>
      </c>
      <c r="B49" s="1">
        <v>1674.95</v>
      </c>
      <c r="C49" s="1">
        <v>1376.1</v>
      </c>
      <c r="D49" s="1">
        <v>2321.3</v>
      </c>
      <c r="E49" s="1">
        <v>3940.65</v>
      </c>
      <c r="F49" s="1">
        <v>3739.1</v>
      </c>
      <c r="G49" s="1">
        <v>2828.65</v>
      </c>
      <c r="H49" s="1">
        <v>1362.2</v>
      </c>
      <c r="I49" s="1">
        <v>4211.7</v>
      </c>
      <c r="J49" s="1">
        <v>5928.349999999999</v>
      </c>
      <c r="K49" s="1">
        <v>3954.55</v>
      </c>
      <c r="L49" s="2"/>
      <c r="M49" s="2"/>
      <c r="N49" s="2"/>
      <c r="O49" s="2"/>
      <c r="P49" s="2"/>
      <c r="Q49" s="2"/>
      <c r="R49" s="2"/>
      <c r="S49" s="2"/>
      <c r="T49" s="2"/>
      <c r="U49" s="2"/>
      <c r="V49" s="2"/>
      <c r="W49" s="2"/>
      <c r="X49" s="2"/>
      <c r="Y49" s="2"/>
      <c r="Z49" s="2"/>
    </row>
    <row r="50" ht="15.75" customHeight="1">
      <c r="A50" s="1" t="s">
        <v>237</v>
      </c>
      <c r="B50" s="1">
        <v>736.6999999999999</v>
      </c>
      <c r="C50" s="1">
        <v>-882.65</v>
      </c>
      <c r="D50" s="1">
        <v>1355.25</v>
      </c>
      <c r="E50" s="1">
        <v>3064.95</v>
      </c>
      <c r="F50" s="1">
        <v>2710.5</v>
      </c>
      <c r="G50" s="1">
        <v>632.4499999999999</v>
      </c>
      <c r="H50" s="1">
        <v>248.115</v>
      </c>
      <c r="I50" s="1">
        <v>3377.7</v>
      </c>
      <c r="J50" s="1">
        <v>4865.0</v>
      </c>
      <c r="K50" s="1">
        <v>2752.2</v>
      </c>
      <c r="L50" s="2"/>
      <c r="M50" s="2"/>
      <c r="N50" s="2"/>
      <c r="O50" s="2"/>
      <c r="P50" s="2"/>
      <c r="Q50" s="2"/>
      <c r="R50" s="2"/>
      <c r="S50" s="2"/>
      <c r="T50" s="2"/>
      <c r="U50" s="2"/>
      <c r="V50" s="2"/>
      <c r="W50" s="2"/>
      <c r="X50" s="2"/>
      <c r="Y50" s="2"/>
      <c r="Z50" s="2"/>
    </row>
    <row r="51" ht="15.75" customHeight="1">
      <c r="A51" s="1" t="s">
        <v>238</v>
      </c>
      <c r="B51" s="1">
        <v>690.135</v>
      </c>
      <c r="C51" s="1">
        <v>-924.3499999999999</v>
      </c>
      <c r="D51" s="1">
        <v>1320.5</v>
      </c>
      <c r="E51" s="1">
        <v>3009.35</v>
      </c>
      <c r="F51" s="1">
        <v>2641.0</v>
      </c>
      <c r="G51" s="1">
        <v>554.61</v>
      </c>
      <c r="H51" s="1">
        <v>168.885</v>
      </c>
      <c r="I51" s="1">
        <v>3273.45</v>
      </c>
      <c r="J51" s="1">
        <v>4767.7</v>
      </c>
      <c r="K51" s="1">
        <v>2585.4</v>
      </c>
      <c r="L51" s="2"/>
      <c r="M51" s="2"/>
      <c r="N51" s="2"/>
      <c r="O51" s="2"/>
      <c r="P51" s="2"/>
      <c r="Q51" s="2"/>
      <c r="R51" s="2"/>
      <c r="S51" s="2"/>
      <c r="T51" s="2"/>
      <c r="U51" s="2"/>
      <c r="V51" s="2"/>
      <c r="W51" s="2"/>
      <c r="X51" s="2"/>
      <c r="Y51" s="2"/>
      <c r="Z51" s="2"/>
    </row>
    <row r="52" ht="15.75" customHeight="1">
      <c r="A52" s="1" t="s">
        <v>239</v>
      </c>
      <c r="B52" s="1">
        <v>1709.7</v>
      </c>
      <c r="C52" s="1">
        <v>1417.8</v>
      </c>
      <c r="D52" s="1">
        <v>2356.05</v>
      </c>
      <c r="E52" s="1">
        <v>4017.1</v>
      </c>
      <c r="F52" s="1">
        <v>3822.5</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240</v>
      </c>
      <c r="B53" s="1" t="s">
        <v>241</v>
      </c>
      <c r="C53" s="1" t="s">
        <v>242</v>
      </c>
      <c r="D53" s="1" t="s">
        <v>243</v>
      </c>
      <c r="E53" s="1" t="s">
        <v>244</v>
      </c>
      <c r="F53" s="1" t="s">
        <v>245</v>
      </c>
      <c r="G53" s="1" t="s">
        <v>246</v>
      </c>
      <c r="H53" s="1" t="s">
        <v>247</v>
      </c>
      <c r="I53" s="1" t="s">
        <v>248</v>
      </c>
      <c r="J53" s="1">
        <v>38.0</v>
      </c>
      <c r="K53" s="1" t="s">
        <v>249</v>
      </c>
      <c r="L53" s="2"/>
      <c r="M53" s="2"/>
      <c r="N53" s="2"/>
      <c r="O53" s="2"/>
      <c r="P53" s="2"/>
      <c r="Q53" s="2"/>
      <c r="R53" s="2"/>
      <c r="S53" s="2"/>
      <c r="T53" s="2"/>
      <c r="U53" s="2"/>
      <c r="V53" s="2"/>
      <c r="W53" s="2"/>
      <c r="X53" s="2"/>
      <c r="Y53" s="2"/>
      <c r="Z53" s="2"/>
    </row>
    <row r="54" ht="15.75" customHeight="1">
      <c r="A54" s="1" t="s">
        <v>250</v>
      </c>
      <c r="B54" s="1">
        <v>275.915</v>
      </c>
      <c r="C54" s="1">
        <v>108.42</v>
      </c>
      <c r="D54" s="1">
        <v>373.215</v>
      </c>
      <c r="E54" s="1">
        <v>694.305</v>
      </c>
      <c r="F54" s="1">
        <v>480.2449999999999</v>
      </c>
      <c r="G54" s="1">
        <v>400.32</v>
      </c>
      <c r="H54" s="1">
        <v>259.93</v>
      </c>
      <c r="I54" s="1">
        <v>679.7099999999999</v>
      </c>
      <c r="J54" s="1">
        <v>979.9499999999999</v>
      </c>
      <c r="K54" s="1">
        <v>1549.85</v>
      </c>
      <c r="L54" s="2"/>
      <c r="M54" s="2"/>
      <c r="N54" s="2"/>
      <c r="O54" s="2"/>
      <c r="P54" s="2"/>
      <c r="Q54" s="2"/>
      <c r="R54" s="2"/>
      <c r="S54" s="2"/>
      <c r="T54" s="2"/>
      <c r="U54" s="2"/>
      <c r="V54" s="2"/>
      <c r="W54" s="2"/>
      <c r="X54" s="2"/>
      <c r="Y54" s="2"/>
      <c r="Z54" s="2"/>
    </row>
    <row r="55" ht="15.75" customHeight="1">
      <c r="A55" s="1" t="s">
        <v>251</v>
      </c>
      <c r="B55" s="1">
        <v>-38.22499999999999</v>
      </c>
      <c r="C55" s="1">
        <v>-689.4399999999999</v>
      </c>
      <c r="D55" s="1">
        <v>34.75</v>
      </c>
      <c r="E55" s="1">
        <v>305.105</v>
      </c>
      <c r="F55" s="1">
        <v>468.4299999999999</v>
      </c>
      <c r="G55" s="1">
        <v>-316.92</v>
      </c>
      <c r="H55" s="1">
        <v>-393.3699999999999</v>
      </c>
      <c r="I55" s="1">
        <v>444.105</v>
      </c>
      <c r="J55" s="1">
        <v>624.1099999999999</v>
      </c>
      <c r="K55" s="1">
        <v>-430.9</v>
      </c>
      <c r="L55" s="2"/>
      <c r="M55" s="2"/>
      <c r="N55" s="2"/>
      <c r="O55" s="2"/>
      <c r="P55" s="2"/>
      <c r="Q55" s="2"/>
      <c r="R55" s="2"/>
      <c r="S55" s="2"/>
      <c r="T55" s="2"/>
      <c r="U55" s="2"/>
      <c r="V55" s="2"/>
      <c r="W55" s="2"/>
      <c r="X55" s="2"/>
      <c r="Y55" s="2"/>
      <c r="Z55" s="2"/>
    </row>
    <row r="56" ht="15.75" customHeight="1">
      <c r="A56" s="1" t="s">
        <v>252</v>
      </c>
      <c r="B56" s="1">
        <v>316.92</v>
      </c>
      <c r="C56" s="1">
        <v>-708.9</v>
      </c>
      <c r="D56" s="1">
        <v>778.4</v>
      </c>
      <c r="E56" s="1">
        <v>1834.8</v>
      </c>
      <c r="F56" s="1">
        <v>1563.75</v>
      </c>
      <c r="G56" s="1">
        <v>348.195</v>
      </c>
      <c r="H56" s="1">
        <v>119.54</v>
      </c>
      <c r="I56" s="1">
        <v>1939.05</v>
      </c>
      <c r="J56" s="1">
        <v>2898.15</v>
      </c>
      <c r="K56" s="1">
        <v>1584.6</v>
      </c>
      <c r="L56" s="2"/>
      <c r="M56" s="2"/>
      <c r="N56" s="2"/>
      <c r="O56" s="2"/>
      <c r="P56" s="2"/>
      <c r="Q56" s="2"/>
      <c r="R56" s="2"/>
      <c r="S56" s="2"/>
      <c r="T56" s="2"/>
      <c r="U56" s="2"/>
      <c r="V56" s="2"/>
      <c r="W56" s="2"/>
      <c r="X56" s="2"/>
      <c r="Y56" s="2"/>
      <c r="Z56" s="2"/>
    </row>
    <row r="57" ht="15.75" customHeight="1">
      <c r="A57" s="1" t="s">
        <v>253</v>
      </c>
      <c r="B57" s="1">
        <v>127.185</v>
      </c>
      <c r="C57" s="1">
        <v>154.29</v>
      </c>
      <c r="D57" s="1">
        <v>184.87</v>
      </c>
      <c r="E57" s="1">
        <v>231.435</v>
      </c>
      <c r="F57" s="1">
        <v>203.635</v>
      </c>
      <c r="G57" s="1">
        <v>191.125</v>
      </c>
      <c r="H57" s="1">
        <v>174.445</v>
      </c>
      <c r="I57" s="1">
        <v>257.15</v>
      </c>
      <c r="J57" s="1">
        <v>339.855</v>
      </c>
      <c r="K57" s="1">
        <v>542.0999999999999</v>
      </c>
      <c r="L57" s="2"/>
      <c r="M57" s="2"/>
      <c r="N57" s="2"/>
      <c r="O57" s="2"/>
      <c r="P57" s="2"/>
      <c r="Q57" s="2"/>
      <c r="R57" s="2"/>
      <c r="S57" s="2"/>
      <c r="T57" s="2"/>
      <c r="U57" s="2"/>
      <c r="V57" s="2"/>
      <c r="W57" s="2"/>
      <c r="X57" s="2"/>
      <c r="Y57" s="2"/>
      <c r="Z57" s="2"/>
    </row>
    <row r="58" ht="15.75" customHeight="1">
      <c r="A58" s="1" t="s">
        <v>254</v>
      </c>
      <c r="B58" s="1">
        <v>0.0</v>
      </c>
      <c r="C58" s="1">
        <v>0.0</v>
      </c>
      <c r="D58" s="1">
        <v>0.0</v>
      </c>
      <c r="E58" s="1">
        <v>0.0</v>
      </c>
      <c r="F58" s="1">
        <v>16.68</v>
      </c>
      <c r="G58" s="1">
        <v>55.59999999999999</v>
      </c>
      <c r="H58" s="1">
        <v>54.90499999999999</v>
      </c>
      <c r="I58" s="1">
        <v>50.04</v>
      </c>
      <c r="J58" s="1">
        <v>88.265</v>
      </c>
      <c r="K58" s="1">
        <v>201.55</v>
      </c>
      <c r="L58" s="2"/>
      <c r="M58" s="2"/>
      <c r="N58" s="2"/>
      <c r="O58" s="2"/>
      <c r="P58" s="2"/>
      <c r="Q58" s="2"/>
      <c r="R58" s="2"/>
      <c r="S58" s="2"/>
      <c r="T58" s="2"/>
      <c r="U58" s="2"/>
      <c r="V58" s="2"/>
      <c r="W58" s="2"/>
      <c r="X58" s="2"/>
      <c r="Y58" s="2"/>
      <c r="Z58" s="2"/>
    </row>
    <row r="59" ht="15.75" customHeight="1">
      <c r="A59" s="1" t="s">
        <v>255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256</v>
      </c>
      <c r="B60" s="1">
        <v>82.705</v>
      </c>
      <c r="C60" s="1">
        <v>75.05999999999999</v>
      </c>
      <c r="D60" s="1">
        <v>68.80499999999999</v>
      </c>
      <c r="E60" s="1">
        <v>80.61999999999999</v>
      </c>
      <c r="F60" s="1">
        <v>98.69</v>
      </c>
      <c r="G60" s="1">
        <v>111.895</v>
      </c>
      <c r="H60" s="1">
        <v>91.74</v>
      </c>
      <c r="I60" s="1">
        <v>120.93</v>
      </c>
      <c r="J60" s="1">
        <v>164.02</v>
      </c>
      <c r="K60" s="1">
        <v>220.315</v>
      </c>
      <c r="L60" s="2"/>
      <c r="M60" s="2"/>
      <c r="N60" s="2"/>
      <c r="O60" s="2"/>
      <c r="P60" s="2"/>
      <c r="Q60" s="2"/>
      <c r="R60" s="2"/>
      <c r="S60" s="2"/>
      <c r="T60" s="2"/>
      <c r="U60" s="2"/>
      <c r="V60" s="2"/>
      <c r="W60" s="2"/>
      <c r="X60" s="2"/>
      <c r="Y60" s="2"/>
      <c r="Z60" s="2"/>
    </row>
    <row r="61" ht="15.75" customHeight="1">
      <c r="A61" s="1" t="s">
        <v>257</v>
      </c>
      <c r="B61" s="1">
        <v>13.9</v>
      </c>
      <c r="C61" s="1">
        <v>32.665</v>
      </c>
      <c r="D61" s="1">
        <v>20.85</v>
      </c>
      <c r="E61" s="1">
        <v>38.22499999999999</v>
      </c>
      <c r="F61" s="1">
        <v>24.325</v>
      </c>
      <c r="G61" s="1">
        <v>46.565</v>
      </c>
      <c r="H61" s="1">
        <v>67.41499999999999</v>
      </c>
      <c r="I61" s="1">
        <v>89.65499999999999</v>
      </c>
      <c r="J61" s="1">
        <v>109.115</v>
      </c>
      <c r="K61" s="1">
        <v>113.98</v>
      </c>
      <c r="L61" s="2"/>
      <c r="M61" s="2"/>
      <c r="N61" s="2"/>
      <c r="O61" s="2"/>
      <c r="P61" s="2"/>
      <c r="Q61" s="2"/>
      <c r="R61" s="2"/>
      <c r="S61" s="2"/>
      <c r="T61" s="2"/>
      <c r="U61" s="2"/>
      <c r="V61" s="2"/>
      <c r="W61" s="2"/>
      <c r="X61" s="2"/>
      <c r="Y61" s="2"/>
      <c r="Z61" s="2"/>
    </row>
    <row r="62" ht="15.75" customHeight="1">
      <c r="A62" s="1" t="s">
        <v>258</v>
      </c>
      <c r="B62" s="1">
        <v>41.7</v>
      </c>
      <c r="C62" s="1">
        <v>52.81999999999999</v>
      </c>
      <c r="D62" s="1">
        <v>35.445</v>
      </c>
      <c r="E62" s="1">
        <v>40.31</v>
      </c>
      <c r="F62" s="1">
        <v>47.955</v>
      </c>
      <c r="G62" s="1">
        <v>46.565</v>
      </c>
      <c r="H62" s="1">
        <v>31.275</v>
      </c>
      <c r="I62" s="1">
        <v>45.175</v>
      </c>
      <c r="J62" s="1">
        <v>62.55</v>
      </c>
      <c r="K62" s="1">
        <v>59.77</v>
      </c>
      <c r="L62" s="2"/>
      <c r="M62" s="2"/>
      <c r="N62" s="2"/>
      <c r="O62" s="2"/>
      <c r="P62" s="2"/>
      <c r="Q62" s="2"/>
      <c r="R62" s="2"/>
      <c r="S62" s="2"/>
      <c r="T62" s="2"/>
      <c r="U62" s="2"/>
      <c r="V62" s="2"/>
      <c r="W62" s="2"/>
      <c r="X62" s="2"/>
      <c r="Y62" s="2"/>
      <c r="Z62" s="2"/>
    </row>
    <row r="63" ht="15.75" customHeight="1">
      <c r="A63" s="1" t="s">
        <v>259</v>
      </c>
      <c r="B63" s="1">
        <v>36.835</v>
      </c>
      <c r="C63" s="1">
        <v>45.175</v>
      </c>
      <c r="D63" s="1">
        <v>38.91999999999999</v>
      </c>
      <c r="E63" s="1">
        <v>78.535</v>
      </c>
      <c r="F63" s="1">
        <v>82.00999999999999</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260</v>
      </c>
      <c r="B64" s="1">
        <v>13.9</v>
      </c>
      <c r="C64" s="1">
        <v>17.375</v>
      </c>
      <c r="D64" s="1">
        <v>15.985</v>
      </c>
      <c r="E64" s="1">
        <v>32.665</v>
      </c>
      <c r="F64" s="1">
        <v>39.61499999999999</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261</v>
      </c>
      <c r="B65" s="1">
        <v>22.24</v>
      </c>
      <c r="C65" s="1">
        <v>27.105</v>
      </c>
      <c r="D65" s="1">
        <v>22.24</v>
      </c>
      <c r="E65" s="1">
        <v>45.175</v>
      </c>
      <c r="F65" s="1">
        <v>41.7</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262</v>
      </c>
      <c r="B66" s="1">
        <v>8.34</v>
      </c>
      <c r="C66" s="1">
        <v>9.035</v>
      </c>
      <c r="D66" s="1">
        <v>118.845</v>
      </c>
      <c r="E66" s="1">
        <v>86.875</v>
      </c>
      <c r="F66" s="1">
        <v>41.005</v>
      </c>
      <c r="G66" s="1">
        <v>2.78</v>
      </c>
      <c r="H66" s="1">
        <v>32.665</v>
      </c>
      <c r="I66" s="1">
        <v>86.875</v>
      </c>
      <c r="J66" s="1">
        <v>164.02</v>
      </c>
      <c r="K66" s="1">
        <v>74.365</v>
      </c>
      <c r="L66" s="2"/>
      <c r="M66" s="2"/>
      <c r="N66" s="2"/>
      <c r="O66" s="2"/>
      <c r="P66" s="2"/>
      <c r="Q66" s="2"/>
      <c r="R66" s="2"/>
      <c r="S66" s="2"/>
      <c r="T66" s="2"/>
      <c r="U66" s="2"/>
      <c r="V66" s="2"/>
      <c r="W66" s="2"/>
      <c r="X66" s="2"/>
      <c r="Y66" s="2"/>
      <c r="Z66" s="2"/>
    </row>
    <row r="67" ht="15.75" customHeight="1">
      <c r="A67" s="1" t="s">
        <v>263</v>
      </c>
      <c r="B67" s="1">
        <v>8.34</v>
      </c>
      <c r="C67" s="1">
        <v>9.035</v>
      </c>
      <c r="D67" s="1">
        <v>118.845</v>
      </c>
      <c r="E67" s="1">
        <v>86.875</v>
      </c>
      <c r="F67" s="1">
        <v>41.005</v>
      </c>
      <c r="G67" s="1">
        <v>2.78</v>
      </c>
      <c r="H67" s="1">
        <v>32.665</v>
      </c>
      <c r="I67" s="1">
        <v>86.875</v>
      </c>
      <c r="J67" s="1">
        <v>164.02</v>
      </c>
      <c r="K67" s="1">
        <v>74.365</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v>-9.729999999999999</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203</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375</v>
      </c>
      <c r="C15" s="1" t="s">
        <v>376</v>
      </c>
      <c r="D15" s="1" t="s">
        <v>377</v>
      </c>
      <c r="E15" s="1" t="s">
        <v>378</v>
      </c>
      <c r="F15" s="1" t="s">
        <v>379</v>
      </c>
      <c r="G15" s="1" t="s">
        <v>380</v>
      </c>
      <c r="H15" s="1" t="s">
        <v>381</v>
      </c>
      <c r="I15" s="1" t="s">
        <v>382</v>
      </c>
      <c r="J15" s="1" t="s">
        <v>386</v>
      </c>
      <c r="K15" s="1" t="s">
        <v>387</v>
      </c>
      <c r="L15" s="2"/>
      <c r="M15" s="2"/>
      <c r="N15" s="2"/>
      <c r="O15" s="2"/>
      <c r="P15" s="2"/>
      <c r="Q15" s="2"/>
      <c r="R15" s="2"/>
      <c r="S15" s="2"/>
      <c r="T15" s="2"/>
      <c r="U15" s="2"/>
      <c r="V15" s="2"/>
      <c r="W15" s="2"/>
      <c r="X15" s="2"/>
      <c r="Y15" s="2"/>
      <c r="Z15" s="2"/>
    </row>
    <row r="16">
      <c r="A16" s="1" t="s">
        <v>388</v>
      </c>
      <c r="B16" s="1" t="s">
        <v>199</v>
      </c>
      <c r="C16" s="1" t="s">
        <v>389</v>
      </c>
      <c r="D16" s="1" t="s">
        <v>390</v>
      </c>
      <c r="E16" s="1" t="s">
        <v>391</v>
      </c>
      <c r="F16" s="1" t="s">
        <v>392</v>
      </c>
      <c r="G16" s="1" t="s">
        <v>393</v>
      </c>
      <c r="H16" s="1" t="s">
        <v>218</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405</v>
      </c>
      <c r="J18" s="1" t="s">
        <v>416</v>
      </c>
      <c r="K18" s="1" t="s">
        <v>407</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421</v>
      </c>
      <c r="G20" s="1" t="s">
        <v>422</v>
      </c>
      <c r="H20" s="1" t="s">
        <v>423</v>
      </c>
      <c r="I20" s="1" t="s">
        <v>422</v>
      </c>
      <c r="J20" s="1" t="s">
        <v>424</v>
      </c>
      <c r="K20" s="1" t="s">
        <v>425</v>
      </c>
      <c r="L20" s="2"/>
      <c r="M20" s="2"/>
      <c r="N20" s="2"/>
      <c r="O20" s="2"/>
      <c r="P20" s="2"/>
      <c r="Q20" s="2"/>
      <c r="R20" s="2"/>
      <c r="S20" s="2"/>
      <c r="T20" s="2"/>
      <c r="U20" s="2"/>
      <c r="V20" s="2"/>
      <c r="W20" s="2"/>
      <c r="X20" s="2"/>
      <c r="Y20" s="2"/>
      <c r="Z20" s="2"/>
    </row>
    <row r="21" ht="15.75" customHeight="1">
      <c r="A21" s="1" t="s">
        <v>426</v>
      </c>
      <c r="B21" s="1" t="s">
        <v>422</v>
      </c>
      <c r="C21" s="1" t="s">
        <v>422</v>
      </c>
      <c r="D21" s="1" t="s">
        <v>427</v>
      </c>
      <c r="E21" s="1" t="s">
        <v>428</v>
      </c>
      <c r="F21" s="1" t="s">
        <v>429</v>
      </c>
      <c r="G21" s="1" t="s">
        <v>272</v>
      </c>
      <c r="H21" s="1" t="s">
        <v>425</v>
      </c>
      <c r="I21" s="1" t="s">
        <v>272</v>
      </c>
      <c r="J21" s="1" t="s">
        <v>430</v>
      </c>
      <c r="K21" s="1" t="s">
        <v>424</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330</v>
      </c>
      <c r="G25" s="1" t="s">
        <v>459</v>
      </c>
      <c r="H25" s="1" t="s">
        <v>460</v>
      </c>
      <c r="I25" s="1" t="s">
        <v>459</v>
      </c>
      <c r="J25" s="1" t="s">
        <v>326</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324</v>
      </c>
      <c r="F26" s="1" t="s">
        <v>466</v>
      </c>
      <c r="G26" s="1" t="s">
        <v>207</v>
      </c>
      <c r="H26" s="1" t="s">
        <v>467</v>
      </c>
      <c r="I26" s="1" t="s">
        <v>468</v>
      </c>
      <c r="J26" s="1" t="s">
        <v>469</v>
      </c>
      <c r="K26" s="1" t="s">
        <v>227</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218</v>
      </c>
      <c r="F27" s="1" t="s">
        <v>474</v>
      </c>
      <c r="G27" s="1" t="s">
        <v>271</v>
      </c>
      <c r="H27" s="1" t="s">
        <v>475</v>
      </c>
      <c r="I27" s="1" t="s">
        <v>271</v>
      </c>
      <c r="J27" s="1" t="s">
        <v>329</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241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123</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v>0.0</v>
      </c>
      <c r="J38" s="1" t="s">
        <v>583</v>
      </c>
      <c r="K38" s="1">
        <v>0.0</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v>75.755</v>
      </c>
      <c r="F39" s="1" t="s">
        <v>588</v>
      </c>
      <c r="G39" s="1" t="s">
        <v>589</v>
      </c>
      <c r="H39" s="1" t="s">
        <v>590</v>
      </c>
      <c r="I39" s="1">
        <v>0.0</v>
      </c>
      <c r="J39" s="1" t="s">
        <v>591</v>
      </c>
      <c r="K39" s="1">
        <v>0.0</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v>0.0</v>
      </c>
      <c r="J40" s="1" t="s">
        <v>600</v>
      </c>
      <c r="K40" s="1">
        <v>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606</v>
      </c>
      <c r="G41" s="1" t="s">
        <v>329</v>
      </c>
      <c r="H41" s="1" t="s">
        <v>232</v>
      </c>
      <c r="I41" s="1" t="s">
        <v>607</v>
      </c>
      <c r="J41" s="1" t="s">
        <v>608</v>
      </c>
      <c r="K41" s="1" t="s">
        <v>609</v>
      </c>
      <c r="L41" s="2"/>
      <c r="M41" s="2"/>
      <c r="N41" s="2"/>
      <c r="O41" s="2"/>
      <c r="P41" s="2"/>
      <c r="Q41" s="2"/>
      <c r="R41" s="2"/>
      <c r="S41" s="2"/>
      <c r="T41" s="2"/>
      <c r="U41" s="2"/>
      <c r="V41" s="2"/>
      <c r="W41" s="2"/>
      <c r="X41" s="2"/>
      <c r="Y41" s="2"/>
      <c r="Z41" s="2"/>
    </row>
    <row r="42" ht="15.75" customHeight="1">
      <c r="A42" s="1" t="s">
        <v>610</v>
      </c>
      <c r="B42" s="1" t="s">
        <v>611</v>
      </c>
      <c r="C42" s="1" t="s">
        <v>612</v>
      </c>
      <c r="D42" s="1" t="s">
        <v>288</v>
      </c>
      <c r="E42" s="1" t="s">
        <v>593</v>
      </c>
      <c r="F42" s="1" t="s">
        <v>613</v>
      </c>
      <c r="G42" s="1" t="s">
        <v>614</v>
      </c>
      <c r="H42" s="1" t="s">
        <v>615</v>
      </c>
      <c r="I42" s="1" t="s">
        <v>616</v>
      </c>
      <c r="J42" s="1" t="s">
        <v>212</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463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v>-27.8</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v>0.0</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v>0.0</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563</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v>0.0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203</v>
      </c>
      <c r="D55" s="1" t="s">
        <v>736</v>
      </c>
      <c r="E55" s="1">
        <v>9.035</v>
      </c>
      <c r="F55" s="1" t="s">
        <v>737</v>
      </c>
      <c r="G55" s="1">
        <v>-6.949999999999999</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v>2.085</v>
      </c>
      <c r="E57" s="1" t="s">
        <v>214</v>
      </c>
      <c r="F57" s="1" t="s">
        <v>756</v>
      </c>
      <c r="G57" s="1" t="s">
        <v>757</v>
      </c>
      <c r="H57" s="1" t="s">
        <v>758</v>
      </c>
      <c r="I57" s="1" t="s">
        <v>759</v>
      </c>
      <c r="J57" s="1" t="s">
        <v>760</v>
      </c>
      <c r="K57" s="1" t="s">
        <v>761</v>
      </c>
      <c r="L57" s="2"/>
      <c r="M57" s="2"/>
      <c r="N57" s="2"/>
      <c r="O57" s="2"/>
      <c r="P57" s="2"/>
      <c r="Q57" s="2"/>
      <c r="R57" s="2"/>
      <c r="S57" s="2"/>
      <c r="T57" s="2"/>
      <c r="U57" s="2"/>
      <c r="V57" s="2"/>
      <c r="W57" s="2"/>
      <c r="X57" s="2"/>
      <c r="Y57" s="2"/>
      <c r="Z57" s="2"/>
    </row>
    <row r="58" ht="15.75" customHeight="1">
      <c r="A58" s="1" t="s">
        <v>762</v>
      </c>
      <c r="B58" s="1" t="s">
        <v>458</v>
      </c>
      <c r="C58" s="1" t="s">
        <v>763</v>
      </c>
      <c r="D58" s="1" t="s">
        <v>764</v>
      </c>
      <c r="E58" s="1" t="s">
        <v>754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465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v>0.0</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157</v>
      </c>
      <c r="C65" s="1" t="s">
        <v>836</v>
      </c>
      <c r="D65" s="1">
        <v>-34.75</v>
      </c>
      <c r="E65" s="1">
        <v>69.5</v>
      </c>
      <c r="F65" s="1" t="s">
        <v>157</v>
      </c>
      <c r="G65" s="1" t="s">
        <v>157</v>
      </c>
      <c r="H65" s="1" t="s">
        <v>157</v>
      </c>
      <c r="I65" s="1" t="s">
        <v>157</v>
      </c>
      <c r="J65" s="1">
        <v>104.25</v>
      </c>
      <c r="K65" s="1" t="s">
        <v>157</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839</v>
      </c>
      <c r="C67" s="1" t="s">
        <v>840</v>
      </c>
      <c r="D67" s="1">
        <v>2.78</v>
      </c>
      <c r="E67" s="1" t="s">
        <v>841</v>
      </c>
      <c r="F67" s="1" t="s">
        <v>842</v>
      </c>
      <c r="G67" s="1" t="s">
        <v>226</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299</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884</v>
      </c>
      <c r="G71" s="1" t="s">
        <v>885</v>
      </c>
      <c r="H71" s="1" t="s">
        <v>886</v>
      </c>
      <c r="I71" s="1" t="s">
        <v>887</v>
      </c>
      <c r="J71" s="1" t="s">
        <v>888</v>
      </c>
      <c r="K71" s="1" t="s">
        <v>389</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614</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908</v>
      </c>
      <c r="K73" s="1" t="s">
        <v>641</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926</v>
      </c>
      <c r="H75" s="1" t="s">
        <v>927</v>
      </c>
      <c r="I75" s="1" t="s">
        <v>928</v>
      </c>
      <c r="J75" s="1" t="s">
        <v>929</v>
      </c>
      <c r="K75" s="1" t="s">
        <v>930</v>
      </c>
      <c r="L75" s="2"/>
      <c r="M75" s="2"/>
      <c r="N75" s="2"/>
      <c r="O75" s="2"/>
      <c r="P75" s="2"/>
      <c r="Q75" s="2"/>
      <c r="R75" s="2"/>
      <c r="S75" s="2"/>
      <c r="T75" s="2"/>
      <c r="U75" s="2"/>
      <c r="V75" s="2"/>
      <c r="W75" s="2"/>
      <c r="X75" s="2"/>
      <c r="Y75" s="2"/>
      <c r="Z75" s="2"/>
    </row>
    <row r="76" ht="15.75" customHeight="1">
      <c r="A76" s="1" t="s">
        <v>931</v>
      </c>
      <c r="B76" s="1" t="s">
        <v>932</v>
      </c>
      <c r="C76" s="1" t="s">
        <v>933</v>
      </c>
      <c r="D76" s="1" t="s">
        <v>934</v>
      </c>
      <c r="E76" s="1" t="s">
        <v>935</v>
      </c>
      <c r="F76" s="1" t="s">
        <v>936</v>
      </c>
      <c r="G76" s="1" t="s">
        <v>937</v>
      </c>
      <c r="H76" s="1" t="s">
        <v>938</v>
      </c>
      <c r="I76" s="1" t="s">
        <v>939</v>
      </c>
      <c r="J76" s="1" t="s">
        <v>940</v>
      </c>
      <c r="K76" s="1" t="s">
        <v>941</v>
      </c>
      <c r="L76" s="2"/>
      <c r="M76" s="2"/>
      <c r="N76" s="2"/>
      <c r="O76" s="2"/>
      <c r="P76" s="2"/>
      <c r="Q76" s="2"/>
      <c r="R76" s="2"/>
      <c r="S76" s="2"/>
      <c r="T76" s="2"/>
      <c r="U76" s="2"/>
      <c r="V76" s="2"/>
      <c r="W76" s="2"/>
      <c r="X76" s="2"/>
      <c r="Y76" s="2"/>
      <c r="Z76" s="2"/>
    </row>
    <row r="77" ht="15.75" customHeight="1">
      <c r="A77" s="1" t="s">
        <v>942</v>
      </c>
      <c r="B77" s="1" t="s">
        <v>943</v>
      </c>
      <c r="C77" s="1" t="s">
        <v>944</v>
      </c>
      <c r="D77" s="1" t="s">
        <v>945</v>
      </c>
      <c r="E77" s="1" t="s">
        <v>946</v>
      </c>
      <c r="F77" s="1" t="s">
        <v>947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267</v>
      </c>
      <c r="E78" s="1" t="s">
        <v>956</v>
      </c>
      <c r="F78" s="1" t="s">
        <v>289</v>
      </c>
      <c r="G78" s="1" t="s">
        <v>957</v>
      </c>
      <c r="H78" s="1" t="s">
        <v>348</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409</v>
      </c>
      <c r="D79" s="1" t="s">
        <v>963</v>
      </c>
      <c r="E79" s="1" t="s">
        <v>743</v>
      </c>
      <c r="F79" s="1" t="s">
        <v>964</v>
      </c>
      <c r="G79" s="1" t="s">
        <v>965</v>
      </c>
      <c r="H79" s="1" t="s">
        <v>966</v>
      </c>
      <c r="I79" s="1" t="s">
        <v>752</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v>-3.475</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322</v>
      </c>
      <c r="C81" s="1" t="s">
        <v>980</v>
      </c>
      <c r="D81" s="1" t="s">
        <v>981</v>
      </c>
      <c r="E81" s="1" t="s">
        <v>982</v>
      </c>
      <c r="F81" s="1" t="s">
        <v>302</v>
      </c>
      <c r="G81" s="1" t="s">
        <v>983</v>
      </c>
      <c r="H81" s="1" t="s">
        <v>984</v>
      </c>
      <c r="I81" s="1" t="s">
        <v>211</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995</v>
      </c>
      <c r="J82" s="1">
        <v>87.57</v>
      </c>
      <c r="K82" s="1" t="s">
        <v>996</v>
      </c>
      <c r="L82" s="2"/>
      <c r="M82" s="2"/>
      <c r="N82" s="2"/>
      <c r="O82" s="2"/>
      <c r="P82" s="2"/>
      <c r="Q82" s="2"/>
      <c r="R82" s="2"/>
      <c r="S82" s="2"/>
      <c r="T82" s="2"/>
      <c r="U82" s="2"/>
      <c r="V82" s="2"/>
      <c r="W82" s="2"/>
      <c r="X82" s="2"/>
      <c r="Y82" s="2"/>
      <c r="Z82" s="2"/>
    </row>
    <row r="83" ht="15.75" customHeight="1">
      <c r="A83" s="1" t="s">
        <v>997</v>
      </c>
      <c r="B83" s="1" t="s">
        <v>998</v>
      </c>
      <c r="C83" s="1" t="s">
        <v>999</v>
      </c>
      <c r="D83" s="1" t="s">
        <v>1000</v>
      </c>
      <c r="E83" s="1" t="s">
        <v>1001</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1012</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1031</v>
      </c>
      <c r="C86" s="1" t="s">
        <v>1032</v>
      </c>
      <c r="D86" s="1" t="s">
        <v>1033</v>
      </c>
      <c r="E86" s="1" t="s">
        <v>157</v>
      </c>
      <c r="F86" s="1" t="s">
        <v>873</v>
      </c>
      <c r="G86" s="1" t="s">
        <v>157</v>
      </c>
      <c r="H86" s="1" t="s">
        <v>157</v>
      </c>
      <c r="I86" s="1" t="s">
        <v>157</v>
      </c>
      <c r="J86" s="1" t="s">
        <v>1034</v>
      </c>
      <c r="K86" s="1" t="s">
        <v>1034</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1051</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970</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1072</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1081</v>
      </c>
      <c r="D92" s="1" t="s">
        <v>1082</v>
      </c>
      <c r="E92" s="1" t="s">
        <v>1083</v>
      </c>
      <c r="F92" s="1" t="s">
        <v>1084</v>
      </c>
      <c r="G92" s="1" t="s">
        <v>1085</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1096</v>
      </c>
      <c r="H93" s="1" t="s">
        <v>1097</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1105</v>
      </c>
      <c r="F94" s="1" t="s">
        <v>1106</v>
      </c>
      <c r="G94" s="1" t="s">
        <v>1107</v>
      </c>
      <c r="H94" s="1" t="s">
        <v>1108</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754</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438</v>
      </c>
      <c r="G96" s="1" t="s">
        <v>1127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1135</v>
      </c>
      <c r="E97" s="1" t="s">
        <v>1136</v>
      </c>
      <c r="F97" s="1" t="s">
        <v>1137</v>
      </c>
      <c r="G97" s="1" t="s">
        <v>1138</v>
      </c>
      <c r="H97" s="1" t="s">
        <v>1139</v>
      </c>
      <c r="I97" s="1" t="s">
        <v>1140</v>
      </c>
      <c r="J97" s="1" t="s">
        <v>1141</v>
      </c>
      <c r="K97" s="1" t="s">
        <v>247</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944</v>
      </c>
      <c r="F98" s="1" t="s">
        <v>1146</v>
      </c>
      <c r="G98" s="1" t="s">
        <v>1147</v>
      </c>
      <c r="H98" s="1" t="s">
        <v>957</v>
      </c>
      <c r="I98" s="1" t="s">
        <v>1148</v>
      </c>
      <c r="J98" s="1" t="s">
        <v>1149</v>
      </c>
      <c r="K98" s="1" t="s">
        <v>1150</v>
      </c>
      <c r="L98" s="2"/>
      <c r="M98" s="2"/>
      <c r="N98" s="2"/>
      <c r="O98" s="2"/>
      <c r="P98" s="2"/>
      <c r="Q98" s="2"/>
      <c r="R98" s="2"/>
      <c r="S98" s="2"/>
      <c r="T98" s="2"/>
      <c r="U98" s="2"/>
      <c r="V98" s="2"/>
      <c r="W98" s="2"/>
      <c r="X98" s="2"/>
      <c r="Y98" s="2"/>
      <c r="Z98" s="2"/>
    </row>
    <row r="99" ht="15.75" customHeight="1">
      <c r="A99" s="1" t="s">
        <v>1151</v>
      </c>
      <c r="B99" s="1" t="s">
        <v>1152</v>
      </c>
      <c r="C99" s="1" t="s">
        <v>637</v>
      </c>
      <c r="D99" s="1" t="s">
        <v>1153</v>
      </c>
      <c r="E99" s="1" t="s">
        <v>1154</v>
      </c>
      <c r="F99" s="1" t="s">
        <v>1155</v>
      </c>
      <c r="G99" s="1" t="s">
        <v>1156</v>
      </c>
      <c r="H99" s="1" t="s">
        <v>1157</v>
      </c>
      <c r="I99" s="1" t="s">
        <v>1158</v>
      </c>
      <c r="J99" s="1" t="s">
        <v>1159</v>
      </c>
      <c r="K99" s="1" t="s">
        <v>1160</v>
      </c>
      <c r="L99" s="2"/>
      <c r="M99" s="2"/>
      <c r="N99" s="2"/>
      <c r="O99" s="2"/>
      <c r="P99" s="2"/>
      <c r="Q99" s="2"/>
      <c r="R99" s="2"/>
      <c r="S99" s="2"/>
      <c r="T99" s="2"/>
      <c r="U99" s="2"/>
      <c r="V99" s="2"/>
      <c r="W99" s="2"/>
      <c r="X99" s="2"/>
      <c r="Y99" s="2"/>
      <c r="Z99" s="2"/>
    </row>
    <row r="100" ht="15.75" customHeight="1">
      <c r="A100" s="1" t="s">
        <v>1161</v>
      </c>
      <c r="B100" s="1" t="s">
        <v>1162</v>
      </c>
      <c r="C100" s="1" t="s">
        <v>1163</v>
      </c>
      <c r="D100" s="1" t="s">
        <v>1071</v>
      </c>
      <c r="E100" s="1" t="s">
        <v>225</v>
      </c>
      <c r="F100" s="1" t="s">
        <v>279</v>
      </c>
      <c r="G100" s="1" t="s">
        <v>268</v>
      </c>
      <c r="H100" s="1" t="s">
        <v>1164</v>
      </c>
      <c r="I100" s="1" t="s">
        <v>286</v>
      </c>
      <c r="J100" s="1" t="s">
        <v>1165</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1098</v>
      </c>
      <c r="D101" s="1" t="s">
        <v>1169</v>
      </c>
      <c r="E101" s="1" t="s">
        <v>764</v>
      </c>
      <c r="F101" s="1" t="s">
        <v>1170</v>
      </c>
      <c r="G101" s="1" t="s">
        <v>1171</v>
      </c>
      <c r="H101" s="1" t="s">
        <v>1172</v>
      </c>
      <c r="I101" s="1" t="s">
        <v>1173</v>
      </c>
      <c r="J101" s="1" t="s">
        <v>286</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981</v>
      </c>
      <c r="D102" s="1" t="s">
        <v>1177</v>
      </c>
      <c r="E102" s="1" t="s">
        <v>1178</v>
      </c>
      <c r="F102" s="1" t="s">
        <v>1179</v>
      </c>
      <c r="G102" s="1" t="s">
        <v>434</v>
      </c>
      <c r="H102" s="1" t="s">
        <v>1180</v>
      </c>
      <c r="I102" s="1" t="s">
        <v>1181</v>
      </c>
      <c r="J102" s="1" t="s">
        <v>300</v>
      </c>
      <c r="K102" s="1" t="s">
        <v>280</v>
      </c>
      <c r="L102" s="2"/>
      <c r="M102" s="2"/>
      <c r="N102" s="2"/>
      <c r="O102" s="2"/>
      <c r="P102" s="2"/>
      <c r="Q102" s="2"/>
      <c r="R102" s="2"/>
      <c r="S102" s="2"/>
      <c r="T102" s="2"/>
      <c r="U102" s="2"/>
      <c r="V102" s="2"/>
      <c r="W102" s="2"/>
      <c r="X102" s="2"/>
      <c r="Y102" s="2"/>
      <c r="Z102" s="2"/>
    </row>
    <row r="103" ht="15.75" customHeight="1">
      <c r="A103" s="1" t="s">
        <v>1182</v>
      </c>
      <c r="B103" s="1" t="s">
        <v>1183</v>
      </c>
      <c r="C103" s="1" t="s">
        <v>1184</v>
      </c>
      <c r="D103" s="1" t="s">
        <v>1185</v>
      </c>
      <c r="E103" s="1" t="s">
        <v>1186</v>
      </c>
      <c r="F103" s="1" t="s">
        <v>1187</v>
      </c>
      <c r="G103" s="1" t="s">
        <v>1188</v>
      </c>
      <c r="H103" s="1" t="s">
        <v>1189</v>
      </c>
      <c r="I103" s="1" t="s">
        <v>1190</v>
      </c>
      <c r="J103" s="1" t="s">
        <v>1191</v>
      </c>
      <c r="K103" s="1" t="s">
        <v>114</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1190</v>
      </c>
      <c r="F104" s="1" t="s">
        <v>1196</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1207</v>
      </c>
      <c r="G105" s="1" t="s">
        <v>1208</v>
      </c>
      <c r="H105" s="1" t="s">
        <v>1209</v>
      </c>
      <c r="I105" s="1" t="s">
        <v>1210</v>
      </c>
      <c r="J105" s="1" t="s">
        <v>1211</v>
      </c>
      <c r="K105" s="1" t="s">
        <v>1212</v>
      </c>
      <c r="L105" s="2"/>
      <c r="M105" s="2"/>
      <c r="N105" s="2"/>
      <c r="O105" s="2"/>
      <c r="P105" s="2"/>
      <c r="Q105" s="2"/>
      <c r="R105" s="2"/>
      <c r="S105" s="2"/>
      <c r="T105" s="2"/>
      <c r="U105" s="2"/>
      <c r="V105" s="2"/>
      <c r="W105" s="2"/>
      <c r="X105" s="2"/>
      <c r="Y105" s="2"/>
      <c r="Z105" s="2"/>
    </row>
    <row r="106" ht="15.75" customHeight="1">
      <c r="A106" s="1" t="s">
        <v>1213</v>
      </c>
      <c r="B106" s="1" t="s">
        <v>1214</v>
      </c>
      <c r="C106" s="1" t="s">
        <v>1215</v>
      </c>
      <c r="D106" s="1" t="s">
        <v>1216</v>
      </c>
      <c r="E106" s="1" t="s">
        <v>1217</v>
      </c>
      <c r="F106" s="1" t="s">
        <v>1218</v>
      </c>
      <c r="G106" s="1" t="s">
        <v>1219</v>
      </c>
      <c r="H106" s="1" t="s">
        <v>1220</v>
      </c>
      <c r="I106" s="1" t="s">
        <v>1221</v>
      </c>
      <c r="J106" s="1" t="s">
        <v>1222</v>
      </c>
      <c r="K106" s="1" t="s">
        <v>1223</v>
      </c>
      <c r="L106" s="2"/>
      <c r="M106" s="2"/>
      <c r="N106" s="2"/>
      <c r="O106" s="2"/>
      <c r="P106" s="2"/>
      <c r="Q106" s="2"/>
      <c r="R106" s="2"/>
      <c r="S106" s="2"/>
      <c r="T106" s="2"/>
      <c r="U106" s="2"/>
      <c r="V106" s="2"/>
      <c r="W106" s="2"/>
      <c r="X106" s="2"/>
      <c r="Y106" s="2"/>
      <c r="Z106" s="2"/>
    </row>
    <row r="107" ht="15.75" customHeight="1">
      <c r="A107" s="1" t="s">
        <v>1224</v>
      </c>
      <c r="B107" s="1" t="s">
        <v>1225</v>
      </c>
      <c r="C107" s="1" t="s">
        <v>1226</v>
      </c>
      <c r="D107" s="1" t="s">
        <v>1227</v>
      </c>
      <c r="E107" s="1" t="s">
        <v>1228</v>
      </c>
      <c r="F107" s="1" t="s">
        <v>157</v>
      </c>
      <c r="G107" s="1" t="s">
        <v>1229</v>
      </c>
      <c r="H107" s="1" t="s">
        <v>157</v>
      </c>
      <c r="I107" s="1" t="s">
        <v>157</v>
      </c>
      <c r="J107" s="1" t="s">
        <v>1230</v>
      </c>
      <c r="K107" s="1" t="s">
        <v>1230</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304</v>
      </c>
      <c r="E109" s="1" t="s">
        <v>1235</v>
      </c>
      <c r="F109" s="1" t="s">
        <v>1236</v>
      </c>
      <c r="G109" s="1" t="s">
        <v>1237</v>
      </c>
      <c r="H109" s="1" t="s">
        <v>459</v>
      </c>
      <c r="I109" s="1" t="s">
        <v>1152</v>
      </c>
      <c r="J109" s="1" t="s">
        <v>1238</v>
      </c>
      <c r="K109" s="1" t="s">
        <v>976</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1243</v>
      </c>
      <c r="F110" s="1" t="s">
        <v>1244</v>
      </c>
      <c r="G110" s="1" t="s">
        <v>1245</v>
      </c>
      <c r="H110" s="1" t="s">
        <v>1246</v>
      </c>
      <c r="I110" s="1" t="s">
        <v>387</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1253</v>
      </c>
      <c r="F111" s="1" t="s">
        <v>1254</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1028</v>
      </c>
      <c r="D112" s="1" t="s">
        <v>1262</v>
      </c>
      <c r="E112" s="1" t="s">
        <v>1263</v>
      </c>
      <c r="F112" s="1" t="s">
        <v>1264</v>
      </c>
      <c r="G112" s="1" t="s">
        <v>1265</v>
      </c>
      <c r="H112" s="1" t="s">
        <v>1266</v>
      </c>
      <c r="I112" s="1" t="s">
        <v>1136</v>
      </c>
      <c r="J112" s="1" t="s">
        <v>1267</v>
      </c>
      <c r="K112" s="1" t="s">
        <v>1268</v>
      </c>
      <c r="L112" s="2"/>
      <c r="M112" s="2"/>
      <c r="N112" s="2"/>
      <c r="O112" s="2"/>
      <c r="P112" s="2"/>
      <c r="Q112" s="2"/>
      <c r="R112" s="2"/>
      <c r="S112" s="2"/>
      <c r="T112" s="2"/>
      <c r="U112" s="2"/>
      <c r="V112" s="2"/>
      <c r="W112" s="2"/>
      <c r="X112" s="2"/>
      <c r="Y112" s="2"/>
      <c r="Z112" s="2"/>
    </row>
    <row r="113" ht="15.75" customHeight="1">
      <c r="A113" s="1" t="s">
        <v>1269</v>
      </c>
      <c r="B113" s="1" t="s">
        <v>1270</v>
      </c>
      <c r="C113" s="1" t="s">
        <v>1271</v>
      </c>
      <c r="D113" s="1" t="s">
        <v>1272</v>
      </c>
      <c r="E113" s="1" t="s">
        <v>1273</v>
      </c>
      <c r="F113" s="1" t="s">
        <v>1274</v>
      </c>
      <c r="G113" s="1" t="s">
        <v>1275</v>
      </c>
      <c r="H113" s="1" t="s">
        <v>1276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1283</v>
      </c>
      <c r="E114" s="1" t="s">
        <v>1284</v>
      </c>
      <c r="F114" s="1" t="s">
        <v>1285</v>
      </c>
      <c r="G114" s="1" t="s">
        <v>1286</v>
      </c>
      <c r="H114" s="1" t="s">
        <v>1287</v>
      </c>
      <c r="I114" s="1" t="s">
        <v>1288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1293</v>
      </c>
      <c r="D115" s="1" t="s">
        <v>1294</v>
      </c>
      <c r="E115" s="1" t="s">
        <v>1295</v>
      </c>
      <c r="F115" s="1" t="s">
        <v>1296</v>
      </c>
      <c r="G115" s="1" t="s">
        <v>1297</v>
      </c>
      <c r="H115" s="1" t="s">
        <v>1298</v>
      </c>
      <c r="I115" s="1" t="s">
        <v>1299</v>
      </c>
      <c r="J115" s="1" t="s">
        <v>626</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419</v>
      </c>
      <c r="L116" s="2"/>
      <c r="M116" s="2"/>
      <c r="N116" s="2"/>
      <c r="O116" s="2"/>
      <c r="P116" s="2"/>
      <c r="Q116" s="2"/>
      <c r="R116" s="2"/>
      <c r="S116" s="2"/>
      <c r="T116" s="2"/>
      <c r="U116" s="2"/>
      <c r="V116" s="2"/>
      <c r="W116" s="2"/>
      <c r="X116" s="2"/>
      <c r="Y116" s="2"/>
      <c r="Z116" s="2"/>
    </row>
    <row r="117" ht="15.75" customHeight="1">
      <c r="A117" s="1" t="s">
        <v>1311</v>
      </c>
      <c r="B117" s="1" t="s">
        <v>1312</v>
      </c>
      <c r="C117" s="1" t="s">
        <v>595</v>
      </c>
      <c r="D117" s="1" t="s">
        <v>993</v>
      </c>
      <c r="E117" s="1" t="s">
        <v>1313</v>
      </c>
      <c r="F117" s="1" t="s">
        <v>1314</v>
      </c>
      <c r="G117" s="1" t="s">
        <v>1315</v>
      </c>
      <c r="H117" s="1" t="s">
        <v>1316</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v>3.475</v>
      </c>
      <c r="E118" s="1" t="s">
        <v>595</v>
      </c>
      <c r="F118" s="1" t="s">
        <v>1323</v>
      </c>
      <c r="G118" s="1" t="s">
        <v>227</v>
      </c>
      <c r="H118" s="1" t="s">
        <v>1324</v>
      </c>
      <c r="I118" s="1" t="s">
        <v>1325</v>
      </c>
      <c r="J118" s="1" t="s">
        <v>1326</v>
      </c>
      <c r="K118" s="1" t="s">
        <v>1327</v>
      </c>
      <c r="L118" s="2"/>
      <c r="M118" s="2"/>
      <c r="N118" s="2"/>
      <c r="O118" s="2"/>
      <c r="P118" s="2"/>
      <c r="Q118" s="2"/>
      <c r="R118" s="2"/>
      <c r="S118" s="2"/>
      <c r="T118" s="2"/>
      <c r="U118" s="2"/>
      <c r="V118" s="2"/>
      <c r="W118" s="2"/>
      <c r="X118" s="2"/>
      <c r="Y118" s="2"/>
      <c r="Z118" s="2"/>
    </row>
    <row r="119" ht="15.75" customHeight="1">
      <c r="A119" s="1" t="s">
        <v>1328</v>
      </c>
      <c r="B119" s="1" t="s">
        <v>1329</v>
      </c>
      <c r="C119" s="1" t="s">
        <v>1330</v>
      </c>
      <c r="D119" s="1" t="s">
        <v>1331</v>
      </c>
      <c r="E119" s="1" t="s">
        <v>1332</v>
      </c>
      <c r="F119" s="1" t="s">
        <v>1333</v>
      </c>
      <c r="G119" s="1" t="s">
        <v>1162</v>
      </c>
      <c r="H119" s="1" t="s">
        <v>1334</v>
      </c>
      <c r="I119" s="1" t="s">
        <v>1087</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1340</v>
      </c>
      <c r="E120" s="1" t="s">
        <v>1235</v>
      </c>
      <c r="F120" s="1" t="s">
        <v>1341</v>
      </c>
      <c r="G120" s="1" t="s">
        <v>1342</v>
      </c>
      <c r="H120" s="1" t="s">
        <v>1343</v>
      </c>
      <c r="I120" s="1" t="s">
        <v>1344</v>
      </c>
      <c r="J120" s="1" t="s">
        <v>1345</v>
      </c>
      <c r="K120" s="1" t="s">
        <v>1346</v>
      </c>
      <c r="L120" s="2"/>
      <c r="M120" s="2"/>
      <c r="N120" s="2"/>
      <c r="O120" s="2"/>
      <c r="P120" s="2"/>
      <c r="Q120" s="2"/>
      <c r="R120" s="2"/>
      <c r="S120" s="2"/>
      <c r="T120" s="2"/>
      <c r="U120" s="2"/>
      <c r="V120" s="2"/>
      <c r="W120" s="2"/>
      <c r="X120" s="2"/>
      <c r="Y120" s="2"/>
      <c r="Z120" s="2"/>
    </row>
    <row r="121" ht="15.75" customHeight="1">
      <c r="A121" s="1" t="s">
        <v>1347</v>
      </c>
      <c r="B121" s="1" t="s">
        <v>197</v>
      </c>
      <c r="C121" s="1" t="s">
        <v>1348</v>
      </c>
      <c r="D121" s="1" t="s">
        <v>1349</v>
      </c>
      <c r="E121" s="1" t="s">
        <v>605</v>
      </c>
      <c r="F121" s="1" t="s">
        <v>1350</v>
      </c>
      <c r="G121" s="1" t="s">
        <v>328</v>
      </c>
      <c r="H121" s="1" t="s">
        <v>1351</v>
      </c>
      <c r="I121" s="1" t="s">
        <v>1352</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1356</v>
      </c>
      <c r="C122" s="1" t="s">
        <v>322</v>
      </c>
      <c r="D122" s="1" t="s">
        <v>423</v>
      </c>
      <c r="E122" s="1" t="s">
        <v>1357</v>
      </c>
      <c r="F122" s="1" t="s">
        <v>1243</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207</v>
      </c>
      <c r="D123" s="1" t="s">
        <v>1365</v>
      </c>
      <c r="E123" s="1" t="s">
        <v>326</v>
      </c>
      <c r="F123" s="1" t="s">
        <v>1366</v>
      </c>
      <c r="G123" s="1" t="s">
        <v>1367</v>
      </c>
      <c r="H123" s="1" t="s">
        <v>1368</v>
      </c>
      <c r="I123" s="1" t="s">
        <v>1369</v>
      </c>
      <c r="J123" s="1" t="s">
        <v>1282</v>
      </c>
      <c r="K123" s="1" t="s">
        <v>1330</v>
      </c>
      <c r="L123" s="2"/>
      <c r="M123" s="2"/>
      <c r="N123" s="2"/>
      <c r="O123" s="2"/>
      <c r="P123" s="2"/>
      <c r="Q123" s="2"/>
      <c r="R123" s="2"/>
      <c r="S123" s="2"/>
      <c r="T123" s="2"/>
      <c r="U123" s="2"/>
      <c r="V123" s="2"/>
      <c r="W123" s="2"/>
      <c r="X123" s="2"/>
      <c r="Y123" s="2"/>
      <c r="Z123" s="2"/>
    </row>
    <row r="124" ht="15.75" customHeight="1">
      <c r="A124" s="1" t="s">
        <v>1370</v>
      </c>
      <c r="B124" s="1" t="s">
        <v>1371</v>
      </c>
      <c r="C124" s="1" t="s">
        <v>1372</v>
      </c>
      <c r="D124" s="1" t="s">
        <v>1373</v>
      </c>
      <c r="E124" s="1" t="s">
        <v>439</v>
      </c>
      <c r="F124" s="1" t="s">
        <v>1374</v>
      </c>
      <c r="G124" s="1" t="s">
        <v>1375</v>
      </c>
      <c r="H124" s="1" t="s">
        <v>1376</v>
      </c>
      <c r="I124" s="1" t="s">
        <v>598</v>
      </c>
      <c r="J124" s="1" t="s">
        <v>1377</v>
      </c>
      <c r="K124" s="1" t="s">
        <v>1378</v>
      </c>
      <c r="L124" s="2"/>
      <c r="M124" s="2"/>
      <c r="N124" s="2"/>
      <c r="O124" s="2"/>
      <c r="P124" s="2"/>
      <c r="Q124" s="2"/>
      <c r="R124" s="2"/>
      <c r="S124" s="2"/>
      <c r="T124" s="2"/>
      <c r="U124" s="2"/>
      <c r="V124" s="2"/>
      <c r="W124" s="2"/>
      <c r="X124" s="2"/>
      <c r="Y124" s="2"/>
      <c r="Z124" s="2"/>
    </row>
    <row r="125" ht="15.75" customHeight="1">
      <c r="A125" s="1" t="s">
        <v>1379</v>
      </c>
      <c r="B125" s="1" t="s">
        <v>1380</v>
      </c>
      <c r="C125" s="1" t="s">
        <v>1381</v>
      </c>
      <c r="D125" s="1" t="s">
        <v>1382</v>
      </c>
      <c r="E125" s="1" t="s">
        <v>1383</v>
      </c>
      <c r="F125" s="1" t="s">
        <v>1384</v>
      </c>
      <c r="G125" s="1" t="s">
        <v>1385</v>
      </c>
      <c r="H125" s="1" t="s">
        <v>1386</v>
      </c>
      <c r="I125" s="1" t="s">
        <v>1387</v>
      </c>
      <c r="J125" s="1" t="s">
        <v>1388</v>
      </c>
      <c r="K125" s="1" t="s">
        <v>1389</v>
      </c>
      <c r="L125" s="2"/>
      <c r="M125" s="2"/>
      <c r="N125" s="2"/>
      <c r="O125" s="2"/>
      <c r="P125" s="2"/>
      <c r="Q125" s="2"/>
      <c r="R125" s="2"/>
      <c r="S125" s="2"/>
      <c r="T125" s="2"/>
      <c r="U125" s="2"/>
      <c r="V125" s="2"/>
      <c r="W125" s="2"/>
      <c r="X125" s="2"/>
      <c r="Y125" s="2"/>
      <c r="Z125" s="2"/>
    </row>
    <row r="126" ht="15.75" customHeight="1">
      <c r="A126" s="1" t="s">
        <v>1390</v>
      </c>
      <c r="B126" s="1" t="s">
        <v>1391</v>
      </c>
      <c r="C126" s="1" t="s">
        <v>1392</v>
      </c>
      <c r="D126" s="1" t="s">
        <v>1393</v>
      </c>
      <c r="E126" s="1" t="s">
        <v>1394</v>
      </c>
      <c r="F126" s="1" t="s">
        <v>1395</v>
      </c>
      <c r="G126" s="1" t="s">
        <v>1396</v>
      </c>
      <c r="H126" s="1" t="s">
        <v>1397</v>
      </c>
      <c r="I126" s="1" t="s">
        <v>359</v>
      </c>
      <c r="J126" s="1" t="s">
        <v>1398</v>
      </c>
      <c r="K126" s="1" t="s">
        <v>1399</v>
      </c>
      <c r="L126" s="2"/>
      <c r="M126" s="2"/>
      <c r="N126" s="2"/>
      <c r="O126" s="2"/>
      <c r="P126" s="2"/>
      <c r="Q126" s="2"/>
      <c r="R126" s="2"/>
      <c r="S126" s="2"/>
      <c r="T126" s="2"/>
      <c r="U126" s="2"/>
      <c r="V126" s="2"/>
      <c r="W126" s="2"/>
      <c r="X126" s="2"/>
      <c r="Y126" s="2"/>
      <c r="Z126" s="2"/>
    </row>
    <row r="127" ht="15.75" customHeight="1">
      <c r="A127" s="1" t="s">
        <v>1400</v>
      </c>
      <c r="B127" s="1" t="s">
        <v>1401</v>
      </c>
      <c r="C127" s="1" t="s">
        <v>1402</v>
      </c>
      <c r="D127" s="1" t="s">
        <v>1403</v>
      </c>
      <c r="E127" s="1" t="s">
        <v>1404</v>
      </c>
      <c r="F127" s="1" t="s">
        <v>1405</v>
      </c>
      <c r="G127" s="1" t="s">
        <v>1406</v>
      </c>
      <c r="H127" s="1" t="s">
        <v>1407</v>
      </c>
      <c r="I127" s="1" t="s">
        <v>1408</v>
      </c>
      <c r="J127" s="1" t="s">
        <v>1409</v>
      </c>
      <c r="K127" s="1" t="s">
        <v>1410</v>
      </c>
      <c r="L127" s="2"/>
      <c r="M127" s="2"/>
      <c r="N127" s="2"/>
      <c r="O127" s="2"/>
      <c r="P127" s="2"/>
      <c r="Q127" s="2"/>
      <c r="R127" s="2"/>
      <c r="S127" s="2"/>
      <c r="T127" s="2"/>
      <c r="U127" s="2"/>
      <c r="V127" s="2"/>
      <c r="W127" s="2"/>
      <c r="X127" s="2"/>
      <c r="Y127" s="2"/>
      <c r="Z127" s="2"/>
    </row>
    <row r="128" ht="15.75" customHeight="1">
      <c r="A128" s="1" t="s">
        <v>1411</v>
      </c>
      <c r="B128" s="1">
        <v>0.0</v>
      </c>
      <c r="C128" s="1" t="s">
        <v>1412</v>
      </c>
      <c r="D128" s="1" t="s">
        <v>1413</v>
      </c>
      <c r="E128" s="1" t="s">
        <v>1414</v>
      </c>
      <c r="F128" s="1" t="s">
        <v>1415</v>
      </c>
      <c r="G128" s="1" t="s">
        <v>1415</v>
      </c>
      <c r="H128" s="1" t="s">
        <v>157</v>
      </c>
      <c r="I128" s="1" t="s">
        <v>1416</v>
      </c>
      <c r="J128" s="1" t="s">
        <v>1417</v>
      </c>
      <c r="K128" s="1" t="s">
        <v>1417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1432</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1440</v>
      </c>
      <c r="I3" s="1" t="s">
        <v>1433</v>
      </c>
      <c r="J3" s="2"/>
      <c r="K3" s="2"/>
      <c r="L3" s="2"/>
      <c r="M3" s="2"/>
      <c r="N3" s="2"/>
      <c r="O3" s="2"/>
      <c r="P3" s="2"/>
      <c r="Q3" s="2"/>
      <c r="R3" s="2"/>
      <c r="S3" s="2"/>
      <c r="T3" s="2"/>
      <c r="U3" s="2"/>
      <c r="V3" s="2"/>
      <c r="W3" s="2"/>
      <c r="X3" s="2"/>
      <c r="Y3" s="2"/>
      <c r="Z3" s="2"/>
    </row>
    <row r="4">
      <c r="A4" s="1" t="s">
        <v>1441</v>
      </c>
      <c r="B4" s="1" t="s">
        <v>1442</v>
      </c>
      <c r="C4" s="1" t="s">
        <v>1443</v>
      </c>
      <c r="D4" s="1" t="s">
        <v>1444</v>
      </c>
      <c r="E4" s="1" t="s">
        <v>1445</v>
      </c>
      <c r="F4" s="1" t="s">
        <v>1446</v>
      </c>
      <c r="G4" s="1" t="s">
        <v>1447</v>
      </c>
      <c r="H4" s="1" t="s">
        <v>1448</v>
      </c>
      <c r="I4" s="1" t="s">
        <v>1449</v>
      </c>
      <c r="J4" s="2"/>
      <c r="K4" s="2"/>
      <c r="L4" s="2"/>
      <c r="M4" s="2"/>
      <c r="N4" s="2"/>
      <c r="O4" s="2"/>
      <c r="P4" s="2"/>
      <c r="Q4" s="2"/>
      <c r="R4" s="2"/>
      <c r="S4" s="2"/>
      <c r="T4" s="2"/>
      <c r="U4" s="2"/>
      <c r="V4" s="2"/>
      <c r="W4" s="2"/>
      <c r="X4" s="2"/>
      <c r="Y4" s="2"/>
      <c r="Z4" s="2"/>
    </row>
    <row r="5">
      <c r="A5" s="1" t="s">
        <v>1434</v>
      </c>
      <c r="B5" s="1" t="s">
        <v>1433</v>
      </c>
      <c r="C5" s="1" t="s">
        <v>1450</v>
      </c>
      <c r="D5" s="1" t="s">
        <v>1451</v>
      </c>
      <c r="E5" s="1" t="s">
        <v>1452</v>
      </c>
      <c r="F5" s="1" t="s">
        <v>1453</v>
      </c>
      <c r="G5" s="1" t="s">
        <v>1454</v>
      </c>
      <c r="H5" s="1" t="s">
        <v>1455</v>
      </c>
      <c r="I5" s="1" t="s">
        <v>1456</v>
      </c>
      <c r="J5" s="2"/>
      <c r="K5" s="2"/>
      <c r="L5" s="2"/>
      <c r="M5" s="2"/>
      <c r="N5" s="2"/>
      <c r="O5" s="2"/>
      <c r="P5" s="2"/>
      <c r="Q5" s="2"/>
      <c r="R5" s="2"/>
      <c r="S5" s="2"/>
      <c r="T5" s="2"/>
      <c r="U5" s="2"/>
      <c r="V5" s="2"/>
      <c r="W5" s="2"/>
      <c r="X5" s="2"/>
      <c r="Y5" s="2"/>
      <c r="Z5" s="2"/>
    </row>
    <row r="6">
      <c r="A6" s="1" t="s">
        <v>1457</v>
      </c>
      <c r="B6" s="1" t="s">
        <v>1458</v>
      </c>
      <c r="C6" s="1" t="s">
        <v>1459</v>
      </c>
      <c r="D6" s="1" t="s">
        <v>1460</v>
      </c>
      <c r="E6" s="1" t="s">
        <v>1461</v>
      </c>
      <c r="F6" s="1" t="s">
        <v>1462</v>
      </c>
      <c r="G6" s="1" t="s">
        <v>1463</v>
      </c>
      <c r="H6" s="1" t="s">
        <v>1464</v>
      </c>
      <c r="I6" s="1" t="s">
        <v>1465</v>
      </c>
      <c r="J6" s="2"/>
      <c r="K6" s="2"/>
      <c r="L6" s="2"/>
      <c r="M6" s="2"/>
      <c r="N6" s="2"/>
      <c r="O6" s="2"/>
      <c r="P6" s="2"/>
      <c r="Q6" s="2"/>
      <c r="R6" s="2"/>
      <c r="S6" s="2"/>
      <c r="T6" s="2"/>
      <c r="U6" s="2"/>
      <c r="V6" s="2"/>
      <c r="W6" s="2"/>
      <c r="X6" s="2"/>
      <c r="Y6" s="2"/>
      <c r="Z6" s="2"/>
    </row>
    <row r="7">
      <c r="A7" s="1" t="s">
        <v>1466</v>
      </c>
      <c r="B7" s="1" t="s">
        <v>1467</v>
      </c>
      <c r="C7" s="1" t="s">
        <v>1468</v>
      </c>
      <c r="D7" s="1" t="s">
        <v>1469</v>
      </c>
      <c r="E7" s="1" t="s">
        <v>1470</v>
      </c>
      <c r="F7" s="1" t="s">
        <v>1471</v>
      </c>
      <c r="G7" s="1" t="s">
        <v>1472</v>
      </c>
      <c r="H7" s="1" t="s">
        <v>1473</v>
      </c>
      <c r="I7" s="1" t="s">
        <v>1474</v>
      </c>
      <c r="J7" s="2"/>
      <c r="K7" s="2"/>
      <c r="L7" s="2"/>
      <c r="M7" s="2"/>
      <c r="N7" s="2"/>
      <c r="O7" s="2"/>
      <c r="P7" s="2"/>
      <c r="Q7" s="2"/>
      <c r="R7" s="2"/>
      <c r="S7" s="2"/>
      <c r="T7" s="2"/>
      <c r="U7" s="2"/>
      <c r="V7" s="2"/>
      <c r="W7" s="2"/>
      <c r="X7" s="2"/>
      <c r="Y7" s="2"/>
      <c r="Z7" s="2"/>
    </row>
    <row r="8">
      <c r="A8" s="1" t="s">
        <v>1475</v>
      </c>
      <c r="B8" s="1" t="s">
        <v>1433</v>
      </c>
      <c r="C8" s="1" t="s">
        <v>1476</v>
      </c>
      <c r="D8" s="1" t="s">
        <v>1477</v>
      </c>
      <c r="E8" s="1" t="s">
        <v>1478</v>
      </c>
      <c r="F8" s="1" t="s">
        <v>1479</v>
      </c>
      <c r="G8" s="1" t="s">
        <v>1480</v>
      </c>
      <c r="H8" s="1" t="s">
        <v>1481</v>
      </c>
      <c r="I8" s="1" t="s">
        <v>1482</v>
      </c>
      <c r="J8" s="2"/>
      <c r="K8" s="2"/>
      <c r="L8" s="2"/>
      <c r="M8" s="2"/>
      <c r="N8" s="2"/>
      <c r="O8" s="2"/>
      <c r="P8" s="2"/>
      <c r="Q8" s="2"/>
      <c r="R8" s="2"/>
      <c r="S8" s="2"/>
      <c r="T8" s="2"/>
      <c r="U8" s="2"/>
      <c r="V8" s="2"/>
      <c r="W8" s="2"/>
      <c r="X8" s="2"/>
      <c r="Y8" s="2"/>
      <c r="Z8" s="2"/>
    </row>
    <row r="9">
      <c r="A9" s="1" t="s">
        <v>1483</v>
      </c>
      <c r="B9" s="1" t="s">
        <v>1484</v>
      </c>
      <c r="C9" s="1" t="s">
        <v>1485</v>
      </c>
      <c r="D9" s="1" t="s">
        <v>1486</v>
      </c>
      <c r="E9" s="1" t="s">
        <v>1487</v>
      </c>
      <c r="F9" s="1" t="s">
        <v>1488</v>
      </c>
      <c r="G9" s="1" t="s">
        <v>1489</v>
      </c>
      <c r="H9" s="1" t="s">
        <v>1490</v>
      </c>
      <c r="I9" s="1" t="s">
        <v>1491</v>
      </c>
      <c r="J9" s="2"/>
      <c r="K9" s="2"/>
      <c r="L9" s="2"/>
      <c r="M9" s="2"/>
      <c r="N9" s="2"/>
      <c r="O9" s="2"/>
      <c r="P9" s="2"/>
      <c r="Q9" s="2"/>
      <c r="R9" s="2"/>
      <c r="S9" s="2"/>
      <c r="T9" s="2"/>
      <c r="U9" s="2"/>
      <c r="V9" s="2"/>
      <c r="W9" s="2"/>
      <c r="X9" s="2"/>
      <c r="Y9" s="2"/>
      <c r="Z9" s="2"/>
    </row>
    <row r="10">
      <c r="A10" s="1" t="s">
        <v>1492</v>
      </c>
      <c r="B10" s="1" t="s">
        <v>1493</v>
      </c>
      <c r="C10" s="1" t="s">
        <v>1494</v>
      </c>
      <c r="D10" s="1" t="s">
        <v>1495</v>
      </c>
      <c r="E10" s="1" t="s">
        <v>1496</v>
      </c>
      <c r="F10" s="1" t="s">
        <v>1489</v>
      </c>
      <c r="G10" s="1" t="s">
        <v>1497</v>
      </c>
      <c r="H10" s="1" t="s">
        <v>1498</v>
      </c>
      <c r="I10" s="1" t="s">
        <v>1499</v>
      </c>
      <c r="J10" s="2"/>
      <c r="K10" s="2"/>
      <c r="L10" s="2"/>
      <c r="M10" s="2"/>
      <c r="N10" s="2"/>
      <c r="O10" s="2"/>
      <c r="P10" s="2"/>
      <c r="Q10" s="2"/>
      <c r="R10" s="2"/>
      <c r="S10" s="2"/>
      <c r="T10" s="2"/>
      <c r="U10" s="2"/>
      <c r="V10" s="2"/>
      <c r="W10" s="2"/>
      <c r="X10" s="2"/>
      <c r="Y10" s="2"/>
      <c r="Z10" s="2"/>
    </row>
    <row r="11">
      <c r="A11" s="1" t="s">
        <v>1500</v>
      </c>
      <c r="B11" s="1" t="s">
        <v>1501</v>
      </c>
      <c r="C11" s="1" t="s">
        <v>1502</v>
      </c>
      <c r="D11" s="1" t="s">
        <v>1503</v>
      </c>
      <c r="E11" s="1" t="s">
        <v>1504</v>
      </c>
      <c r="F11" s="1" t="s">
        <v>1505</v>
      </c>
      <c r="G11" s="1" t="s">
        <v>1506</v>
      </c>
      <c r="H11" s="1" t="s">
        <v>1507</v>
      </c>
      <c r="I11" s="1" t="s">
        <v>1508</v>
      </c>
      <c r="J11" s="2"/>
      <c r="K11" s="2"/>
      <c r="L11" s="2"/>
      <c r="M11" s="2"/>
      <c r="N11" s="2"/>
      <c r="O11" s="2"/>
      <c r="P11" s="2"/>
      <c r="Q11" s="2"/>
      <c r="R11" s="2"/>
      <c r="S11" s="2"/>
      <c r="T11" s="2"/>
      <c r="U11" s="2"/>
      <c r="V11" s="2"/>
      <c r="W11" s="2"/>
      <c r="X11" s="2"/>
      <c r="Y11" s="2"/>
      <c r="Z11" s="2"/>
    </row>
    <row r="12">
      <c r="A12" s="1" t="s">
        <v>1509</v>
      </c>
      <c r="B12" s="1" t="s">
        <v>1510</v>
      </c>
      <c r="C12" s="1" t="s">
        <v>1511</v>
      </c>
      <c r="D12" s="1" t="s">
        <v>1512</v>
      </c>
      <c r="E12" s="1" t="s">
        <v>1513</v>
      </c>
      <c r="F12" s="1" t="s">
        <v>1514</v>
      </c>
      <c r="G12" s="1" t="s">
        <v>1515</v>
      </c>
      <c r="H12" s="1" t="s">
        <v>1516</v>
      </c>
      <c r="I12" s="1" t="s">
        <v>1517</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1528</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225</v>
      </c>
      <c r="C15" s="1" t="s">
        <v>225</v>
      </c>
      <c r="D15" s="1" t="s">
        <v>225</v>
      </c>
      <c r="E15" s="1" t="s">
        <v>1536</v>
      </c>
      <c r="F15" s="1" t="s">
        <v>1536</v>
      </c>
      <c r="G15" s="1" t="s">
        <v>1536</v>
      </c>
      <c r="H15" s="1" t="s">
        <v>1537</v>
      </c>
      <c r="I15" s="1" t="s">
        <v>1538</v>
      </c>
      <c r="J15" s="2"/>
      <c r="K15" s="2"/>
      <c r="L15" s="2"/>
      <c r="M15" s="2"/>
      <c r="N15" s="2"/>
      <c r="O15" s="2"/>
      <c r="P15" s="2"/>
      <c r="Q15" s="2"/>
      <c r="R15" s="2"/>
      <c r="S15" s="2"/>
      <c r="T15" s="2"/>
      <c r="U15" s="2"/>
      <c r="V15" s="2"/>
      <c r="W15" s="2"/>
      <c r="X15" s="2"/>
      <c r="Y15" s="2"/>
      <c r="Z15" s="2"/>
    </row>
    <row r="16">
      <c r="A16" s="1" t="s">
        <v>1539</v>
      </c>
      <c r="B16" s="1" t="s">
        <v>1540</v>
      </c>
      <c r="C16" s="1" t="s">
        <v>1541</v>
      </c>
      <c r="D16" s="1" t="s">
        <v>1542</v>
      </c>
      <c r="E16" s="1" t="s">
        <v>1543</v>
      </c>
      <c r="F16" s="1" t="s">
        <v>1544</v>
      </c>
      <c r="G16" s="1" t="s">
        <v>1545</v>
      </c>
      <c r="H16" s="1" t="s">
        <v>1546</v>
      </c>
      <c r="I16" s="1" t="s">
        <v>1547</v>
      </c>
      <c r="J16" s="2"/>
      <c r="K16" s="2"/>
      <c r="L16" s="2"/>
      <c r="M16" s="2"/>
      <c r="N16" s="2"/>
      <c r="O16" s="2"/>
      <c r="P16" s="2"/>
      <c r="Q16" s="2"/>
      <c r="R16" s="2"/>
      <c r="S16" s="2"/>
      <c r="T16" s="2"/>
      <c r="U16" s="2"/>
      <c r="V16" s="2"/>
      <c r="W16" s="2"/>
      <c r="X16" s="2"/>
      <c r="Y16" s="2"/>
      <c r="Z16" s="2"/>
    </row>
    <row r="17">
      <c r="A17" s="1" t="s">
        <v>1548</v>
      </c>
      <c r="B17" s="1" t="s">
        <v>1549</v>
      </c>
      <c r="C17" s="1" t="s">
        <v>187</v>
      </c>
      <c r="D17" s="1" t="s">
        <v>199</v>
      </c>
      <c r="E17" s="1" t="s">
        <v>203</v>
      </c>
      <c r="F17" s="1" t="s">
        <v>204</v>
      </c>
      <c r="G17" s="1" t="s">
        <v>1550</v>
      </c>
      <c r="H17" s="1" t="s">
        <v>1551</v>
      </c>
      <c r="I17" s="1" t="s">
        <v>1552</v>
      </c>
      <c r="J17" s="2"/>
      <c r="K17" s="2"/>
      <c r="L17" s="2"/>
      <c r="M17" s="2"/>
      <c r="N17" s="2"/>
      <c r="O17" s="2"/>
      <c r="P17" s="2"/>
      <c r="Q17" s="2"/>
      <c r="R17" s="2"/>
      <c r="S17" s="2"/>
      <c r="T17" s="2"/>
      <c r="U17" s="2"/>
      <c r="V17" s="2"/>
      <c r="W17" s="2"/>
      <c r="X17" s="2"/>
      <c r="Y17" s="2"/>
      <c r="Z17" s="2"/>
    </row>
    <row r="18">
      <c r="A18" s="1" t="s">
        <v>1553</v>
      </c>
      <c r="B18" s="1" t="s">
        <v>1554</v>
      </c>
      <c r="C18" s="1" t="s">
        <v>1555</v>
      </c>
      <c r="D18" s="1" t="s">
        <v>1556</v>
      </c>
      <c r="E18" s="1" t="s">
        <v>1557</v>
      </c>
      <c r="F18" s="1" t="s">
        <v>1558</v>
      </c>
      <c r="G18" s="1" t="s">
        <v>1559</v>
      </c>
      <c r="H18" s="1" t="s">
        <v>1560</v>
      </c>
      <c r="I18" s="1" t="s">
        <v>1561</v>
      </c>
      <c r="J18" s="2"/>
      <c r="K18" s="2"/>
      <c r="L18" s="2"/>
      <c r="M18" s="2"/>
      <c r="N18" s="2"/>
      <c r="O18" s="2"/>
      <c r="P18" s="2"/>
      <c r="Q18" s="2"/>
      <c r="R18" s="2"/>
      <c r="S18" s="2"/>
      <c r="T18" s="2"/>
      <c r="U18" s="2"/>
      <c r="V18" s="2"/>
      <c r="W18" s="2"/>
      <c r="X18" s="2"/>
      <c r="Y18" s="2"/>
      <c r="Z18" s="2"/>
    </row>
    <row r="19">
      <c r="A19" s="1" t="s">
        <v>1562</v>
      </c>
      <c r="B19" s="1" t="s">
        <v>1563</v>
      </c>
      <c r="C19" s="1" t="s">
        <v>1564</v>
      </c>
      <c r="D19" s="1" t="s">
        <v>1565</v>
      </c>
      <c r="E19" s="1" t="s">
        <v>1566</v>
      </c>
      <c r="F19" s="1" t="s">
        <v>1567</v>
      </c>
      <c r="G19" s="1" t="s">
        <v>1568</v>
      </c>
      <c r="H19" s="1" t="s">
        <v>1569</v>
      </c>
      <c r="I19" s="1" t="s">
        <v>1570</v>
      </c>
      <c r="J19" s="2"/>
      <c r="K19" s="2"/>
      <c r="L19" s="2"/>
      <c r="M19" s="2"/>
      <c r="N19" s="2"/>
      <c r="O19" s="2"/>
      <c r="P19" s="2"/>
      <c r="Q19" s="2"/>
      <c r="R19" s="2"/>
      <c r="S19" s="2"/>
      <c r="T19" s="2"/>
      <c r="U19" s="2"/>
      <c r="V19" s="2"/>
      <c r="W19" s="2"/>
      <c r="X19" s="2"/>
      <c r="Y19" s="2"/>
      <c r="Z19" s="2"/>
    </row>
    <row r="20">
      <c r="A20" s="1" t="s">
        <v>1571</v>
      </c>
      <c r="B20" s="1" t="s">
        <v>1572</v>
      </c>
      <c r="C20" s="1" t="s">
        <v>1573</v>
      </c>
      <c r="D20" s="1" t="s">
        <v>1574</v>
      </c>
      <c r="E20" s="1" t="s">
        <v>1575</v>
      </c>
      <c r="F20" s="1" t="s">
        <v>1576</v>
      </c>
      <c r="G20" s="1" t="s">
        <v>1577</v>
      </c>
      <c r="H20" s="1" t="s">
        <v>1578</v>
      </c>
      <c r="I20" s="1" t="s">
        <v>1579</v>
      </c>
      <c r="J20" s="2"/>
      <c r="K20" s="2"/>
      <c r="L20" s="2"/>
      <c r="M20" s="2"/>
      <c r="N20" s="2"/>
      <c r="O20" s="2"/>
      <c r="P20" s="2"/>
      <c r="Q20" s="2"/>
      <c r="R20" s="2"/>
      <c r="S20" s="2"/>
      <c r="T20" s="2"/>
      <c r="U20" s="2"/>
      <c r="V20" s="2"/>
      <c r="W20" s="2"/>
      <c r="X20" s="2"/>
      <c r="Y20" s="2"/>
      <c r="Z20" s="2"/>
    </row>
    <row r="21" ht="15.75" customHeight="1">
      <c r="A21" s="1" t="s">
        <v>1580</v>
      </c>
      <c r="B21" s="1" t="s">
        <v>1581</v>
      </c>
      <c r="C21" s="1" t="s">
        <v>1582</v>
      </c>
      <c r="D21" s="1" t="s">
        <v>1583</v>
      </c>
      <c r="E21" s="1" t="s">
        <v>1584</v>
      </c>
      <c r="F21" s="1" t="s">
        <v>1585</v>
      </c>
      <c r="G21" s="1" t="s">
        <v>1586</v>
      </c>
      <c r="H21" s="1" t="s">
        <v>1587</v>
      </c>
      <c r="I21" s="1" t="s">
        <v>1588</v>
      </c>
      <c r="J21" s="2"/>
      <c r="K21" s="2"/>
      <c r="L21" s="2"/>
      <c r="M21" s="2"/>
      <c r="N21" s="2"/>
      <c r="O21" s="2"/>
      <c r="P21" s="2"/>
      <c r="Q21" s="2"/>
      <c r="R21" s="2"/>
      <c r="S21" s="2"/>
      <c r="T21" s="2"/>
      <c r="U21" s="2"/>
      <c r="V21" s="2"/>
      <c r="W21" s="2"/>
      <c r="X21" s="2"/>
      <c r="Y21" s="2"/>
      <c r="Z21" s="2"/>
    </row>
    <row r="22" ht="15.75" customHeight="1">
      <c r="A22" s="1" t="s">
        <v>1589</v>
      </c>
      <c r="B22" s="1" t="s">
        <v>1590</v>
      </c>
      <c r="C22" s="1" t="s">
        <v>1591</v>
      </c>
      <c r="D22" s="1" t="s">
        <v>1592</v>
      </c>
      <c r="E22" s="1" t="s">
        <v>1593</v>
      </c>
      <c r="F22" s="1" t="s">
        <v>1594</v>
      </c>
      <c r="G22" s="1" t="s">
        <v>1595</v>
      </c>
      <c r="H22" s="1" t="s">
        <v>1596</v>
      </c>
      <c r="I22" s="1" t="s">
        <v>1597</v>
      </c>
      <c r="J22" s="2"/>
      <c r="K22" s="2"/>
      <c r="L22" s="2"/>
      <c r="M22" s="2"/>
      <c r="N22" s="2"/>
      <c r="O22" s="2"/>
      <c r="P22" s="2"/>
      <c r="Q22" s="2"/>
      <c r="R22" s="2"/>
      <c r="S22" s="2"/>
      <c r="T22" s="2"/>
      <c r="U22" s="2"/>
      <c r="V22" s="2"/>
      <c r="W22" s="2"/>
      <c r="X22" s="2"/>
      <c r="Y22" s="2"/>
      <c r="Z22" s="2"/>
    </row>
    <row r="23" ht="15.75" customHeight="1">
      <c r="A23" s="1" t="s">
        <v>1598</v>
      </c>
      <c r="B23" s="1" t="s">
        <v>1599</v>
      </c>
      <c r="C23" s="1" t="s">
        <v>1600</v>
      </c>
      <c r="D23" s="1" t="s">
        <v>1601</v>
      </c>
      <c r="E23" s="1" t="s">
        <v>1602</v>
      </c>
      <c r="F23" s="1" t="s">
        <v>1603</v>
      </c>
      <c r="G23" s="1" t="s">
        <v>1604</v>
      </c>
      <c r="H23" s="1" t="s">
        <v>1605</v>
      </c>
      <c r="I23" s="1" t="s">
        <v>1606</v>
      </c>
      <c r="J23" s="2"/>
      <c r="K23" s="2"/>
      <c r="L23" s="2"/>
      <c r="M23" s="2"/>
      <c r="N23" s="2"/>
      <c r="O23" s="2"/>
      <c r="P23" s="2"/>
      <c r="Q23" s="2"/>
      <c r="R23" s="2"/>
      <c r="S23" s="2"/>
      <c r="T23" s="2"/>
      <c r="U23" s="2"/>
      <c r="V23" s="2"/>
      <c r="W23" s="2"/>
      <c r="X23" s="2"/>
      <c r="Y23" s="2"/>
      <c r="Z23" s="2"/>
    </row>
    <row r="24" ht="15.75" customHeight="1">
      <c r="A24" s="1" t="s">
        <v>1607</v>
      </c>
      <c r="B24" s="1" t="s">
        <v>1608</v>
      </c>
      <c r="C24" s="1" t="s">
        <v>1609</v>
      </c>
      <c r="D24" s="1" t="s">
        <v>1610</v>
      </c>
      <c r="E24" s="1" t="s">
        <v>1611</v>
      </c>
      <c r="F24" s="1" t="s">
        <v>1612</v>
      </c>
      <c r="G24" s="1" t="s">
        <v>1613</v>
      </c>
      <c r="H24" s="1" t="s">
        <v>1613</v>
      </c>
      <c r="I24" s="1" t="s">
        <v>1613</v>
      </c>
      <c r="J24" s="2"/>
      <c r="K24" s="2"/>
      <c r="L24" s="2"/>
      <c r="M24" s="2"/>
      <c r="N24" s="2"/>
      <c r="O24" s="2"/>
      <c r="P24" s="2"/>
      <c r="Q24" s="2"/>
      <c r="R24" s="2"/>
      <c r="S24" s="2"/>
      <c r="T24" s="2"/>
      <c r="U24" s="2"/>
      <c r="V24" s="2"/>
      <c r="W24" s="2"/>
      <c r="X24" s="2"/>
      <c r="Y24" s="2"/>
      <c r="Z24" s="2"/>
    </row>
    <row r="25" ht="15.75" customHeight="1">
      <c r="A25" s="1" t="s">
        <v>1614</v>
      </c>
      <c r="B25" s="1" t="s">
        <v>1615</v>
      </c>
      <c r="C25" s="1" t="s">
        <v>1616</v>
      </c>
      <c r="D25" s="1" t="s">
        <v>1617</v>
      </c>
      <c r="E25" s="1" t="s">
        <v>1618</v>
      </c>
      <c r="F25" s="1" t="s">
        <v>1619</v>
      </c>
      <c r="G25" s="1" t="s">
        <v>1620</v>
      </c>
      <c r="H25" s="1" t="s">
        <v>1620</v>
      </c>
      <c r="I25" s="1" t="s">
        <v>1433</v>
      </c>
      <c r="J25" s="2"/>
      <c r="K25" s="2"/>
      <c r="L25" s="2"/>
      <c r="M25" s="2"/>
      <c r="N25" s="2"/>
      <c r="O25" s="2"/>
      <c r="P25" s="2"/>
      <c r="Q25" s="2"/>
      <c r="R25" s="2"/>
      <c r="S25" s="2"/>
      <c r="T25" s="2"/>
      <c r="U25" s="2"/>
      <c r="V25" s="2"/>
      <c r="W25" s="2"/>
      <c r="X25" s="2"/>
      <c r="Y25" s="2"/>
      <c r="Z25" s="2"/>
    </row>
    <row r="26" ht="15.75" customHeight="1">
      <c r="A26" s="1" t="s">
        <v>1621</v>
      </c>
      <c r="B26" s="1" t="s">
        <v>1622</v>
      </c>
      <c r="C26" s="1" t="s">
        <v>1623</v>
      </c>
      <c r="D26" s="1" t="s">
        <v>1624</v>
      </c>
      <c r="E26" s="1" t="s">
        <v>1625</v>
      </c>
      <c r="F26" s="1" t="s">
        <v>1626</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1627</v>
      </c>
      <c r="B2" s="1" t="s">
        <v>1628</v>
      </c>
      <c r="C2" s="2"/>
      <c r="D2" s="2"/>
      <c r="E2" s="2"/>
      <c r="F2" s="2"/>
      <c r="G2" s="2"/>
      <c r="H2" s="2"/>
      <c r="I2" s="2"/>
      <c r="J2" s="2"/>
      <c r="K2" s="2"/>
      <c r="L2" s="2"/>
      <c r="M2" s="2"/>
      <c r="N2" s="2"/>
      <c r="O2" s="2"/>
      <c r="P2" s="2"/>
      <c r="Q2" s="2"/>
      <c r="R2" s="2"/>
      <c r="S2" s="2"/>
      <c r="T2" s="2"/>
      <c r="U2" s="2"/>
      <c r="V2" s="2"/>
      <c r="W2" s="2"/>
      <c r="X2" s="2"/>
      <c r="Y2" s="2"/>
      <c r="Z2" s="2"/>
    </row>
    <row r="3">
      <c r="A3" s="3" t="s">
        <v>1629</v>
      </c>
      <c r="B3" s="1" t="s">
        <v>1630</v>
      </c>
      <c r="C3" s="2"/>
      <c r="D3" s="2"/>
      <c r="E3" s="2"/>
      <c r="F3" s="2"/>
      <c r="G3" s="2"/>
      <c r="H3" s="2"/>
      <c r="I3" s="2"/>
      <c r="J3" s="2"/>
      <c r="K3" s="2"/>
      <c r="L3" s="2"/>
      <c r="M3" s="2"/>
      <c r="N3" s="2"/>
      <c r="O3" s="2"/>
      <c r="P3" s="2"/>
      <c r="Q3" s="2"/>
      <c r="R3" s="2"/>
      <c r="S3" s="2"/>
      <c r="T3" s="2"/>
      <c r="U3" s="2"/>
      <c r="V3" s="2"/>
      <c r="W3" s="2"/>
      <c r="X3" s="2"/>
      <c r="Y3" s="2"/>
      <c r="Z3" s="2"/>
    </row>
    <row r="4">
      <c r="A4" s="3" t="s">
        <v>1631</v>
      </c>
      <c r="B4" s="1" t="s">
        <v>1632</v>
      </c>
      <c r="C4" s="2"/>
      <c r="D4" s="2"/>
      <c r="E4" s="2"/>
      <c r="F4" s="2"/>
      <c r="G4" s="2"/>
      <c r="H4" s="2"/>
      <c r="I4" s="2"/>
      <c r="J4" s="2"/>
      <c r="K4" s="2"/>
      <c r="L4" s="2"/>
      <c r="M4" s="2"/>
      <c r="N4" s="2"/>
      <c r="O4" s="2"/>
      <c r="P4" s="2"/>
      <c r="Q4" s="2"/>
      <c r="R4" s="2"/>
      <c r="S4" s="2"/>
      <c r="T4" s="2"/>
      <c r="U4" s="2"/>
      <c r="V4" s="2"/>
      <c r="W4" s="2"/>
      <c r="X4" s="2"/>
      <c r="Y4" s="2"/>
      <c r="Z4" s="2"/>
    </row>
    <row r="5">
      <c r="A5" s="3" t="s">
        <v>1633</v>
      </c>
      <c r="B5" s="1" t="s">
        <v>1634</v>
      </c>
      <c r="C5" s="2"/>
      <c r="D5" s="2"/>
      <c r="E5" s="2"/>
      <c r="F5" s="2"/>
      <c r="G5" s="2"/>
      <c r="H5" s="2"/>
      <c r="I5" s="2"/>
      <c r="J5" s="2"/>
      <c r="K5" s="2"/>
      <c r="L5" s="2"/>
      <c r="M5" s="2"/>
      <c r="N5" s="2"/>
      <c r="O5" s="2"/>
      <c r="P5" s="2"/>
      <c r="Q5" s="2"/>
      <c r="R5" s="2"/>
      <c r="S5" s="2"/>
      <c r="T5" s="2"/>
      <c r="U5" s="2"/>
      <c r="V5" s="2"/>
      <c r="W5" s="2"/>
      <c r="X5" s="2"/>
      <c r="Y5" s="2"/>
      <c r="Z5" s="2"/>
    </row>
    <row r="6">
      <c r="A6" s="3" t="s">
        <v>1635</v>
      </c>
      <c r="B6" s="1" t="s">
        <v>1636</v>
      </c>
      <c r="C6" s="2"/>
      <c r="D6" s="2"/>
      <c r="E6" s="2"/>
      <c r="F6" s="2"/>
      <c r="G6" s="2"/>
      <c r="H6" s="2"/>
      <c r="I6" s="2"/>
      <c r="J6" s="2"/>
      <c r="K6" s="2"/>
      <c r="L6" s="2"/>
      <c r="M6" s="2"/>
      <c r="N6" s="2"/>
      <c r="O6" s="2"/>
      <c r="P6" s="2"/>
      <c r="Q6" s="2"/>
      <c r="R6" s="2"/>
      <c r="S6" s="2"/>
      <c r="T6" s="2"/>
      <c r="U6" s="2"/>
      <c r="V6" s="2"/>
      <c r="W6" s="2"/>
      <c r="X6" s="2"/>
      <c r="Y6" s="2"/>
      <c r="Z6" s="2"/>
    </row>
    <row r="7">
      <c r="A7" s="3" t="s">
        <v>1637</v>
      </c>
      <c r="B7" s="1" t="s">
        <v>11</v>
      </c>
      <c r="C7" s="2"/>
      <c r="D7" s="2"/>
      <c r="E7" s="2"/>
      <c r="F7" s="2"/>
      <c r="G7" s="2"/>
      <c r="H7" s="2"/>
      <c r="I7" s="2"/>
      <c r="J7" s="2"/>
      <c r="K7" s="2"/>
      <c r="L7" s="2"/>
      <c r="M7" s="2"/>
      <c r="N7" s="2"/>
      <c r="O7" s="2"/>
      <c r="P7" s="2"/>
      <c r="Q7" s="2"/>
      <c r="R7" s="2"/>
      <c r="S7" s="2"/>
      <c r="T7" s="2"/>
      <c r="U7" s="2"/>
      <c r="V7" s="2"/>
      <c r="W7" s="2"/>
      <c r="X7" s="2"/>
      <c r="Y7" s="2"/>
      <c r="Z7" s="2"/>
    </row>
    <row r="8">
      <c r="A8" s="3" t="s">
        <v>1638</v>
      </c>
      <c r="B8" s="1" t="s">
        <v>1639</v>
      </c>
      <c r="C8" s="2"/>
      <c r="D8" s="2"/>
      <c r="E8" s="2"/>
      <c r="F8" s="2"/>
      <c r="G8" s="2"/>
      <c r="H8" s="2"/>
      <c r="I8" s="2"/>
      <c r="J8" s="2"/>
      <c r="K8" s="2"/>
      <c r="L8" s="2"/>
      <c r="M8" s="2"/>
      <c r="N8" s="2"/>
      <c r="O8" s="2"/>
      <c r="P8" s="2"/>
      <c r="Q8" s="2"/>
      <c r="R8" s="2"/>
      <c r="S8" s="2"/>
      <c r="T8" s="2"/>
      <c r="U8" s="2"/>
      <c r="V8" s="2"/>
      <c r="W8" s="2"/>
      <c r="X8" s="2"/>
      <c r="Y8" s="2"/>
      <c r="Z8" s="2"/>
    </row>
    <row r="9">
      <c r="A9" s="3" t="s">
        <v>1640</v>
      </c>
      <c r="B9" s="1" t="s">
        <v>1641</v>
      </c>
      <c r="C9" s="2"/>
      <c r="D9" s="2"/>
      <c r="E9" s="2"/>
      <c r="F9" s="2"/>
      <c r="G9" s="2"/>
      <c r="H9" s="2"/>
      <c r="I9" s="2"/>
      <c r="J9" s="2"/>
      <c r="K9" s="2"/>
      <c r="L9" s="2"/>
      <c r="M9" s="2"/>
      <c r="N9" s="2"/>
      <c r="O9" s="2"/>
      <c r="P9" s="2"/>
      <c r="Q9" s="2"/>
      <c r="R9" s="2"/>
      <c r="S9" s="2"/>
      <c r="T9" s="2"/>
      <c r="U9" s="2"/>
      <c r="V9" s="2"/>
      <c r="W9" s="2"/>
      <c r="X9" s="2"/>
      <c r="Y9" s="2"/>
      <c r="Z9" s="2"/>
    </row>
    <row r="10">
      <c r="A10" s="3" t="s">
        <v>1642</v>
      </c>
      <c r="B10" s="4" t="s">
        <v>1643</v>
      </c>
      <c r="C10" s="2"/>
      <c r="D10" s="2"/>
      <c r="E10" s="2"/>
      <c r="F10" s="2"/>
      <c r="G10" s="2"/>
      <c r="H10" s="2"/>
      <c r="I10" s="2"/>
      <c r="J10" s="2"/>
      <c r="K10" s="2"/>
      <c r="L10" s="2"/>
      <c r="M10" s="2"/>
      <c r="N10" s="2"/>
      <c r="O10" s="2"/>
      <c r="P10" s="2"/>
      <c r="Q10" s="2"/>
      <c r="R10" s="2"/>
      <c r="S10" s="2"/>
      <c r="T10" s="2"/>
      <c r="U10" s="2"/>
      <c r="V10" s="2"/>
      <c r="W10" s="2"/>
      <c r="X10" s="2"/>
      <c r="Y10" s="2"/>
      <c r="Z10" s="2"/>
    </row>
    <row r="11">
      <c r="A11" s="3" t="s">
        <v>1644</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1646</v>
      </c>
      <c r="B12" s="1" t="s">
        <v>1647</v>
      </c>
      <c r="C12" s="2"/>
      <c r="D12" s="2"/>
      <c r="E12" s="2"/>
      <c r="F12" s="2"/>
      <c r="G12" s="2"/>
      <c r="H12" s="2"/>
      <c r="I12" s="2"/>
      <c r="J12" s="2"/>
      <c r="K12" s="2"/>
      <c r="L12" s="2"/>
      <c r="M12" s="2"/>
      <c r="N12" s="2"/>
      <c r="O12" s="2"/>
      <c r="P12" s="2"/>
      <c r="Q12" s="2"/>
      <c r="R12" s="2"/>
      <c r="S12" s="2"/>
      <c r="T12" s="2"/>
      <c r="U12" s="2"/>
      <c r="V12" s="2"/>
      <c r="W12" s="2"/>
      <c r="X12" s="2"/>
      <c r="Y12" s="2"/>
      <c r="Z12" s="2"/>
    </row>
    <row r="13">
      <c r="A13" s="3" t="s">
        <v>1648</v>
      </c>
      <c r="B13" s="1" t="s">
        <v>1645</v>
      </c>
      <c r="C13" s="2"/>
      <c r="D13" s="2"/>
      <c r="E13" s="2"/>
      <c r="F13" s="2"/>
      <c r="G13" s="2"/>
      <c r="H13" s="2"/>
      <c r="I13" s="2"/>
      <c r="J13" s="2"/>
      <c r="K13" s="2"/>
      <c r="L13" s="2"/>
      <c r="M13" s="2"/>
      <c r="N13" s="2"/>
      <c r="O13" s="2"/>
      <c r="P13" s="2"/>
      <c r="Q13" s="2"/>
      <c r="R13" s="2"/>
      <c r="S13" s="2"/>
      <c r="T13" s="2"/>
      <c r="U13" s="2"/>
      <c r="V13" s="2"/>
      <c r="W13" s="2"/>
      <c r="X13" s="2"/>
      <c r="Y13" s="2"/>
      <c r="Z13" s="2"/>
    </row>
    <row r="14">
      <c r="A14" s="3" t="s">
        <v>1649</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1651</v>
      </c>
      <c r="B15" s="1" t="s">
        <v>1652</v>
      </c>
      <c r="C15" s="2"/>
      <c r="D15" s="2"/>
      <c r="E15" s="2"/>
      <c r="F15" s="2"/>
      <c r="G15" s="2"/>
      <c r="H15" s="2"/>
      <c r="I15" s="2"/>
      <c r="J15" s="2"/>
      <c r="K15" s="2"/>
      <c r="L15" s="2"/>
      <c r="M15" s="2"/>
      <c r="N15" s="2"/>
      <c r="O15" s="2"/>
      <c r="P15" s="2"/>
      <c r="Q15" s="2"/>
      <c r="R15" s="2"/>
      <c r="S15" s="2"/>
      <c r="T15" s="2"/>
      <c r="U15" s="2"/>
      <c r="V15" s="2"/>
      <c r="W15" s="2"/>
      <c r="X15" s="2"/>
      <c r="Y15" s="2"/>
      <c r="Z15" s="2"/>
    </row>
    <row r="16">
      <c r="A16" s="3" t="s">
        <v>1653</v>
      </c>
      <c r="B16" s="1" t="s">
        <v>1650</v>
      </c>
      <c r="C16" s="2"/>
      <c r="D16" s="2"/>
      <c r="E16" s="2"/>
      <c r="F16" s="2"/>
      <c r="G16" s="2"/>
      <c r="H16" s="2"/>
      <c r="I16" s="2"/>
      <c r="J16" s="2"/>
      <c r="K16" s="2"/>
      <c r="L16" s="2"/>
      <c r="M16" s="2"/>
      <c r="N16" s="2"/>
      <c r="O16" s="2"/>
      <c r="P16" s="2"/>
      <c r="Q16" s="2"/>
      <c r="R16" s="2"/>
      <c r="S16" s="2"/>
      <c r="T16" s="2"/>
      <c r="U16" s="2"/>
      <c r="V16" s="2"/>
      <c r="W16" s="2"/>
      <c r="X16" s="2"/>
      <c r="Y16" s="2"/>
      <c r="Z16" s="2"/>
    </row>
    <row r="17">
      <c r="A17" s="3" t="s">
        <v>1654</v>
      </c>
      <c r="B17" s="1" t="s">
        <v>1655</v>
      </c>
      <c r="C17" s="2"/>
      <c r="D17" s="2"/>
      <c r="E17" s="2"/>
      <c r="F17" s="2"/>
      <c r="G17" s="2"/>
      <c r="H17" s="2"/>
      <c r="I17" s="2"/>
      <c r="J17" s="2"/>
      <c r="K17" s="2"/>
      <c r="L17" s="2"/>
      <c r="M17" s="2"/>
      <c r="N17" s="2"/>
      <c r="O17" s="2"/>
      <c r="P17" s="2"/>
      <c r="Q17" s="2"/>
      <c r="R17" s="2"/>
      <c r="S17" s="2"/>
      <c r="T17" s="2"/>
      <c r="U17" s="2"/>
      <c r="V17" s="2"/>
      <c r="W17" s="2"/>
      <c r="X17" s="2"/>
      <c r="Y17" s="2"/>
      <c r="Z17" s="2"/>
    </row>
    <row r="18">
      <c r="A18" s="3" t="s">
        <v>1656</v>
      </c>
      <c r="B18" s="1">
        <v>12600.0</v>
      </c>
      <c r="C18" s="2"/>
      <c r="D18" s="2"/>
      <c r="E18" s="2"/>
      <c r="F18" s="2"/>
      <c r="G18" s="2"/>
      <c r="H18" s="2"/>
      <c r="I18" s="2"/>
      <c r="J18" s="2"/>
      <c r="K18" s="2"/>
      <c r="L18" s="2"/>
      <c r="M18" s="2"/>
      <c r="N18" s="2"/>
      <c r="O18" s="2"/>
      <c r="P18" s="2"/>
      <c r="Q18" s="2"/>
      <c r="R18" s="2"/>
      <c r="S18" s="2"/>
      <c r="T18" s="2"/>
      <c r="U18" s="2"/>
      <c r="V18" s="2"/>
      <c r="W18" s="2"/>
      <c r="X18" s="2"/>
      <c r="Y18" s="2"/>
      <c r="Z18" s="2"/>
    </row>
    <row r="19">
      <c r="A19" s="3" t="s">
        <v>1657</v>
      </c>
      <c r="B19" s="1" t="s">
        <v>1658</v>
      </c>
      <c r="C19" s="2"/>
      <c r="D19" s="2"/>
      <c r="E19" s="2"/>
      <c r="F19" s="2"/>
      <c r="G19" s="2"/>
      <c r="H19" s="2"/>
      <c r="I19" s="2"/>
      <c r="J19" s="2"/>
      <c r="K19" s="2"/>
      <c r="L19" s="2"/>
      <c r="M19" s="2"/>
      <c r="N19" s="2"/>
      <c r="O19" s="2"/>
      <c r="P19" s="2"/>
      <c r="Q19" s="2"/>
      <c r="R19" s="2"/>
      <c r="S19" s="2"/>
      <c r="T19" s="2"/>
      <c r="U19" s="2"/>
      <c r="V19" s="2"/>
      <c r="W19" s="2"/>
      <c r="X19" s="2"/>
      <c r="Y19" s="2"/>
      <c r="Z19" s="2"/>
    </row>
    <row r="20">
      <c r="A20" s="3" t="s">
        <v>1659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1663</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1666</v>
      </c>
      <c r="B27" s="4" t="s">
        <v>1667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1670</v>
      </c>
      <c r="B30" s="1">
        <v>41.47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1671</v>
      </c>
      <c r="B31" s="1">
        <v>42.32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1672</v>
      </c>
      <c r="B32" s="1">
        <v>41.54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1673</v>
      </c>
      <c r="B33" s="1">
        <v>42.42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1674</v>
      </c>
      <c r="B34" s="1">
        <v>41.47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1675</v>
      </c>
      <c r="B35" s="1">
        <v>42.32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1676</v>
      </c>
      <c r="B36" s="1">
        <v>41.54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1677</v>
      </c>
      <c r="B37" s="1">
        <v>42.42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1678</v>
      </c>
      <c r="B38" s="1">
        <v>0.35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1679</v>
      </c>
      <c r="B39" s="1">
        <v>0.0084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1680</v>
      </c>
      <c r="B40" s="1">
        <v>1.734048E9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1681</v>
      </c>
      <c r="B41" s="1">
        <v>0.1718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1682</v>
      </c>
      <c r="B42" s="1">
        <v>1.09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1683</v>
      </c>
      <c r="B43" s="1">
        <v>1.361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1684</v>
      </c>
      <c r="B44" s="1">
        <v>20.673267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1685</v>
      </c>
      <c r="B45" s="1">
        <v>18.140589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1686</v>
      </c>
      <c r="B46" s="1">
        <v>1804206.0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1687</v>
      </c>
      <c r="B47" s="1">
        <v>1804206.0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1688</v>
      </c>
      <c r="B48" s="1">
        <v>2659970.0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1689</v>
      </c>
      <c r="B49" s="1">
        <v>1707960.0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1690</v>
      </c>
      <c r="B50" s="1">
        <v>1707960.0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1691</v>
      </c>
      <c r="B51" s="1">
        <v>41.87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1692</v>
      </c>
      <c r="B52" s="1">
        <v>41.9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1693</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1694</v>
      </c>
      <c r="B54" s="1">
        <v>1100.0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1695</v>
      </c>
      <c r="B55" s="1">
        <v>2.18771456E10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1696</v>
      </c>
      <c r="B56" s="1">
        <v>36.5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1697</v>
      </c>
      <c r="B57" s="1">
        <v>55.13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1698</v>
      </c>
      <c r="B58" s="1">
        <v>1.3133905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1699</v>
      </c>
      <c r="B59" s="1">
        <v>44.861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1700</v>
      </c>
      <c r="B60" s="1">
        <v>47.60115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1701</v>
      </c>
      <c r="B61" s="1">
        <v>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1702</v>
      </c>
      <c r="B62" s="1">
        <v>0.012056909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1703</v>
      </c>
      <c r="B63" s="1" t="s">
        <v>1704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1705</v>
      </c>
      <c r="B64" s="1">
        <v>2.4441081856E10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1706</v>
      </c>
      <c r="B65" s="1">
        <v>0.02942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1707</v>
      </c>
      <c r="B66" s="1">
        <v>4.68534211E8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1708</v>
      </c>
      <c r="B67" s="1">
        <v>5.03097984E8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1709</v>
      </c>
      <c r="B68" s="1">
        <v>6803109.0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1710</v>
      </c>
      <c r="B69" s="1">
        <v>6330581.0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1711</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1712</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1713</v>
      </c>
      <c r="B72" s="1">
        <v>0.0135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1714</v>
      </c>
      <c r="B73" s="1">
        <v>0.0097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1715</v>
      </c>
      <c r="B74" s="1">
        <v>0.78203005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1716</v>
      </c>
      <c r="B75" s="1">
        <v>2.62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1717</v>
      </c>
      <c r="B76" s="1">
        <v>5.23878016E8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1718</v>
      </c>
      <c r="B77" s="1">
        <v>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1719</v>
      </c>
      <c r="B78" s="1">
        <v>0.86280984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1723</v>
      </c>
      <c r="B82" s="1">
        <v>1.264999936E9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1724</v>
      </c>
      <c r="B83" s="1">
        <v>2.02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1725</v>
      </c>
      <c r="B84" s="1">
        <v>1.82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1726</v>
      </c>
      <c r="B85" s="1" t="s">
        <v>1727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1728</v>
      </c>
      <c r="B86" s="1">
        <v>1.1788416E9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1729</v>
      </c>
      <c r="B87" s="1">
        <v>1.467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1730</v>
      </c>
      <c r="B88" s="1">
        <v>3.628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1731</v>
      </c>
      <c r="B89" s="1">
        <v>0.08988178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1733</v>
      </c>
      <c r="B91" s="1">
        <v>0.088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1734</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1735</v>
      </c>
      <c r="B93" s="1" t="s">
        <v>1736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1737</v>
      </c>
      <c r="B94" s="1" t="s">
        <v>1738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1739</v>
      </c>
      <c r="B95" s="1" t="s">
        <v>1740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1741</v>
      </c>
      <c r="B96" s="1" t="s">
        <v>1740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1742</v>
      </c>
      <c r="B97" s="1" t="s">
        <v>1743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1744</v>
      </c>
      <c r="B98" s="1" t="s">
        <v>1745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1746</v>
      </c>
      <c r="B99" s="1">
        <v>1.026999E9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1747</v>
      </c>
      <c r="B100" s="1" t="s">
        <v>1748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1749</v>
      </c>
      <c r="B101" s="1" t="s">
        <v>1750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1751</v>
      </c>
      <c r="B102" s="1" t="s">
        <v>1752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t="s">
        <v>1754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1756</v>
      </c>
      <c r="B105" s="1">
        <v>41.76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1757</v>
      </c>
      <c r="B106" s="1">
        <v>61.204025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1758</v>
      </c>
      <c r="B107" s="1">
        <v>31.268375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1759</v>
      </c>
      <c r="B108" s="1">
        <v>46.8754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1760</v>
      </c>
      <c r="B109" s="1">
        <v>50.850113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1761</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1762</v>
      </c>
      <c r="B111" s="1" t="s">
        <v>1763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1764</v>
      </c>
      <c r="B112" s="1">
        <v>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1765</v>
      </c>
      <c r="B113" s="1">
        <v>7.230000128E9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1766</v>
      </c>
      <c r="B114" s="1">
        <v>14.113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1767</v>
      </c>
      <c r="B115" s="1">
        <v>6.736999936E9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1768</v>
      </c>
      <c r="B116" s="1">
        <v>9.397000192E9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1769</v>
      </c>
      <c r="B117" s="1">
        <v>2.236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1770</v>
      </c>
      <c r="B118" s="1">
        <v>2.919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1771</v>
      </c>
      <c r="B119" s="1">
        <v>1.6657000448E10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1772</v>
      </c>
      <c r="B120" s="1">
        <v>36.293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1773</v>
      </c>
      <c r="B121" s="1">
        <v>32.13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1774</v>
      </c>
      <c r="B122" s="1">
        <v>0.05271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1775</v>
      </c>
      <c r="B123" s="1">
        <v>0.044120003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1776</v>
      </c>
      <c r="B124" s="1">
        <v>-3.76249984E8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1777</v>
      </c>
      <c r="B125" s="1">
        <v>2.628E9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1778</v>
      </c>
      <c r="B126" s="1">
        <v>0.437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1779</v>
      </c>
      <c r="B127" s="1">
        <v>0.31506002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1780</v>
      </c>
      <c r="B128" s="1">
        <v>0.40445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1781</v>
      </c>
      <c r="B129" s="1">
        <v>0.13856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1782</v>
      </c>
      <c r="B130" s="1" t="s">
        <v>1783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-124.405</v>
      </c>
      <c r="C3" s="1">
        <v>-46.565</v>
      </c>
      <c r="D3" s="1">
        <v>603.9549999999999</v>
      </c>
      <c r="E3" s="1">
        <v>1264.9</v>
      </c>
      <c r="F3" s="1">
        <v>1070.3</v>
      </c>
      <c r="G3" s="1">
        <v>412.83</v>
      </c>
      <c r="H3" s="1">
        <v>-952.15</v>
      </c>
      <c r="I3" s="1">
        <v>-586.5799999999999</v>
      </c>
      <c r="J3" s="1">
        <v>578.935</v>
      </c>
      <c r="K3" s="1">
        <v>-334.295</v>
      </c>
      <c r="L3" s="1">
        <f>IF(K3*FORECAST(L2,B3:K3,B2:K2)&gt;0,FORECAST(L2,B3:K3,B2:K2),K3)*$X$1</f>
        <v>-170.3676667</v>
      </c>
      <c r="M3" s="1">
        <f>IF(L3*FORECAST(M2,B3:L3,B2:L2)&gt;0,FORECAST(M2,B3:L3,B2:L2),L3)*$X$1</f>
        <v>-235.6513333</v>
      </c>
      <c r="N3" s="1">
        <f>IF(M3*FORECAST(N2,B3:M3,B2:M2)&gt;0,FORECAST(N2,B3:M3,B2:M2),M3)*$X$1</f>
        <v>-300.935</v>
      </c>
      <c r="O3" s="1">
        <f>IF(N3*FORECAST(O2,B3:N3,B2:N2)&gt;0,FORECAST(O2,B3:N3,B2:N2),N3)*$X$1</f>
        <v>-366.2186667</v>
      </c>
      <c r="P3" s="1">
        <f>IF(O3*FORECAST(P2,B3:O3,B2:O2)&gt;0,FORECAST(P2,B3:O3,B2:O2),O3)*$X$1</f>
        <v>-431.5023333</v>
      </c>
      <c r="Q3" s="1">
        <f>IF(P3*FORECAST(Q2,B3:P3,B2:P2)&gt;0,FORECAST(Q2,B3:P3,B2:P2),P3)*$X$1</f>
        <v>-496.786</v>
      </c>
      <c r="R3" s="1">
        <f>IF(Q3*FORECAST(R2,B3:Q3,B2:Q2)&gt;0,FORECAST(R2,B3:Q3,B2:Q2),Q3)*$X$1</f>
        <v>-562.0696667</v>
      </c>
      <c r="S3" s="5">
        <f>IF(R3*FORECAST(S2,B3:R3,B2:R2)&gt;0,FORECAST(S2,B3:R3,B2:R2),R3)*$X$1</f>
        <v>-627.3533333</v>
      </c>
      <c r="T3" s="5">
        <f>IF(S3*FORECAST(T2,B3:S3,B2:S2)&gt;0,FORECAST(T2,B3:S3,B2:S2),S3)*$X$1</f>
        <v>-692.637</v>
      </c>
      <c r="U3" s="5">
        <f>IF(T3*FORECAST(U2,B3:T3,B2:T2)&gt;0,FORECAST(U2,B3:T3,B2:T2),T3)*$X$1</f>
        <v>-757.9206667</v>
      </c>
      <c r="V3" s="5">
        <f>IF(U3*FORECAST(V2,B3:U3,B2:U2)&gt;0,FORECAST(V2,B3:U3,B2:U2),U3)*$X$1</f>
        <v>-823.2043333</v>
      </c>
      <c r="W3" s="5">
        <f>IF(V3*FORECAST(W2,B3:V3,B2:V2)&gt;0,FORECAST(W2,B3:V3,B2:V2),V3)*$X$1</f>
        <v>-888.488</v>
      </c>
      <c r="X3" s="2"/>
      <c r="Y3" s="2"/>
      <c r="Z3" s="2"/>
    </row>
    <row r="4">
      <c r="A4" s="3" t="s">
        <v>130</v>
      </c>
      <c r="B4" s="1">
        <v>4267.299999999999</v>
      </c>
      <c r="C4" s="1">
        <v>5247.25</v>
      </c>
      <c r="D4" s="1">
        <v>4705.15</v>
      </c>
      <c r="E4" s="1">
        <v>3655.7</v>
      </c>
      <c r="F4" s="1">
        <v>2515.9</v>
      </c>
      <c r="G4" s="1">
        <v>3155.3</v>
      </c>
      <c r="H4" s="1">
        <v>5038.75</v>
      </c>
      <c r="I4" s="1">
        <v>5372.349999999999</v>
      </c>
      <c r="J4" s="1">
        <v>5400.15</v>
      </c>
      <c r="K4" s="1">
        <v>6915.249999999999</v>
      </c>
      <c r="L4" s="2"/>
      <c r="M4" s="2"/>
      <c r="N4" s="2"/>
      <c r="O4" s="2"/>
      <c r="P4" s="2"/>
      <c r="Q4" s="2"/>
      <c r="R4" s="2"/>
      <c r="S4" s="2"/>
      <c r="T4" s="2"/>
      <c r="U4" s="2"/>
      <c r="V4" s="2"/>
      <c r="W4" s="2"/>
      <c r="X4" s="2"/>
      <c r="Y4" s="2"/>
      <c r="Z4" s="2"/>
    </row>
    <row r="5">
      <c r="A5" s="3" t="s">
        <v>1785</v>
      </c>
      <c r="B5" s="1">
        <v>577.0</v>
      </c>
      <c r="C5" s="1">
        <v>576.0</v>
      </c>
      <c r="D5" s="1">
        <v>583.0</v>
      </c>
      <c r="E5" s="1">
        <v>586.0</v>
      </c>
      <c r="F5" s="1">
        <v>582.0</v>
      </c>
      <c r="G5" s="1">
        <v>560.0</v>
      </c>
      <c r="H5" s="1">
        <v>534.0</v>
      </c>
      <c r="I5" s="1">
        <v>540.0</v>
      </c>
      <c r="J5" s="1">
        <v>536.0</v>
      </c>
      <c r="K5" s="1">
        <v>525.0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1786</v>
      </c>
      <c r="L7" s="1">
        <f>IF(W3*FORECAST(W2,B3:W3,B2:W2)&gt;0,FORECAST(W2,B3:W3,B2:W2),V3)*$X$1 * (1+0.02)/(0.0707-0.02)</f>
        <v>-17874.90651</v>
      </c>
      <c r="M7" s="2"/>
      <c r="N7" s="2"/>
      <c r="O7" s="2"/>
      <c r="P7" s="2"/>
      <c r="Q7" s="2"/>
      <c r="R7" s="2"/>
      <c r="S7" s="2"/>
      <c r="T7" s="2"/>
      <c r="U7" s="2"/>
      <c r="V7" s="2"/>
      <c r="W7" s="2"/>
      <c r="X7" s="2"/>
      <c r="Y7" s="2"/>
      <c r="Z7" s="2"/>
    </row>
    <row r="8">
      <c r="A8" s="2"/>
      <c r="B8" s="2"/>
      <c r="C8" s="2"/>
      <c r="D8" s="2"/>
      <c r="E8" s="2"/>
      <c r="F8" s="2"/>
      <c r="G8" s="2"/>
      <c r="H8" s="2"/>
      <c r="I8" s="2"/>
      <c r="J8" s="2"/>
      <c r="K8" s="1" t="s">
        <v>1787</v>
      </c>
      <c r="L8" s="6">
        <f t="array" ref="L8">NPV(0.0707,M3:W3)</f>
        <v>-3869.985764</v>
      </c>
      <c r="M8" s="2"/>
      <c r="N8" s="2"/>
      <c r="O8" s="2"/>
      <c r="P8" s="2"/>
      <c r="Q8" s="2"/>
      <c r="R8" s="2"/>
      <c r="S8" s="2"/>
      <c r="T8" s="2"/>
      <c r="U8" s="2"/>
      <c r="V8" s="2"/>
      <c r="W8" s="2"/>
      <c r="X8" s="2"/>
      <c r="Y8" s="2"/>
      <c r="Z8" s="2"/>
    </row>
    <row r="9">
      <c r="A9" s="2"/>
      <c r="B9" s="2"/>
      <c r="C9" s="2"/>
      <c r="D9" s="2"/>
      <c r="E9" s="2"/>
      <c r="F9" s="2"/>
      <c r="G9" s="2"/>
      <c r="H9" s="2"/>
      <c r="I9" s="2"/>
      <c r="J9" s="2"/>
      <c r="K9" s="1" t="s">
        <v>1788</v>
      </c>
      <c r="L9" s="6">
        <f t="array" ref="L9">NPV(0.0707,M16:W16)</f>
        <v>-8431.366144</v>
      </c>
      <c r="M9" s="2"/>
      <c r="N9" s="2"/>
      <c r="O9" s="2"/>
      <c r="P9" s="2"/>
      <c r="Q9" s="2"/>
      <c r="R9" s="2"/>
      <c r="S9" s="2"/>
      <c r="T9" s="2"/>
      <c r="U9" s="2"/>
      <c r="V9" s="2"/>
      <c r="W9" s="2"/>
      <c r="X9" s="2"/>
      <c r="Y9" s="2"/>
      <c r="Z9" s="2"/>
    </row>
    <row r="10">
      <c r="A10" s="2"/>
      <c r="B10" s="2"/>
      <c r="C10" s="2"/>
      <c r="D10" s="2"/>
      <c r="E10" s="2"/>
      <c r="F10" s="2"/>
      <c r="G10" s="2"/>
      <c r="H10" s="2"/>
      <c r="I10" s="2"/>
      <c r="J10" s="2"/>
      <c r="K10" s="1" t="s">
        <v>1789</v>
      </c>
      <c r="L10" s="6">
        <f>L8 + L9</f>
        <v>-12301.35191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6915.249999999999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1790</v>
      </c>
      <c r="L12" s="6">
        <f>L10 - L11</f>
        <v>-19216.60191</v>
      </c>
      <c r="M12" s="2"/>
      <c r="N12" s="2"/>
      <c r="O12" s="2"/>
      <c r="P12" s="2"/>
      <c r="Q12" s="2"/>
      <c r="R12" s="2"/>
      <c r="S12" s="2"/>
      <c r="T12" s="2"/>
      <c r="U12" s="2"/>
      <c r="V12" s="2"/>
      <c r="W12" s="2"/>
      <c r="X12" s="2"/>
      <c r="Y12" s="2"/>
      <c r="Z12" s="2"/>
    </row>
    <row r="13">
      <c r="A13" s="2"/>
      <c r="B13" s="2"/>
      <c r="C13" s="2"/>
      <c r="D13" s="2"/>
      <c r="E13" s="2"/>
      <c r="F13" s="2"/>
      <c r="G13" s="2"/>
      <c r="H13" s="2"/>
      <c r="I13" s="2"/>
      <c r="J13" s="2"/>
      <c r="K13" s="1" t="s">
        <v>1791</v>
      </c>
      <c r="L13" s="1">
        <v>525.0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-36.60305125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-17874.90651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265.49</v>
      </c>
      <c r="C3" s="1">
        <v>-1723.6</v>
      </c>
      <c r="D3" s="1">
        <v>722.8</v>
      </c>
      <c r="E3" s="1">
        <v>1765.3</v>
      </c>
      <c r="F3" s="1">
        <v>2182.3</v>
      </c>
      <c r="G3" s="1">
        <v>-408.66</v>
      </c>
      <c r="H3" s="1">
        <v>-656.0799999999999</v>
      </c>
      <c r="I3" s="1">
        <v>2029.4</v>
      </c>
      <c r="J3" s="1">
        <v>2293.5</v>
      </c>
      <c r="K3" s="1">
        <v>1605.45</v>
      </c>
      <c r="L3" s="1">
        <f>IF(K3*FORECAST(L2,B3:K3,B2:K2)&gt;0,FORECAST(L2,B3:K3,B2:K2),K3)*$X$1</f>
        <v>2036.164667</v>
      </c>
      <c r="M3" s="1">
        <f>IF(L3*FORECAST(M2,B3:L3,B2:L2)&gt;0,FORECAST(M2,B3:L3,B2:L2),L3)*$X$1</f>
        <v>2259.541879</v>
      </c>
      <c r="N3" s="1">
        <f>IF(M3*FORECAST(N2,B3:M3,B2:M2)&gt;0,FORECAST(N2,B3:M3,B2:M2),M3)*$X$1</f>
        <v>2482.919091</v>
      </c>
      <c r="O3" s="1">
        <f>IF(N3*FORECAST(O2,B3:N3,B2:N2)&gt;0,FORECAST(O2,B3:N3,B2:N2),N3)*$X$1</f>
        <v>2706.296303</v>
      </c>
      <c r="P3" s="1">
        <f>IF(O3*FORECAST(P2,B3:O3,B2:O2)&gt;0,FORECAST(P2,B3:O3,B2:O2),O3)*$X$1</f>
        <v>2929.673515</v>
      </c>
      <c r="Q3" s="1">
        <f>IF(P3*FORECAST(Q2,B3:P3,B2:P2)&gt;0,FORECAST(Q2,B3:P3,B2:P2),P3)*$X$1</f>
        <v>3153.050727</v>
      </c>
      <c r="R3" s="1">
        <f>IF(Q3*FORECAST(R2,B3:Q3,B2:Q2)&gt;0,FORECAST(R2,B3:Q3,B2:Q2),Q3)*$X$1</f>
        <v>3376.427939</v>
      </c>
      <c r="S3" s="5">
        <f>IF(R3*FORECAST(S2,B3:R3,B2:R2)&gt;0,FORECAST(S2,B3:R3,B2:R2),R3)*$X$1</f>
        <v>3599.805152</v>
      </c>
      <c r="T3" s="5">
        <f>IF(S3*FORECAST(T2,B3:S3,B2:S2)&gt;0,FORECAST(T2,B3:S3,B2:S2),S3)*$X$1</f>
        <v>3823.182364</v>
      </c>
      <c r="U3" s="5">
        <f>IF(T3*FORECAST(U2,B3:T3,B2:T2)&gt;0,FORECAST(U2,B3:T3,B2:T2),T3)*$X$1</f>
        <v>4046.559576</v>
      </c>
      <c r="V3" s="5">
        <f>IF(U3*FORECAST(V2,B3:U3,B2:U2)&gt;0,FORECAST(V2,B3:U3,B2:U2),U3)*$X$1</f>
        <v>4269.936788</v>
      </c>
      <c r="W3" s="5">
        <f>IF(V3*FORECAST(W2,B3:V3,B2:V2)&gt;0,FORECAST(W2,B3:V3,B2:V2),V3)*$X$1</f>
        <v>4493.314</v>
      </c>
      <c r="X3" s="2"/>
      <c r="Y3" s="2"/>
      <c r="Z3" s="2"/>
    </row>
    <row r="4">
      <c r="A4" s="3" t="s">
        <v>130</v>
      </c>
      <c r="B4" s="1">
        <v>4267.299999999999</v>
      </c>
      <c r="C4" s="1">
        <v>5247.25</v>
      </c>
      <c r="D4" s="1">
        <v>4705.15</v>
      </c>
      <c r="E4" s="1">
        <v>3655.7</v>
      </c>
      <c r="F4" s="1">
        <v>2515.9</v>
      </c>
      <c r="G4" s="1">
        <v>3155.3</v>
      </c>
      <c r="H4" s="1">
        <v>5038.75</v>
      </c>
      <c r="I4" s="1">
        <v>5372.349999999999</v>
      </c>
      <c r="J4" s="1">
        <v>5400.15</v>
      </c>
      <c r="K4" s="1">
        <v>6915.249999999999</v>
      </c>
      <c r="L4" s="2"/>
      <c r="M4" s="2"/>
      <c r="N4" s="2"/>
      <c r="O4" s="2"/>
      <c r="P4" s="2"/>
      <c r="Q4" s="2"/>
      <c r="R4" s="2"/>
      <c r="S4" s="2"/>
      <c r="T4" s="2"/>
      <c r="U4" s="2"/>
      <c r="V4" s="2"/>
      <c r="W4" s="2"/>
      <c r="X4" s="2"/>
      <c r="Y4" s="2"/>
      <c r="Z4" s="2"/>
    </row>
    <row r="5">
      <c r="A5" s="3" t="s">
        <v>1785</v>
      </c>
      <c r="B5" s="1">
        <v>577.0</v>
      </c>
      <c r="C5" s="1">
        <v>576.0</v>
      </c>
      <c r="D5" s="1">
        <v>583.0</v>
      </c>
      <c r="E5" s="1">
        <v>586.0</v>
      </c>
      <c r="F5" s="1">
        <v>582.0</v>
      </c>
      <c r="G5" s="1">
        <v>560.0</v>
      </c>
      <c r="H5" s="1">
        <v>534.0</v>
      </c>
      <c r="I5" s="1">
        <v>540.0</v>
      </c>
      <c r="J5" s="1">
        <v>536.0</v>
      </c>
      <c r="K5" s="1">
        <v>525.0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1786</v>
      </c>
      <c r="L7" s="1">
        <f>IF(W3*FORECAST(W2,B3:W3,B2:W2)&gt;0,FORECAST(W2,B3:W3,B2:W2),V3)*$X$1 * (1+0.02)/(0.0707-0.02)</f>
        <v>90398.03314</v>
      </c>
      <c r="M7" s="2"/>
      <c r="N7" s="2"/>
      <c r="O7" s="2"/>
      <c r="P7" s="2"/>
      <c r="Q7" s="2"/>
      <c r="R7" s="2"/>
      <c r="S7" s="2"/>
      <c r="T7" s="2"/>
      <c r="U7" s="2"/>
      <c r="V7" s="2"/>
      <c r="W7" s="2"/>
      <c r="X7" s="2"/>
      <c r="Y7" s="2"/>
      <c r="Z7" s="2"/>
    </row>
    <row r="8">
      <c r="A8" s="2"/>
      <c r="B8" s="2"/>
      <c r="C8" s="2"/>
      <c r="D8" s="2"/>
      <c r="E8" s="2"/>
      <c r="F8" s="2"/>
      <c r="G8" s="2"/>
      <c r="H8" s="2"/>
      <c r="I8" s="2"/>
      <c r="J8" s="2"/>
      <c r="K8" s="1" t="s">
        <v>1787</v>
      </c>
      <c r="L8" s="6">
        <f t="array" ref="L8">NPV(0.0707,M3:W3)</f>
        <v>24101.08656</v>
      </c>
      <c r="M8" s="2"/>
      <c r="N8" s="2"/>
      <c r="O8" s="2"/>
      <c r="P8" s="2"/>
      <c r="Q8" s="2"/>
      <c r="R8" s="2"/>
      <c r="S8" s="2"/>
      <c r="T8" s="2"/>
      <c r="U8" s="2"/>
      <c r="V8" s="2"/>
      <c r="W8" s="2"/>
      <c r="X8" s="2"/>
      <c r="Y8" s="2"/>
      <c r="Z8" s="2"/>
    </row>
    <row r="9">
      <c r="A9" s="2"/>
      <c r="B9" s="2"/>
      <c r="C9" s="2"/>
      <c r="D9" s="2"/>
      <c r="E9" s="2"/>
      <c r="F9" s="2"/>
      <c r="G9" s="2"/>
      <c r="H9" s="2"/>
      <c r="I9" s="2"/>
      <c r="J9" s="2"/>
      <c r="K9" s="1" t="s">
        <v>1788</v>
      </c>
      <c r="L9" s="6">
        <f t="array" ref="L9">NPV(0.0707,M16:W16)</f>
        <v>42639.60294</v>
      </c>
      <c r="M9" s="2"/>
      <c r="N9" s="2"/>
      <c r="O9" s="2"/>
      <c r="P9" s="2"/>
      <c r="Q9" s="2"/>
      <c r="R9" s="2"/>
      <c r="S9" s="2"/>
      <c r="T9" s="2"/>
      <c r="U9" s="2"/>
      <c r="V9" s="2"/>
      <c r="W9" s="2"/>
      <c r="X9" s="2"/>
      <c r="Y9" s="2"/>
      <c r="Z9" s="2"/>
    </row>
    <row r="10">
      <c r="A10" s="2"/>
      <c r="B10" s="2"/>
      <c r="C10" s="2"/>
      <c r="D10" s="2"/>
      <c r="E10" s="2"/>
      <c r="F10" s="2"/>
      <c r="G10" s="2"/>
      <c r="H10" s="2"/>
      <c r="I10" s="2"/>
      <c r="J10" s="2"/>
      <c r="K10" s="1" t="s">
        <v>1789</v>
      </c>
      <c r="L10" s="6">
        <f>L8 + L9</f>
        <v>66740.6895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6915.249999999999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1790</v>
      </c>
      <c r="L12" s="6">
        <f>L10 - L11</f>
        <v>59825.4395</v>
      </c>
      <c r="M12" s="2"/>
      <c r="N12" s="2"/>
      <c r="O12" s="2"/>
      <c r="P12" s="2"/>
      <c r="Q12" s="2"/>
      <c r="R12" s="2"/>
      <c r="S12" s="2"/>
      <c r="T12" s="2"/>
      <c r="U12" s="2"/>
      <c r="V12" s="2"/>
      <c r="W12" s="2"/>
      <c r="X12" s="2"/>
      <c r="Y12" s="2"/>
      <c r="Z12" s="2"/>
    </row>
    <row r="13">
      <c r="A13" s="2"/>
      <c r="B13" s="2"/>
      <c r="C13" s="2"/>
      <c r="D13" s="2"/>
      <c r="E13" s="2"/>
      <c r="F13" s="2"/>
      <c r="G13" s="2"/>
      <c r="H13" s="2"/>
      <c r="I13" s="2"/>
      <c r="J13" s="2"/>
      <c r="K13" s="1" t="s">
        <v>1791</v>
      </c>
      <c r="L13" s="1">
        <v>525.0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113.9532181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90398.03314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