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<sst xmlns="http://schemas.openxmlformats.org/spreadsheetml/2006/main" count="569" uniqueCount="490">
  <si>
    <t>ticker</t>
  </si>
  <si>
    <t>WAI</t>
  </si>
  <si>
    <t>nombre</t>
  </si>
  <si>
    <t>TOP KINGWIN LTD</t>
  </si>
  <si>
    <t>empresa</t>
  </si>
  <si>
    <t>Professional Information Services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</si>
  <si>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</si>
  <si>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</si>
  <si>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</si>
  <si>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</si>
  <si>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</si>
  <si>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</si>
  <si>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</si>
  <si>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</si>
  <si>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</si>
  <si>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</si>
  <si>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</si>
  <si>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</si>
  <si>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</si>
  <si>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</si>
  <si>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</si>
  <si>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</si>
  <si>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Provision and Write-off of Bad Debts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</si>
  <si>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</si>
  <si>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</si>
  <si>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</si>
  <si>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</si>
  <si>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</si>
  <si>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</si>
  <si>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</si>
  <si>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</si>
  <si>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</si>
  <si>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</si>
  <si>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0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</si>
  <si>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</si>
  <si>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</si>
  <si>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</si>
  <si>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</si>
  <si>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</si>
  <si>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</si>
  <si>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</si>
  <si>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</si>
  <si>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</si>
  <si>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</si>
  <si>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</si>
  <si>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</si>
  <si>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</si>
  <si>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</si>
  <si>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</si>
  <si>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</si>
  <si>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</si>
  <si>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</si>
  <si>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</si>
  <si>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</si>
  <si>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</si>
  <si>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</si>
  <si>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</si>
  <si>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</si>
  <si>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</si>
  <si>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</si>
  <si>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</si>
  <si>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</si>
  <si>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</si>
  <si>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</si>
  <si>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</si>
  <si>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</si>
  <si>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</si>
  <si>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</si>
  <si>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</si>
  <si>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</si>
  <si>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</si>
  <si>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</si>
  <si>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</si>
  <si>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</si>
  <si>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</si>
  <si>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</si>
  <si>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</si>
  <si>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</si>
  <si>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</si>
  <si>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</si>
  <si>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</si>
  <si>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</si>
  <si>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</si>
  <si>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</si>
  <si>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</si>
  <si>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</si>
  <si>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</si>
  <si>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</si>
  <si>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4.49</t>
  </si>
  <si>
    <t>27.97</t>
  </si>
  <si>
    <t>0.15</t>
  </si>
  <si>
    <t>0.5</t>
  </si>
  <si>
    <t>Tangible Book Value</t>
  </si>
  <si>
    <t>Tangible Book Value Per Share</t>
  </si>
  <si>
    <t>27.77</t>
  </si>
  <si>
    <t>0.3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</si>
  <si>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</si>
  <si>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</si>
  <si>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</si>
  <si>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</si>
  <si>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</si>
  <si>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</si>
  <si>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</si>
  <si>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</si>
  <si>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</si>
  <si>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</si>
  <si>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</si>
  <si>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</si>
  <si>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</si>
  <si>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</si>
  <si>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</si>
  <si>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</si>
  <si>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</si>
  <si>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</si>
  <si>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</si>
  <si>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</si>
  <si>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</si>
  <si>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</si>
  <si>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</si>
  <si>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</si>
  <si>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</si>
  <si>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</si>
  <si>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3.4</t>
  </si>
  <si>
    <t>23.09</t>
  </si>
  <si>
    <t>-0.06</t>
  </si>
  <si>
    <t>-0.18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</si>
  <si>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</si>
  <si>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</si>
  <si>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</si>
  <si>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</si>
  <si>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</si>
  <si>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</si>
  <si>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2.37</t>
  </si>
  <si>
    <t>19.29</t>
  </si>
  <si>
    <t>-0.05</t>
  </si>
  <si>
    <t>-0.11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</si>
  <si>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</si>
  <si>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</si>
  <si>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</si>
  <si>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</si>
  <si>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</si>
  <si>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</si>
  <si>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</si>
  <si>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10.41</t>
  </si>
  <si>
    <t>25.19</t>
  </si>
  <si>
    <t>13.57</t>
  </si>
  <si>
    <t>-4.73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</si>
  <si>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</si>
  <si>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</si>
  <si>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</si>
  <si>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</si>
  <si>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</si>
  <si>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</si>
  <si>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</si>
  <si>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</si>
  <si>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</si>
  <si>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</si>
  <si>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Profitability</t>
  </si>
  <si>
    <t>Return on Assets</t>
  </si>
  <si>
    <t>49.57</t>
  </si>
  <si>
    <t>-10.48</t>
  </si>
  <si>
    <t>-20.21</t>
  </si>
  <si>
    <t>Return on Total Capital</t>
  </si>
  <si>
    <t>84.35</t>
  </si>
  <si>
    <t>-19.88</t>
  </si>
  <si>
    <t>-30.6</t>
  </si>
  <si>
    <t>Return On Equity %</t>
  </si>
  <si>
    <t>142.24</t>
  </si>
  <si>
    <t>-33.41</t>
  </si>
  <si>
    <t>-55.22</t>
  </si>
  <si>
    <t>Return on Common Equity</t>
  </si>
  <si>
    <t>Margin Analysis</t>
  </si>
  <si>
    <t>Gross Profit Margin %</t>
  </si>
  <si>
    <t>65.44</t>
  </si>
  <si>
    <t>78.45</t>
  </si>
  <si>
    <t>69.35</t>
  </si>
  <si>
    <t>65.84</t>
  </si>
  <si>
    <t>SG&amp;A Margin</t>
  </si>
  <si>
    <t>36.96</t>
  </si>
  <si>
    <t>30.1</t>
  </si>
  <si>
    <t>98.8</t>
  </si>
  <si>
    <t>111.28</t>
  </si>
  <si>
    <t>EBITDA Margin %</t>
  </si>
  <si>
    <t>29.19</t>
  </si>
  <si>
    <t>48.91</t>
  </si>
  <si>
    <t>-27.39</t>
  </si>
  <si>
    <t>-44.01</t>
  </si>
  <si>
    <t>EBITA Margin %</t>
  </si>
  <si>
    <t>28.86</t>
  </si>
  <si>
    <t>48.35</t>
  </si>
  <si>
    <t>-29.37</t>
  </si>
  <si>
    <t>-45.32</t>
  </si>
  <si>
    <t>EBIT Margin %</t>
  </si>
  <si>
    <t>28.48</t>
  </si>
  <si>
    <t>-29.46</t>
  </si>
  <si>
    <t>-45.43</t>
  </si>
  <si>
    <t>Income From Continuing Operations Margin %</t>
  </si>
  <si>
    <t>25.49</t>
  </si>
  <si>
    <t>36.68</t>
  </si>
  <si>
    <t>-24.71</t>
  </si>
  <si>
    <t>-46.72</t>
  </si>
  <si>
    <t>Net Income Margin %</t>
  </si>
  <si>
    <t>Net Avail. For Common Margin %</t>
  </si>
  <si>
    <t>Normalized Net Income Margin</t>
  </si>
  <si>
    <t>17.78</t>
  </si>
  <si>
    <t>30.64</t>
  </si>
  <si>
    <t>-17.87</t>
  </si>
  <si>
    <t>-28.11</t>
  </si>
  <si>
    <t>Levered Free Cash Flow Margin</t>
  </si>
  <si>
    <t>51.22</t>
  </si>
  <si>
    <t>20.95</t>
  </si>
  <si>
    <t>-66.02</t>
  </si>
  <si>
    <t>Unlevered Free Cash Flow Margin</t>
  </si>
  <si>
    <t>Asset Turnover</t>
  </si>
  <si>
    <t>1.64</t>
  </si>
  <si>
    <t>0.57</t>
  </si>
  <si>
    <t>0.71</t>
  </si>
  <si>
    <t>Fixed Assets Turnover</t>
  </si>
  <si>
    <t>7.78</t>
  </si>
  <si>
    <t>3.92</t>
  </si>
  <si>
    <t>8.39</t>
  </si>
  <si>
    <t>Receivables Turnover (Average Receivables)</t>
  </si>
  <si>
    <t>7.62</t>
  </si>
  <si>
    <t>6.14</t>
  </si>
  <si>
    <t>18.17</t>
  </si>
  <si>
    <t>Short Term Liquidity</t>
  </si>
  <si>
    <t>Current Ratio</t>
  </si>
  <si>
    <t>1.25</t>
  </si>
  <si>
    <t>1.92</t>
  </si>
  <si>
    <t>0.99</t>
  </si>
  <si>
    <t>2.48</t>
  </si>
  <si>
    <t>Quick Ratio</t>
  </si>
  <si>
    <t>1.12</t>
  </si>
  <si>
    <t>1.85</t>
  </si>
  <si>
    <t>0.98</t>
  </si>
  <si>
    <t>1.97</t>
  </si>
  <si>
    <t>Operating Cash Flow to Current Liabilities</t>
  </si>
  <si>
    <t>0.23</t>
  </si>
  <si>
    <t>1.46</t>
  </si>
  <si>
    <t>-0.48</t>
  </si>
  <si>
    <t>-0.62</t>
  </si>
  <si>
    <t>Days Sales Outstanding (Average Receivables)</t>
  </si>
  <si>
    <t>47.9</t>
  </si>
  <si>
    <t>59.44</t>
  </si>
  <si>
    <t>20.09</t>
  </si>
  <si>
    <t>Average Days Payable Outstanding</t>
  </si>
  <si>
    <t>149.56</t>
  </si>
  <si>
    <t>210.14</t>
  </si>
  <si>
    <t>89.01</t>
  </si>
  <si>
    <t>Long Term Solvency</t>
  </si>
  <si>
    <t>Total Debt/Equity</t>
  </si>
  <si>
    <t>142.26</t>
  </si>
  <si>
    <t>22.33</t>
  </si>
  <si>
    <t>29.56</t>
  </si>
  <si>
    <t>4.78</t>
  </si>
  <si>
    <t>Total Debt / Total Capital</t>
  </si>
  <si>
    <t>58.72</t>
  </si>
  <si>
    <t>18.26</t>
  </si>
  <si>
    <t>22.82</t>
  </si>
  <si>
    <t>4.56</t>
  </si>
  <si>
    <t>LT Debt/Equity</t>
  </si>
  <si>
    <t>120.28</t>
  </si>
  <si>
    <t>17.68</t>
  </si>
  <si>
    <t>20.48</t>
  </si>
  <si>
    <t>2.19</t>
  </si>
  <si>
    <t>Long-Term Debt / Total Capital</t>
  </si>
  <si>
    <t>49.65</t>
  </si>
  <si>
    <t>14.45</t>
  </si>
  <si>
    <t>15.8</t>
  </si>
  <si>
    <t>2.09</t>
  </si>
  <si>
    <t>Total Liabilities / Total Assets</t>
  </si>
  <si>
    <t>74.97</t>
  </si>
  <si>
    <t>52.42</t>
  </si>
  <si>
    <t>64.19</t>
  </si>
  <si>
    <t>27.67</t>
  </si>
  <si>
    <t>Total Debt / EBITDA</t>
  </si>
  <si>
    <t>1.5</t>
  </si>
  <si>
    <t>0.19</t>
  </si>
  <si>
    <t>-0.82</t>
  </si>
  <si>
    <t>-0.16</t>
  </si>
  <si>
    <t>Net Debt / EBITDA</t>
  </si>
  <si>
    <t>1.1</t>
  </si>
  <si>
    <t>-0.98</t>
  </si>
  <si>
    <t>3.21</t>
  </si>
  <si>
    <t>1.94</t>
  </si>
  <si>
    <t>Total Debt / (EBITDA - Capex)</t>
  </si>
  <si>
    <t>2.15</t>
  </si>
  <si>
    <t>0.2</t>
  </si>
  <si>
    <t>-0.78</t>
  </si>
  <si>
    <t>Net Debt / (EBITDA - Capex)</t>
  </si>
  <si>
    <t>1.57</t>
  </si>
  <si>
    <t>-1.03</t>
  </si>
  <si>
    <t>3.06</t>
  </si>
  <si>
    <t>1.88</t>
  </si>
  <si>
    <t>Growth Over Prior Year</t>
  </si>
  <si>
    <t>Total Revenues, 1 Yr. Growth %</t>
  </si>
  <si>
    <t>371.89</t>
  </si>
  <si>
    <t>-50.4</t>
  </si>
  <si>
    <t>74.65</t>
  </si>
  <si>
    <t>Gross Profit, 1 Yr. Growth %</t>
  </si>
  <si>
    <t>465.69</t>
  </si>
  <si>
    <t>-56.15</t>
  </si>
  <si>
    <t>EBITDA, 1 Yr. Growth %</t>
  </si>
  <si>
    <t>690.79</t>
  </si>
  <si>
    <t>-127.78</t>
  </si>
  <si>
    <t>180.66</t>
  </si>
  <si>
    <t>EBITA, 1 Yr. Growth %</t>
  </si>
  <si>
    <t>690.62</t>
  </si>
  <si>
    <t>-130.13</t>
  </si>
  <si>
    <t>169.52</t>
  </si>
  <si>
    <t>EBIT, 1 Yr. Growth %</t>
  </si>
  <si>
    <t>701.15</t>
  </si>
  <si>
    <t>-130.22</t>
  </si>
  <si>
    <t>169.37</t>
  </si>
  <si>
    <t>Earnings From Cont. Operations, 1 Yr. Growth %</t>
  </si>
  <si>
    <t>579.07</t>
  </si>
  <si>
    <t>-133.42</t>
  </si>
  <si>
    <t>230.23</t>
  </si>
  <si>
    <t>Net Income, 1 Yr. Growth %</t>
  </si>
  <si>
    <t>Normalized Net Income, 1 Yr. Growth %</t>
  </si>
  <si>
    <t>713.17</t>
  </si>
  <si>
    <t>-128.93</t>
  </si>
  <si>
    <t>174.8</t>
  </si>
  <si>
    <t>Diluted EPS Before Extra, 1 Yr. Growth %</t>
  </si>
  <si>
    <t>184.11</t>
  </si>
  <si>
    <t>Accounts Receivable, 1 Yr. Growth %</t>
  </si>
  <si>
    <t>26.01</t>
  </si>
  <si>
    <t>-89.61</t>
  </si>
  <si>
    <t>427.19</t>
  </si>
  <si>
    <t>Net Property, Plant and Equip., 1 Yr. Growth %</t>
  </si>
  <si>
    <t>13.29</t>
  </si>
  <si>
    <t>-14.75</t>
  </si>
  <si>
    <t>-22.56</t>
  </si>
  <si>
    <t>Total Assets, 1 Yr. Growth %</t>
  </si>
  <si>
    <t>227.51</t>
  </si>
  <si>
    <t>-13.45</t>
  </si>
  <si>
    <t>101.2</t>
  </si>
  <si>
    <t>Tangible Book Value, 1 Yr. Growth %</t>
  </si>
  <si>
    <t>518.11</t>
  </si>
  <si>
    <t>-35.49</t>
  </si>
  <si>
    <t>144.76</t>
  </si>
  <si>
    <t>Common Equity, 1 Yr. Growth %</t>
  </si>
  <si>
    <t>522.58</t>
  </si>
  <si>
    <t>-34.86</t>
  </si>
  <si>
    <t>306.42</t>
  </si>
  <si>
    <t>Cash From Operations, 1 Yr. Growth %</t>
  </si>
  <si>
    <t>-136.98</t>
  </si>
  <si>
    <t>17.94</t>
  </si>
  <si>
    <t>Capital Expenditures, 1 Yr. Growth %</t>
  </si>
  <si>
    <t>1.53</t>
  </si>
  <si>
    <t>-75.53</t>
  </si>
  <si>
    <t>137.14</t>
  </si>
  <si>
    <t>Levered Free Cash Flow, 1 Yr. Growth %</t>
  </si>
  <si>
    <t>-79.71</t>
  </si>
  <si>
    <t>-650.44</t>
  </si>
  <si>
    <t>Unlevered Free Cash Flow, 1 Yr. Growth %</t>
  </si>
  <si>
    <t>Compound Annual Growth Rate Over Two Years</t>
  </si>
  <si>
    <t>Total Revenues, 2 Yr. CAGR %</t>
  </si>
  <si>
    <t>52.99</t>
  </si>
  <si>
    <t>-6.92</t>
  </si>
  <si>
    <t>Gross Profit, 2 Yr. CAGR %</t>
  </si>
  <si>
    <t>57.5</t>
  </si>
  <si>
    <t>-14.73</t>
  </si>
  <si>
    <t>EBITDA, 2 Yr. CAGR %</t>
  </si>
  <si>
    <t>48.21</t>
  </si>
  <si>
    <t>-11.71</t>
  </si>
  <si>
    <t>EBITA, 2 Yr. CAGR %</t>
  </si>
  <si>
    <t>54.35</t>
  </si>
  <si>
    <t>-9.88</t>
  </si>
  <si>
    <t>EBIT, 2 Yr. CAGR %</t>
  </si>
  <si>
    <t>55.61</t>
  </si>
  <si>
    <t>-9.77</t>
  </si>
  <si>
    <t>Earnings From Cont. Operations, 2 Yr. CAGR %</t>
  </si>
  <si>
    <t>50.64</t>
  </si>
  <si>
    <t>5.05</t>
  </si>
  <si>
    <t>Net Income, 2 Yr. CAGR %</t>
  </si>
  <si>
    <t>Normalized Net Income, 2 Yr. CAGR %</t>
  </si>
  <si>
    <t>53.37</t>
  </si>
  <si>
    <t>-10.84</t>
  </si>
  <si>
    <t>Diluted EPS Before Extra, 2 Yr. CAGR %</t>
  </si>
  <si>
    <t>-2.56</t>
  </si>
  <si>
    <t>Accounts Receivable, 2 Yr. CAGR %</t>
  </si>
  <si>
    <t>-63.82</t>
  </si>
  <si>
    <t>Net Property, Plant and Equip., 2 Yr. CAGR %</t>
  </si>
  <si>
    <t>-1.73</t>
  </si>
  <si>
    <t>-18.75</t>
  </si>
  <si>
    <t>Total Assets, 2 Yr. CAGR %</t>
  </si>
  <si>
    <t>68.36</t>
  </si>
  <si>
    <t>31.96</t>
  </si>
  <si>
    <t>Tangible Book Value, 2 Yr. CAGR %</t>
  </si>
  <si>
    <t>99.69</t>
  </si>
  <si>
    <t>25.66</t>
  </si>
  <si>
    <t>Common Equity, 2 Yr. CAGR %</t>
  </si>
  <si>
    <t>101.39</t>
  </si>
  <si>
    <t>62.71</t>
  </si>
  <si>
    <t>Cash From Operations, 2 Yr. CAGR %</t>
  </si>
  <si>
    <t>175.27</t>
  </si>
  <si>
    <t>-33.96</t>
  </si>
  <si>
    <t>Capital Expenditures, 2 Yr. CAGR %</t>
  </si>
  <si>
    <t>-50.15</t>
  </si>
  <si>
    <t>-23.82</t>
  </si>
  <si>
    <t>Levered Free Cash Flow, 2 Yr. CAGR %</t>
  </si>
  <si>
    <t>5.67</t>
  </si>
  <si>
    <t>Unlevered Free Cash Flow, 2 Yr. CAGR %</t>
  </si>
  <si>
    <t>Compound Annual Growth Rate Over Three Years</t>
  </si>
  <si>
    <t>Total Revenues, 3 Yr. CAGR %</t>
  </si>
  <si>
    <t>59.9</t>
  </si>
  <si>
    <t>Gross Profit, 3 Yr. CAGR %</t>
  </si>
  <si>
    <t>60.23</t>
  </si>
  <si>
    <t>EBITDA, 3 Yr. CAGR %</t>
  </si>
  <si>
    <t>83.36</t>
  </si>
  <si>
    <t>EBITA, 3 Yr. CAGR %</t>
  </si>
  <si>
    <t>85.86</t>
  </si>
  <si>
    <t>EBIT, 3 Yr. CAGR %</t>
  </si>
  <si>
    <t>86.84</t>
  </si>
  <si>
    <t>Earnings From Cont. Operations, 3 Yr. CAGR %</t>
  </si>
  <si>
    <t>95.69</t>
  </si>
  <si>
    <t>Net Income, 3 Yr. CAGR %</t>
  </si>
  <si>
    <t>Normalized Net Income, 3 Yr. CAGR %</t>
  </si>
  <si>
    <t>86.28</t>
  </si>
  <si>
    <t>Diluted EPS Before Extra, 3 Yr. CAGR %</t>
  </si>
  <si>
    <t>86.12</t>
  </si>
  <si>
    <t>Accounts Receivable, 3 Yr. CAGR %</t>
  </si>
  <si>
    <t>-11.63</t>
  </si>
  <si>
    <t>Net Property, Plant and Equip., 3 Yr. CAGR %</t>
  </si>
  <si>
    <t>-9.23</t>
  </si>
  <si>
    <t>Total Assets, 3 Yr. CAGR %</t>
  </si>
  <si>
    <t>78.66</t>
  </si>
  <si>
    <t>Tangible Book Value, 3 Yr. CAGR %</t>
  </si>
  <si>
    <t>113.71</t>
  </si>
  <si>
    <t>Common Equity, 3 Yr. CAGR %</t>
  </si>
  <si>
    <t>154.49</t>
  </si>
  <si>
    <t>Cash From Operations, 3 Yr. CAGR %</t>
  </si>
  <si>
    <t>107.52</t>
  </si>
  <si>
    <t>Capital Expenditures, 3 Yr. CAGR %</t>
  </si>
  <si>
    <t>-16.17</t>
  </si>
  <si>
    <t>2023</t>
  </si>
  <si>
    <t>Capitalization
                                    1</t>
  </si>
  <si>
    <t>25.96</t>
  </si>
  <si>
    <t>Change</t>
  </si>
  <si>
    <t>-</t>
  </si>
  <si>
    <t>Enterprise Value (EV)
                                    1</t>
  </si>
  <si>
    <t>21.7</t>
  </si>
  <si>
    <t>P/E ratio</t>
  </si>
  <si>
    <t>-9.64x</t>
  </si>
  <si>
    <t>PBR</t>
  </si>
  <si>
    <t>3.51x</t>
  </si>
  <si>
    <t>PEG</t>
  </si>
  <si>
    <t>-0x</t>
  </si>
  <si>
    <t>Capitalization / Revenue</t>
  </si>
  <si>
    <t>4.76x</t>
  </si>
  <si>
    <t>EV / Revenue</t>
  </si>
  <si>
    <t>3.98x</t>
  </si>
  <si>
    <t>EV / EBITDA</t>
  </si>
  <si>
    <t>-9.04x</t>
  </si>
  <si>
    <t>EV / EBIT</t>
  </si>
  <si>
    <t>-8.76x</t>
  </si>
  <si>
    <t>EV / FCF</t>
  </si>
  <si>
    <t>-6,025,877x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</si>
  <si>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</si>
  <si>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</si>
  <si>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</si>
  <si>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</si>
  <si>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</si>
  <si>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-0.1827</t>
  </si>
  <si>
    <t>Distribution rate</t>
  </si>
  <si>
    <t>Net sales
                                    1</t>
  </si>
  <si>
    <t>5.453</t>
  </si>
  <si>
    <t>EBITDA
                                    1</t>
  </si>
  <si>
    <t>-2.4</t>
  </si>
  <si>
    <t>EBIT
                                    1</t>
  </si>
  <si>
    <t>-2.478</t>
  </si>
  <si>
    <t>Net income
                                    1</t>
  </si>
  <si>
    <t>-2.548</t>
  </si>
  <si>
    <t>Net Debt
                                    1</t>
  </si>
  <si>
    <t>-4.265</t>
  </si>
  <si>
    <t>Reference price
                                    2</t>
  </si>
  <si>
    <t>1.7600</t>
  </si>
  <si>
    <t>Nbr of stocks (in thousands)</t>
  </si>
  <si>
    <t>14,750</t>
  </si>
  <si>
    <t>Announcement Date</t>
  </si>
  <si>
    <t>4/30/24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</si>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</sst>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-17.16578570989092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34.0</v>
      </c>
      <c r="C2" s="1">
        <v>2.0</v>
      </c>
      <c r="D2" s="1">
        <v>-77.0</v>
      </c>
      <c r="E2" s="1">
        <v>-2.0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0.0</v>
      </c>
      <c r="C3" s="1">
        <v>3.0</v>
      </c>
      <c r="D3" s="1">
        <v>6.0</v>
      </c>
      <c r="E3" s="1">
        <v>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141.0</v>
      </c>
      <c r="D4" s="1">
        <v>0.0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3.0</v>
      </c>
      <c r="D5" s="1">
        <v>6.0</v>
      </c>
      <c r="E5" s="1">
        <v>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913.0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1.0</v>
      </c>
      <c r="D7" s="1">
        <v>11.0</v>
      </c>
      <c r="E7" s="1">
        <v>6.0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-12.0</v>
      </c>
      <c r="E8" s="1">
        <v>-12.0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-69.0</v>
      </c>
      <c r="C9" s="1">
        <v>-18.0</v>
      </c>
      <c r="D9" s="1">
        <v>73.0</v>
      </c>
      <c r="E9" s="1">
        <v>-32.0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25.0</v>
      </c>
      <c r="C10" s="1">
        <v>55.0</v>
      </c>
      <c r="D10" s="1">
        <v>-58.0</v>
      </c>
      <c r="E10" s="1">
        <v>26.0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9.0</v>
      </c>
      <c r="C11" s="1">
        <v>40.0</v>
      </c>
      <c r="D11" s="1">
        <v>-48.0</v>
      </c>
      <c r="E11" s="1">
        <v>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17.0</v>
      </c>
      <c r="C12" s="1">
        <v>64.0</v>
      </c>
      <c r="D12" s="1">
        <v>-34.0</v>
      </c>
      <c r="E12" s="1">
        <v>91.0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18.0</v>
      </c>
      <c r="C13" s="1">
        <v>3.0</v>
      </c>
      <c r="D13" s="1">
        <v>-1.0</v>
      </c>
      <c r="E13" s="1">
        <v>-1.0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-13.0</v>
      </c>
      <c r="C14" s="1">
        <v>-13.0</v>
      </c>
      <c r="D14" s="1">
        <v>-3.0</v>
      </c>
      <c r="E14" s="1">
        <v>-7.0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0.0</v>
      </c>
      <c r="C15" s="1">
        <v>0.0</v>
      </c>
      <c r="D15" s="1">
        <v>0.0</v>
      </c>
      <c r="E15" s="1">
        <v>-3.0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-1.0</v>
      </c>
      <c r="D16" s="1">
        <v>-1.0</v>
      </c>
      <c r="E16" s="1">
        <v>-1.0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0.0</v>
      </c>
      <c r="C17" s="1" t="s">
        <v>33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-13.0</v>
      </c>
      <c r="C18" s="1">
        <v>-15.0</v>
      </c>
      <c r="D18" s="1">
        <v>-4.0</v>
      </c>
      <c r="E18" s="1">
        <v>-4.0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3.0</v>
      </c>
      <c r="C19" s="1">
        <v>5.0</v>
      </c>
      <c r="D19" s="1">
        <v>39.0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3.0</v>
      </c>
      <c r="C20" s="1">
        <v>5.0</v>
      </c>
      <c r="D20" s="1">
        <v>39.0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-8.0</v>
      </c>
      <c r="E21" s="1">
        <v>-38.0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-8.0</v>
      </c>
      <c r="E22" s="1">
        <v>-38.0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7.0</v>
      </c>
      <c r="C23" s="1">
        <v>0.0</v>
      </c>
      <c r="D23" s="1">
        <v>0.0</v>
      </c>
      <c r="E23" s="1">
        <v>8.0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10.0</v>
      </c>
      <c r="C24" s="1">
        <v>5.0</v>
      </c>
      <c r="D24" s="1">
        <v>30.0</v>
      </c>
      <c r="E24" s="1">
        <v>7.0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1.0</v>
      </c>
      <c r="C25" s="1">
        <v>4.0</v>
      </c>
      <c r="D25" s="1">
        <v>-10.0</v>
      </c>
      <c r="E25" s="1">
        <v>-6.0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16.0</v>
      </c>
      <c r="C26" s="1">
        <v>3.0</v>
      </c>
      <c r="D26" s="1">
        <v>-1.0</v>
      </c>
      <c r="E26" s="1">
        <v>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39.0</v>
      </c>
      <c r="D28" s="1">
        <v>48.0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3.0</v>
      </c>
      <c r="D29" s="1">
        <v>65.0</v>
      </c>
      <c r="E29" s="1">
        <v>-3.0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3.0</v>
      </c>
      <c r="D30" s="1">
        <v>65.0</v>
      </c>
      <c r="E30" s="1">
        <v>-3.0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-1.0</v>
      </c>
      <c r="D31" s="1">
        <v>-1.0</v>
      </c>
      <c r="E31" s="1">
        <v>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3.0</v>
      </c>
      <c r="C32" s="1">
        <v>5.0</v>
      </c>
      <c r="D32" s="1">
        <v>30.0</v>
      </c>
      <c r="E32" s="1">
        <v>-38.0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17.0</v>
      </c>
      <c r="C3" s="1">
        <v>3.0</v>
      </c>
      <c r="D3" s="1">
        <v>2.0</v>
      </c>
      <c r="E3" s="1">
        <v>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17.0</v>
      </c>
      <c r="C4" s="1">
        <v>3.0</v>
      </c>
      <c r="D4" s="1">
        <v>2.0</v>
      </c>
      <c r="E4" s="1">
        <v>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73.0</v>
      </c>
      <c r="C5" s="1">
        <v>92.0</v>
      </c>
      <c r="D5" s="1">
        <v>9.0</v>
      </c>
      <c r="E5" s="1">
        <v>50.0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984.0</v>
      </c>
      <c r="C6" s="1">
        <v>4.0</v>
      </c>
      <c r="D6" s="1">
        <v>9.0</v>
      </c>
      <c r="E6" s="1">
        <v>13.0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73.0</v>
      </c>
      <c r="C7" s="1">
        <v>96.0</v>
      </c>
      <c r="D7" s="1">
        <v>19.0</v>
      </c>
      <c r="E7" s="1">
        <v>64.0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10.0</v>
      </c>
      <c r="C8" s="1">
        <v>10.0</v>
      </c>
      <c r="D8" s="1">
        <v>1.0</v>
      </c>
      <c r="E8" s="1">
        <v>20.0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0.0</v>
      </c>
      <c r="C9" s="1">
        <v>7.0</v>
      </c>
      <c r="D9" s="1">
        <v>0.0</v>
      </c>
      <c r="E9" s="1">
        <v>3.0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0.0</v>
      </c>
      <c r="C10" s="1">
        <v>0.0</v>
      </c>
      <c r="D10" s="1">
        <v>0.0</v>
      </c>
      <c r="E10" s="1">
        <v>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1.0</v>
      </c>
      <c r="C11" s="1">
        <v>4.0</v>
      </c>
      <c r="D11" s="1">
        <v>2.0</v>
      </c>
      <c r="E11" s="1">
        <v>6.0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76.0</v>
      </c>
      <c r="C12" s="1">
        <v>90.0</v>
      </c>
      <c r="D12" s="1">
        <v>82.0</v>
      </c>
      <c r="E12" s="1">
        <v>77.0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0.0</v>
      </c>
      <c r="C13" s="1">
        <v>-4.0</v>
      </c>
      <c r="D13" s="1">
        <v>-9.0</v>
      </c>
      <c r="E13" s="1">
        <v>-20.0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75.0</v>
      </c>
      <c r="C14" s="1">
        <v>85.0</v>
      </c>
      <c r="D14" s="1">
        <v>73.0</v>
      </c>
      <c r="E14" s="1">
        <v>56.0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0.0</v>
      </c>
      <c r="C15" s="1">
        <v>0.0</v>
      </c>
      <c r="D15" s="1">
        <v>0.0</v>
      </c>
      <c r="E15" s="1">
        <v>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0.0</v>
      </c>
      <c r="C16" s="1">
        <v>2.0</v>
      </c>
      <c r="D16" s="1">
        <v>3.0</v>
      </c>
      <c r="E16" s="1">
        <v>4.0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0.0</v>
      </c>
      <c r="C17" s="1">
        <v>0.0</v>
      </c>
      <c r="D17" s="1">
        <v>11.0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0.0</v>
      </c>
      <c r="C18" s="1">
        <v>0.0</v>
      </c>
      <c r="D18" s="1">
        <v>1.0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3.0</v>
      </c>
      <c r="C19" s="1">
        <v>3.0</v>
      </c>
      <c r="D19" s="1">
        <v>4.0</v>
      </c>
      <c r="E19" s="1">
        <v>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1.0</v>
      </c>
      <c r="C20" s="1">
        <v>5.0</v>
      </c>
      <c r="D20" s="1">
        <v>5.0</v>
      </c>
      <c r="E20" s="1">
        <v>10.0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27.0</v>
      </c>
      <c r="C22" s="1">
        <v>83.0</v>
      </c>
      <c r="D22" s="1">
        <v>26.0</v>
      </c>
      <c r="E22" s="1">
        <v>64.0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13.0</v>
      </c>
      <c r="C23" s="1">
        <v>51.0</v>
      </c>
      <c r="D23" s="1">
        <v>1.0</v>
      </c>
      <c r="E23" s="1">
        <v>92.0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9.0</v>
      </c>
      <c r="C24" s="1">
        <v>13.0</v>
      </c>
      <c r="D24" s="1">
        <v>16.0</v>
      </c>
      <c r="E24" s="1">
        <v>19.0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4.0</v>
      </c>
      <c r="C25" s="1">
        <v>42.0</v>
      </c>
      <c r="D25" s="1">
        <v>0.0</v>
      </c>
      <c r="E25" s="1">
        <v>-307.0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20.0</v>
      </c>
      <c r="C26" s="1">
        <v>58.0</v>
      </c>
      <c r="D26" s="1">
        <v>18.0</v>
      </c>
      <c r="E26" s="1">
        <v>62.0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5.0</v>
      </c>
      <c r="C27" s="1">
        <v>8.0</v>
      </c>
      <c r="D27" s="1">
        <v>76.0</v>
      </c>
      <c r="E27" s="1">
        <v>28.0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80.0</v>
      </c>
      <c r="C28" s="1">
        <v>2.0</v>
      </c>
      <c r="D28" s="1">
        <v>2.0</v>
      </c>
      <c r="E28" s="1">
        <v>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54.0</v>
      </c>
      <c r="C29" s="1">
        <v>49.0</v>
      </c>
      <c r="D29" s="1">
        <v>37.0</v>
      </c>
      <c r="E29" s="1">
        <v>16.0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1.0</v>
      </c>
      <c r="C30" s="1">
        <v>3.0</v>
      </c>
      <c r="D30" s="1">
        <v>3.0</v>
      </c>
      <c r="E30" s="1">
        <v>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10.0</v>
      </c>
      <c r="C31" s="1">
        <v>10.0</v>
      </c>
      <c r="D31" s="1">
        <v>0.0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11.0</v>
      </c>
      <c r="C32" s="1">
        <v>11.0</v>
      </c>
      <c r="D32" s="1">
        <v>11.0</v>
      </c>
      <c r="E32" s="1">
        <v>8.0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30.0</v>
      </c>
      <c r="C33" s="1">
        <v>2.0</v>
      </c>
      <c r="D33" s="1">
        <v>1.0</v>
      </c>
      <c r="E33" s="1">
        <v>-64.0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2.0</v>
      </c>
      <c r="C34" s="1">
        <v>6.0</v>
      </c>
      <c r="D34" s="1">
        <v>-14.0</v>
      </c>
      <c r="E34" s="1">
        <v>-22.0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44.0</v>
      </c>
      <c r="C35" s="1">
        <v>2.0</v>
      </c>
      <c r="D35" s="1">
        <v>1.0</v>
      </c>
      <c r="E35" s="1">
        <v>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44.0</v>
      </c>
      <c r="C36" s="1">
        <v>2.0</v>
      </c>
      <c r="D36" s="1">
        <v>1.0</v>
      </c>
      <c r="E36" s="1">
        <v>7.0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1.0</v>
      </c>
      <c r="C37" s="1">
        <v>5.0</v>
      </c>
      <c r="D37" s="1">
        <v>5.0</v>
      </c>
      <c r="E37" s="1">
        <v>10.0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10.0</v>
      </c>
      <c r="C39" s="1">
        <v>10.0</v>
      </c>
      <c r="D39" s="1">
        <v>12.0</v>
      </c>
      <c r="E39" s="1">
        <v>14.0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10.0</v>
      </c>
      <c r="C40" s="1">
        <v>10.0</v>
      </c>
      <c r="D40" s="1">
        <v>12.0</v>
      </c>
      <c r="E40" s="1">
        <v>14.0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 t="s">
        <v>88</v>
      </c>
      <c r="C41" s="1" t="s">
        <v>89</v>
      </c>
      <c r="D41" s="1" t="s">
        <v>90</v>
      </c>
      <c r="E41" s="1" t="s">
        <v>91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44.0</v>
      </c>
      <c r="C42" s="1">
        <v>2.0</v>
      </c>
      <c r="D42" s="1">
        <v>1.0</v>
      </c>
      <c r="E42" s="1">
        <v>4.0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 t="s">
        <v>88</v>
      </c>
      <c r="C43" s="1" t="s">
        <v>94</v>
      </c>
      <c r="D43" s="1" t="s">
        <v>90</v>
      </c>
      <c r="E43" s="1" t="s">
        <v>95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63.0</v>
      </c>
      <c r="C44" s="1">
        <v>62.0</v>
      </c>
      <c r="D44" s="1">
        <v>53.0</v>
      </c>
      <c r="E44" s="1">
        <v>35.0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46.0</v>
      </c>
      <c r="C45" s="1">
        <v>-3.0</v>
      </c>
      <c r="D45" s="1">
        <v>-2.0</v>
      </c>
      <c r="E45" s="1">
        <v>-4.0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30.0</v>
      </c>
      <c r="C46" s="1">
        <v>1.0</v>
      </c>
      <c r="D46" s="1">
        <v>1.0</v>
      </c>
      <c r="E46" s="1">
        <v>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0.0</v>
      </c>
      <c r="C47" s="1">
        <v>3.0</v>
      </c>
      <c r="D47" s="1">
        <v>3.0</v>
      </c>
      <c r="E47" s="1">
        <v>3.0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>
        <v>1.0</v>
      </c>
      <c r="C48" s="1">
        <v>9.0</v>
      </c>
      <c r="D48" s="1">
        <v>10.0</v>
      </c>
      <c r="E48" s="1">
        <v>17.0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101</v>
      </c>
      <c r="B49" s="1">
        <v>0.0</v>
      </c>
      <c r="C49" s="1">
        <v>40.0</v>
      </c>
      <c r="D49" s="1">
        <v>71.0</v>
      </c>
      <c r="E49" s="1">
        <v>145.0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102</v>
      </c>
      <c r="B50" s="1">
        <v>0.0</v>
      </c>
      <c r="C50" s="1">
        <v>1.0</v>
      </c>
      <c r="D50" s="1">
        <v>12.0</v>
      </c>
      <c r="E50" s="1">
        <v>21.0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1.0</v>
      </c>
      <c r="C2" s="1">
        <v>6.0</v>
      </c>
      <c r="D2" s="1">
        <v>3.0</v>
      </c>
      <c r="E2" s="1">
        <v>5.0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1.0</v>
      </c>
      <c r="C3" s="1">
        <v>6.0</v>
      </c>
      <c r="D3" s="1">
        <v>3.0</v>
      </c>
      <c r="E3" s="1">
        <v>5.0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46.0</v>
      </c>
      <c r="C4" s="1">
        <v>1.0</v>
      </c>
      <c r="D4" s="1">
        <v>95.0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87.0</v>
      </c>
      <c r="C5" s="1">
        <v>4.0</v>
      </c>
      <c r="D5" s="1">
        <v>2.0</v>
      </c>
      <c r="E5" s="1">
        <v>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49.0</v>
      </c>
      <c r="C6" s="1">
        <v>1.0</v>
      </c>
      <c r="D6" s="1">
        <v>3.0</v>
      </c>
      <c r="E6" s="1">
        <v>6.0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49.0</v>
      </c>
      <c r="C7" s="1">
        <v>1.0</v>
      </c>
      <c r="D7" s="1">
        <v>3.0</v>
      </c>
      <c r="E7" s="1">
        <v>6.0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38.0</v>
      </c>
      <c r="C8" s="1">
        <v>3.0</v>
      </c>
      <c r="D8" s="1">
        <v>-92.0</v>
      </c>
      <c r="E8" s="1">
        <v>-2.0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-375.0</v>
      </c>
      <c r="C9" s="1">
        <v>4.0</v>
      </c>
      <c r="D9" s="1">
        <v>2.0</v>
      </c>
      <c r="E9" s="1">
        <v>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37.0</v>
      </c>
      <c r="C10" s="1">
        <v>3.0</v>
      </c>
      <c r="D10" s="1">
        <v>-89.0</v>
      </c>
      <c r="E10" s="1">
        <v>-2.0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0.0</v>
      </c>
      <c r="C11" s="1">
        <v>0.0</v>
      </c>
      <c r="D11" s="1">
        <v>0.0</v>
      </c>
      <c r="E11" s="1">
        <v>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37.0</v>
      </c>
      <c r="C12" s="1">
        <v>3.0</v>
      </c>
      <c r="D12" s="1">
        <v>-89.0</v>
      </c>
      <c r="E12" s="1">
        <v>-2.0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3.0</v>
      </c>
      <c r="C13" s="1">
        <v>77.0</v>
      </c>
      <c r="D13" s="1">
        <v>-12.0</v>
      </c>
      <c r="E13" s="1">
        <v>11.0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34.0</v>
      </c>
      <c r="C14" s="1">
        <v>2.0</v>
      </c>
      <c r="D14" s="1">
        <v>-77.0</v>
      </c>
      <c r="E14" s="1">
        <v>-2.0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34.0</v>
      </c>
      <c r="C15" s="1">
        <v>2.0</v>
      </c>
      <c r="D15" s="1">
        <v>-77.0</v>
      </c>
      <c r="E15" s="1">
        <v>-2.0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34.0</v>
      </c>
      <c r="C16" s="1">
        <v>2.0</v>
      </c>
      <c r="D16" s="1">
        <v>-77.0</v>
      </c>
      <c r="E16" s="1">
        <v>-2.0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34.0</v>
      </c>
      <c r="C17" s="1">
        <v>2.0</v>
      </c>
      <c r="D17" s="1">
        <v>-77.0</v>
      </c>
      <c r="E17" s="1">
        <v>-2.0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34.0</v>
      </c>
      <c r="C18" s="1">
        <v>2.0</v>
      </c>
      <c r="D18" s="1">
        <v>-77.0</v>
      </c>
      <c r="E18" s="1">
        <v>-2.0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 t="s">
        <v>122</v>
      </c>
      <c r="C20" s="1" t="s">
        <v>123</v>
      </c>
      <c r="D20" s="1" t="s">
        <v>124</v>
      </c>
      <c r="E20" s="1" t="s">
        <v>125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 t="s">
        <v>122</v>
      </c>
      <c r="C21" s="1" t="s">
        <v>123</v>
      </c>
      <c r="D21" s="1" t="s">
        <v>124</v>
      </c>
      <c r="E21" s="1" t="s">
        <v>125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10.0</v>
      </c>
      <c r="C22" s="1">
        <v>10.0</v>
      </c>
      <c r="D22" s="1">
        <v>12.0</v>
      </c>
      <c r="E22" s="1">
        <v>13.0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122</v>
      </c>
      <c r="C23" s="1" t="s">
        <v>123</v>
      </c>
      <c r="D23" s="1" t="s">
        <v>124</v>
      </c>
      <c r="E23" s="1" t="s">
        <v>125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 t="s">
        <v>122</v>
      </c>
      <c r="C24" s="1" t="s">
        <v>123</v>
      </c>
      <c r="D24" s="1" t="s">
        <v>124</v>
      </c>
      <c r="E24" s="1" t="s">
        <v>125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10.0</v>
      </c>
      <c r="C25" s="1">
        <v>10.0</v>
      </c>
      <c r="D25" s="1">
        <v>12.0</v>
      </c>
      <c r="E25" s="1">
        <v>13.0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 t="s">
        <v>132</v>
      </c>
      <c r="C26" s="1" t="s">
        <v>133</v>
      </c>
      <c r="D26" s="1" t="s">
        <v>134</v>
      </c>
      <c r="E26" s="1" t="s">
        <v>135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136</v>
      </c>
      <c r="B27" s="1" t="s">
        <v>132</v>
      </c>
      <c r="C27" s="1" t="s">
        <v>133</v>
      </c>
      <c r="D27" s="1" t="s">
        <v>134</v>
      </c>
      <c r="E27" s="1" t="s">
        <v>135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>
        <v>38.0</v>
      </c>
      <c r="C29" s="1">
        <v>3.0</v>
      </c>
      <c r="D29" s="1">
        <v>-85.0</v>
      </c>
      <c r="E29" s="1">
        <v>-2.0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138</v>
      </c>
      <c r="B30" s="1">
        <v>38.0</v>
      </c>
      <c r="C30" s="1">
        <v>3.0</v>
      </c>
      <c r="D30" s="1">
        <v>-91.0</v>
      </c>
      <c r="E30" s="1">
        <v>-2.0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139</v>
      </c>
      <c r="B31" s="1">
        <v>38.0</v>
      </c>
      <c r="C31" s="1">
        <v>3.0</v>
      </c>
      <c r="D31" s="1">
        <v>-92.0</v>
      </c>
      <c r="E31" s="1">
        <v>-2.0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140</v>
      </c>
      <c r="B32" s="1">
        <v>42.0</v>
      </c>
      <c r="C32" s="1">
        <v>3.0</v>
      </c>
      <c r="D32" s="1">
        <v>-65.0</v>
      </c>
      <c r="E32" s="1">
        <v>-2.0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141</v>
      </c>
      <c r="B33" s="1">
        <v>1.0</v>
      </c>
      <c r="C33" s="1">
        <v>6.0</v>
      </c>
      <c r="D33" s="1">
        <v>3.0</v>
      </c>
      <c r="E33" s="1">
        <v>5.0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142</v>
      </c>
      <c r="B34" s="1" t="s">
        <v>143</v>
      </c>
      <c r="C34" s="1" t="s">
        <v>144</v>
      </c>
      <c r="D34" s="1" t="s">
        <v>145</v>
      </c>
      <c r="E34" s="1" t="s">
        <v>146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147</v>
      </c>
      <c r="B35" s="1">
        <v>3.0</v>
      </c>
      <c r="C35" s="1">
        <v>77.0</v>
      </c>
      <c r="D35" s="1">
        <v>-12.0</v>
      </c>
      <c r="E35" s="1">
        <v>-62.0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148</v>
      </c>
      <c r="B36" s="1">
        <v>3.0</v>
      </c>
      <c r="C36" s="1">
        <v>77.0</v>
      </c>
      <c r="D36" s="1">
        <v>-12.0</v>
      </c>
      <c r="E36" s="1">
        <v>-62.0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149</v>
      </c>
      <c r="B37" s="1">
        <v>0.0</v>
      </c>
      <c r="C37" s="1">
        <v>0.0</v>
      </c>
      <c r="D37" s="1">
        <v>0.0</v>
      </c>
      <c r="E37" s="1">
        <v>11.0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150</v>
      </c>
      <c r="B38" s="1">
        <v>0.0</v>
      </c>
      <c r="C38" s="1">
        <v>0.0</v>
      </c>
      <c r="D38" s="1">
        <v>0.0</v>
      </c>
      <c r="E38" s="1">
        <v>11.0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151</v>
      </c>
      <c r="B39" s="1">
        <v>23.0</v>
      </c>
      <c r="C39" s="1">
        <v>1.0</v>
      </c>
      <c r="D39" s="1">
        <v>-55.0</v>
      </c>
      <c r="E39" s="1">
        <v>-1.0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153</v>
      </c>
      <c r="B41" s="1">
        <v>0.0</v>
      </c>
      <c r="C41" s="1">
        <v>22.0</v>
      </c>
      <c r="D41" s="1">
        <v>7.0</v>
      </c>
      <c r="E41" s="1">
        <v>12.0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154</v>
      </c>
      <c r="B42" s="1">
        <v>27.0</v>
      </c>
      <c r="C42" s="1">
        <v>97.0</v>
      </c>
      <c r="D42" s="1">
        <v>94.0</v>
      </c>
      <c r="E42" s="1">
        <v>2.0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155</v>
      </c>
      <c r="B43" s="1">
        <v>17.0</v>
      </c>
      <c r="C43" s="1">
        <v>75.0</v>
      </c>
      <c r="D43" s="1">
        <v>1.0</v>
      </c>
      <c r="E43" s="1">
        <v>3.0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156</v>
      </c>
      <c r="B44" s="1">
        <v>3.0</v>
      </c>
      <c r="C44" s="1">
        <v>16.0</v>
      </c>
      <c r="D44" s="1">
        <v>19.0</v>
      </c>
      <c r="E44" s="1">
        <v>20.0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158</v>
      </c>
      <c r="B3" s="1">
        <v>0.0</v>
      </c>
      <c r="C3" s="1" t="s">
        <v>159</v>
      </c>
      <c r="D3" s="1" t="s">
        <v>160</v>
      </c>
      <c r="E3" s="1" t="s">
        <v>161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162</v>
      </c>
      <c r="B4" s="1">
        <v>0.0</v>
      </c>
      <c r="C4" s="1" t="s">
        <v>163</v>
      </c>
      <c r="D4" s="1" t="s">
        <v>164</v>
      </c>
      <c r="E4" s="1" t="s">
        <v>165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166</v>
      </c>
      <c r="B5" s="1">
        <v>0.0</v>
      </c>
      <c r="C5" s="1" t="s">
        <v>167</v>
      </c>
      <c r="D5" s="1" t="s">
        <v>168</v>
      </c>
      <c r="E5" s="1" t="s">
        <v>169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170</v>
      </c>
      <c r="B6" s="1">
        <v>0.0</v>
      </c>
      <c r="C6" s="1" t="s">
        <v>167</v>
      </c>
      <c r="D6" s="1" t="s">
        <v>168</v>
      </c>
      <c r="E6" s="1" t="s">
        <v>169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172</v>
      </c>
      <c r="B8" s="1" t="s">
        <v>173</v>
      </c>
      <c r="C8" s="1" t="s">
        <v>174</v>
      </c>
      <c r="D8" s="1" t="s">
        <v>175</v>
      </c>
      <c r="E8" s="1" t="s">
        <v>176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177</v>
      </c>
      <c r="B9" s="1" t="s">
        <v>178</v>
      </c>
      <c r="C9" s="1" t="s">
        <v>179</v>
      </c>
      <c r="D9" s="1" t="s">
        <v>180</v>
      </c>
      <c r="E9" s="1" t="s">
        <v>181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182</v>
      </c>
      <c r="B10" s="1" t="s">
        <v>183</v>
      </c>
      <c r="C10" s="1" t="s">
        <v>184</v>
      </c>
      <c r="D10" s="1" t="s">
        <v>185</v>
      </c>
      <c r="E10" s="1" t="s">
        <v>186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187</v>
      </c>
      <c r="B11" s="1" t="s">
        <v>188</v>
      </c>
      <c r="C11" s="1" t="s">
        <v>189</v>
      </c>
      <c r="D11" s="1" t="s">
        <v>190</v>
      </c>
      <c r="E11" s="1" t="s">
        <v>191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192</v>
      </c>
      <c r="B12" s="1" t="s">
        <v>193</v>
      </c>
      <c r="C12" s="1" t="s">
        <v>189</v>
      </c>
      <c r="D12" s="1" t="s">
        <v>194</v>
      </c>
      <c r="E12" s="1" t="s">
        <v>195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196</v>
      </c>
      <c r="B13" s="1" t="s">
        <v>197</v>
      </c>
      <c r="C13" s="1" t="s">
        <v>198</v>
      </c>
      <c r="D13" s="1" t="s">
        <v>199</v>
      </c>
      <c r="E13" s="1" t="s">
        <v>200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201</v>
      </c>
      <c r="B14" s="1" t="s">
        <v>197</v>
      </c>
      <c r="C14" s="1" t="s">
        <v>198</v>
      </c>
      <c r="D14" s="1" t="s">
        <v>199</v>
      </c>
      <c r="E14" s="1" t="s">
        <v>200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202</v>
      </c>
      <c r="B15" s="1" t="s">
        <v>197</v>
      </c>
      <c r="C15" s="1" t="s">
        <v>198</v>
      </c>
      <c r="D15" s="1" t="s">
        <v>199</v>
      </c>
      <c r="E15" s="1" t="s">
        <v>200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203</v>
      </c>
      <c r="B16" s="1" t="s">
        <v>204</v>
      </c>
      <c r="C16" s="1" t="s">
        <v>205</v>
      </c>
      <c r="D16" s="1" t="s">
        <v>206</v>
      </c>
      <c r="E16" s="1" t="s">
        <v>207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208</v>
      </c>
      <c r="B17" s="1">
        <v>0.0</v>
      </c>
      <c r="C17" s="1" t="s">
        <v>209</v>
      </c>
      <c r="D17" s="1" t="s">
        <v>210</v>
      </c>
      <c r="E17" s="1" t="s">
        <v>211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212</v>
      </c>
      <c r="B18" s="1">
        <v>0.0</v>
      </c>
      <c r="C18" s="1" t="s">
        <v>209</v>
      </c>
      <c r="D18" s="1" t="s">
        <v>210</v>
      </c>
      <c r="E18" s="1" t="s">
        <v>211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213</v>
      </c>
      <c r="B20" s="1">
        <v>0.0</v>
      </c>
      <c r="C20" s="1" t="s">
        <v>214</v>
      </c>
      <c r="D20" s="1" t="s">
        <v>215</v>
      </c>
      <c r="E20" s="1" t="s">
        <v>216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217</v>
      </c>
      <c r="B21" s="1">
        <v>0.0</v>
      </c>
      <c r="C21" s="1" t="s">
        <v>218</v>
      </c>
      <c r="D21" s="1" t="s">
        <v>219</v>
      </c>
      <c r="E21" s="1" t="s">
        <v>220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221</v>
      </c>
      <c r="B22" s="1">
        <v>0.0</v>
      </c>
      <c r="C22" s="1" t="s">
        <v>222</v>
      </c>
      <c r="D22" s="1" t="s">
        <v>223</v>
      </c>
      <c r="E22" s="1" t="s">
        <v>224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226</v>
      </c>
      <c r="B24" s="1" t="s">
        <v>227</v>
      </c>
      <c r="C24" s="1" t="s">
        <v>228</v>
      </c>
      <c r="D24" s="1" t="s">
        <v>229</v>
      </c>
      <c r="E24" s="1" t="s">
        <v>230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231</v>
      </c>
      <c r="B25" s="1" t="s">
        <v>232</v>
      </c>
      <c r="C25" s="1" t="s">
        <v>233</v>
      </c>
      <c r="D25" s="1" t="s">
        <v>234</v>
      </c>
      <c r="E25" s="1" t="s">
        <v>235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236</v>
      </c>
      <c r="B26" s="1" t="s">
        <v>237</v>
      </c>
      <c r="C26" s="1" t="s">
        <v>238</v>
      </c>
      <c r="D26" s="1" t="s">
        <v>239</v>
      </c>
      <c r="E26" s="1" t="s">
        <v>240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241</v>
      </c>
      <c r="B27" s="1">
        <v>0.0</v>
      </c>
      <c r="C27" s="1" t="s">
        <v>242</v>
      </c>
      <c r="D27" s="1" t="s">
        <v>243</v>
      </c>
      <c r="E27" s="1" t="s">
        <v>244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245</v>
      </c>
      <c r="B28" s="1">
        <v>0.0</v>
      </c>
      <c r="C28" s="1" t="s">
        <v>246</v>
      </c>
      <c r="D28" s="1" t="s">
        <v>247</v>
      </c>
      <c r="E28" s="1" t="s">
        <v>248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250</v>
      </c>
      <c r="B30" s="1" t="s">
        <v>251</v>
      </c>
      <c r="C30" s="1" t="s">
        <v>252</v>
      </c>
      <c r="D30" s="1" t="s">
        <v>253</v>
      </c>
      <c r="E30" s="1" t="s">
        <v>254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255</v>
      </c>
      <c r="B31" s="1" t="s">
        <v>256</v>
      </c>
      <c r="C31" s="1" t="s">
        <v>257</v>
      </c>
      <c r="D31" s="1" t="s">
        <v>258</v>
      </c>
      <c r="E31" s="1" t="s">
        <v>259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260</v>
      </c>
      <c r="B32" s="1" t="s">
        <v>261</v>
      </c>
      <c r="C32" s="1" t="s">
        <v>262</v>
      </c>
      <c r="D32" s="1" t="s">
        <v>263</v>
      </c>
      <c r="E32" s="1" t="s">
        <v>264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265</v>
      </c>
      <c r="B33" s="1" t="s">
        <v>266</v>
      </c>
      <c r="C33" s="1" t="s">
        <v>267</v>
      </c>
      <c r="D33" s="1" t="s">
        <v>268</v>
      </c>
      <c r="E33" s="1" t="s">
        <v>269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270</v>
      </c>
      <c r="B34" s="1" t="s">
        <v>271</v>
      </c>
      <c r="C34" s="1" t="s">
        <v>272</v>
      </c>
      <c r="D34" s="1" t="s">
        <v>273</v>
      </c>
      <c r="E34" s="1" t="s">
        <v>274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275</v>
      </c>
      <c r="B35" s="1" t="s">
        <v>276</v>
      </c>
      <c r="C35" s="1" t="s">
        <v>277</v>
      </c>
      <c r="D35" s="1" t="s">
        <v>278</v>
      </c>
      <c r="E35" s="1" t="s">
        <v>279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280</v>
      </c>
      <c r="B36" s="1" t="s">
        <v>281</v>
      </c>
      <c r="C36" s="1" t="s">
        <v>282</v>
      </c>
      <c r="D36" s="1" t="s">
        <v>283</v>
      </c>
      <c r="E36" s="1" t="s">
        <v>284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285</v>
      </c>
      <c r="B37" s="1" t="s">
        <v>286</v>
      </c>
      <c r="C37" s="1" t="s">
        <v>287</v>
      </c>
      <c r="D37" s="1" t="s">
        <v>288</v>
      </c>
      <c r="E37" s="1" t="s">
        <v>279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289</v>
      </c>
      <c r="B38" s="1" t="s">
        <v>290</v>
      </c>
      <c r="C38" s="1" t="s">
        <v>291</v>
      </c>
      <c r="D38" s="1" t="s">
        <v>292</v>
      </c>
      <c r="E38" s="1" t="s">
        <v>293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295</v>
      </c>
      <c r="B40" s="1">
        <v>0.0</v>
      </c>
      <c r="C40" s="1" t="s">
        <v>296</v>
      </c>
      <c r="D40" s="1" t="s">
        <v>297</v>
      </c>
      <c r="E40" s="1" t="s">
        <v>298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299</v>
      </c>
      <c r="B41" s="1">
        <v>0.0</v>
      </c>
      <c r="C41" s="1" t="s">
        <v>300</v>
      </c>
      <c r="D41" s="1" t="s">
        <v>301</v>
      </c>
      <c r="E41" s="1" t="s">
        <v>176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302</v>
      </c>
      <c r="B42" s="1">
        <v>0.0</v>
      </c>
      <c r="C42" s="1" t="s">
        <v>303</v>
      </c>
      <c r="D42" s="1" t="s">
        <v>304</v>
      </c>
      <c r="E42" s="1" t="s">
        <v>305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306</v>
      </c>
      <c r="B43" s="1">
        <v>0.0</v>
      </c>
      <c r="C43" s="1" t="s">
        <v>307</v>
      </c>
      <c r="D43" s="1" t="s">
        <v>308</v>
      </c>
      <c r="E43" s="1" t="s">
        <v>309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310</v>
      </c>
      <c r="B44" s="1">
        <v>0.0</v>
      </c>
      <c r="C44" s="1" t="s">
        <v>311</v>
      </c>
      <c r="D44" s="1" t="s">
        <v>312</v>
      </c>
      <c r="E44" s="1" t="s">
        <v>313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314</v>
      </c>
      <c r="B45" s="1">
        <v>0.0</v>
      </c>
      <c r="C45" s="1" t="s">
        <v>315</v>
      </c>
      <c r="D45" s="1" t="s">
        <v>316</v>
      </c>
      <c r="E45" s="1" t="s">
        <v>317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318</v>
      </c>
      <c r="B46" s="1">
        <v>0.0</v>
      </c>
      <c r="C46" s="1" t="s">
        <v>315</v>
      </c>
      <c r="D46" s="1" t="s">
        <v>316</v>
      </c>
      <c r="E46" s="1" t="s">
        <v>317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319</v>
      </c>
      <c r="B47" s="1">
        <v>0.0</v>
      </c>
      <c r="C47" s="1" t="s">
        <v>320</v>
      </c>
      <c r="D47" s="1" t="s">
        <v>321</v>
      </c>
      <c r="E47" s="1" t="s">
        <v>322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323</v>
      </c>
      <c r="B48" s="1">
        <v>0.0</v>
      </c>
      <c r="C48" s="1" t="s">
        <v>315</v>
      </c>
      <c r="D48" s="1" t="s">
        <v>316</v>
      </c>
      <c r="E48" s="1" t="s">
        <v>324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325</v>
      </c>
      <c r="B49" s="1">
        <v>0.0</v>
      </c>
      <c r="C49" s="1" t="s">
        <v>326</v>
      </c>
      <c r="D49" s="1" t="s">
        <v>327</v>
      </c>
      <c r="E49" s="1" t="s">
        <v>328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329</v>
      </c>
      <c r="B50" s="1">
        <v>0.0</v>
      </c>
      <c r="C50" s="1" t="s">
        <v>330</v>
      </c>
      <c r="D50" s="1" t="s">
        <v>331</v>
      </c>
      <c r="E50" s="1" t="s">
        <v>332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333</v>
      </c>
      <c r="B51" s="1">
        <v>0.0</v>
      </c>
      <c r="C51" s="1" t="s">
        <v>334</v>
      </c>
      <c r="D51" s="1" t="s">
        <v>335</v>
      </c>
      <c r="E51" s="1" t="s">
        <v>336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337</v>
      </c>
      <c r="B52" s="1">
        <v>0.0</v>
      </c>
      <c r="C52" s="1" t="s">
        <v>338</v>
      </c>
      <c r="D52" s="1" t="s">
        <v>339</v>
      </c>
      <c r="E52" s="1" t="s">
        <v>340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341</v>
      </c>
      <c r="B53" s="1">
        <v>0.0</v>
      </c>
      <c r="C53" s="1" t="s">
        <v>342</v>
      </c>
      <c r="D53" s="1" t="s">
        <v>343</v>
      </c>
      <c r="E53" s="1" t="s">
        <v>344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345</v>
      </c>
      <c r="B54" s="1">
        <v>0.0</v>
      </c>
      <c r="C54" s="1">
        <v>0.0</v>
      </c>
      <c r="D54" s="1" t="s">
        <v>346</v>
      </c>
      <c r="E54" s="1" t="s">
        <v>347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348</v>
      </c>
      <c r="B55" s="1">
        <v>0.0</v>
      </c>
      <c r="C55" s="1" t="s">
        <v>349</v>
      </c>
      <c r="D55" s="1" t="s">
        <v>350</v>
      </c>
      <c r="E55" s="1" t="s">
        <v>351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352</v>
      </c>
      <c r="B56" s="1">
        <v>0.0</v>
      </c>
      <c r="C56" s="1">
        <v>0.0</v>
      </c>
      <c r="D56" s="1" t="s">
        <v>353</v>
      </c>
      <c r="E56" s="1" t="s">
        <v>354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355</v>
      </c>
      <c r="B57" s="1">
        <v>0.0</v>
      </c>
      <c r="C57" s="1">
        <v>0.0</v>
      </c>
      <c r="D57" s="1" t="s">
        <v>353</v>
      </c>
      <c r="E57" s="1" t="s">
        <v>354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357</v>
      </c>
      <c r="B59" s="1">
        <v>0.0</v>
      </c>
      <c r="C59" s="1">
        <v>0.0</v>
      </c>
      <c r="D59" s="1" t="s">
        <v>358</v>
      </c>
      <c r="E59" s="1" t="s">
        <v>359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360</v>
      </c>
      <c r="B60" s="1">
        <v>0.0</v>
      </c>
      <c r="C60" s="1">
        <v>0.0</v>
      </c>
      <c r="D60" s="1" t="s">
        <v>361</v>
      </c>
      <c r="E60" s="1" t="s">
        <v>362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363</v>
      </c>
      <c r="B61" s="1">
        <v>0.0</v>
      </c>
      <c r="C61" s="1">
        <v>0.0</v>
      </c>
      <c r="D61" s="1" t="s">
        <v>364</v>
      </c>
      <c r="E61" s="1" t="s">
        <v>365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366</v>
      </c>
      <c r="B62" s="1">
        <v>0.0</v>
      </c>
      <c r="C62" s="1">
        <v>0.0</v>
      </c>
      <c r="D62" s="1" t="s">
        <v>367</v>
      </c>
      <c r="E62" s="1" t="s">
        <v>368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369</v>
      </c>
      <c r="B63" s="1">
        <v>0.0</v>
      </c>
      <c r="C63" s="1">
        <v>0.0</v>
      </c>
      <c r="D63" s="1" t="s">
        <v>370</v>
      </c>
      <c r="E63" s="1" t="s">
        <v>371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372</v>
      </c>
      <c r="B64" s="1">
        <v>0.0</v>
      </c>
      <c r="C64" s="1">
        <v>0.0</v>
      </c>
      <c r="D64" s="1" t="s">
        <v>373</v>
      </c>
      <c r="E64" s="1" t="s">
        <v>374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375</v>
      </c>
      <c r="B65" s="1">
        <v>0.0</v>
      </c>
      <c r="C65" s="1">
        <v>0.0</v>
      </c>
      <c r="D65" s="1" t="s">
        <v>373</v>
      </c>
      <c r="E65" s="1" t="s">
        <v>374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376</v>
      </c>
      <c r="B66" s="1">
        <v>0.0</v>
      </c>
      <c r="C66" s="1">
        <v>0.0</v>
      </c>
      <c r="D66" s="1" t="s">
        <v>377</v>
      </c>
      <c r="E66" s="1" t="s">
        <v>378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379</v>
      </c>
      <c r="B67" s="1">
        <v>0.0</v>
      </c>
      <c r="C67" s="1">
        <v>0.0</v>
      </c>
      <c r="D67" s="1" t="s">
        <v>373</v>
      </c>
      <c r="E67" s="1" t="s">
        <v>380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381</v>
      </c>
      <c r="B68" s="1">
        <v>0.0</v>
      </c>
      <c r="C68" s="1">
        <v>0.0</v>
      </c>
      <c r="D68" s="1" t="s">
        <v>382</v>
      </c>
      <c r="E68" s="1">
        <v>-26.0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383</v>
      </c>
      <c r="B69" s="1">
        <v>0.0</v>
      </c>
      <c r="C69" s="1">
        <v>0.0</v>
      </c>
      <c r="D69" s="1" t="s">
        <v>384</v>
      </c>
      <c r="E69" s="1" t="s">
        <v>385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386</v>
      </c>
      <c r="B70" s="1">
        <v>0.0</v>
      </c>
      <c r="C70" s="1">
        <v>0.0</v>
      </c>
      <c r="D70" s="1" t="s">
        <v>387</v>
      </c>
      <c r="E70" s="1" t="s">
        <v>388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389</v>
      </c>
      <c r="B71" s="1">
        <v>0.0</v>
      </c>
      <c r="C71" s="1">
        <v>0.0</v>
      </c>
      <c r="D71" s="1" t="s">
        <v>390</v>
      </c>
      <c r="E71" s="1" t="s">
        <v>391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392</v>
      </c>
      <c r="B72" s="1">
        <v>0.0</v>
      </c>
      <c r="C72" s="1">
        <v>0.0</v>
      </c>
      <c r="D72" s="1" t="s">
        <v>393</v>
      </c>
      <c r="E72" s="1" t="s">
        <v>394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395</v>
      </c>
      <c r="B73" s="1">
        <v>0.0</v>
      </c>
      <c r="C73" s="1">
        <v>0.0</v>
      </c>
      <c r="D73" s="1" t="s">
        <v>396</v>
      </c>
      <c r="E73" s="1" t="s">
        <v>397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398</v>
      </c>
      <c r="B74" s="1">
        <v>0.0</v>
      </c>
      <c r="C74" s="1">
        <v>0.0</v>
      </c>
      <c r="D74" s="1" t="s">
        <v>399</v>
      </c>
      <c r="E74" s="1" t="s">
        <v>400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401</v>
      </c>
      <c r="B75" s="1">
        <v>0.0</v>
      </c>
      <c r="C75" s="1">
        <v>0.0</v>
      </c>
      <c r="D75" s="1">
        <v>0.0</v>
      </c>
      <c r="E75" s="1" t="s">
        <v>402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403</v>
      </c>
      <c r="B76" s="1">
        <v>0.0</v>
      </c>
      <c r="C76" s="1">
        <v>0.0</v>
      </c>
      <c r="D76" s="1">
        <v>0.0</v>
      </c>
      <c r="E76" s="1" t="s">
        <v>402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404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405</v>
      </c>
      <c r="B78" s="1">
        <v>0.0</v>
      </c>
      <c r="C78" s="1">
        <v>0.0</v>
      </c>
      <c r="D78" s="1">
        <v>0.0</v>
      </c>
      <c r="E78" s="1" t="s">
        <v>406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407</v>
      </c>
      <c r="B79" s="1">
        <v>0.0</v>
      </c>
      <c r="C79" s="1">
        <v>0.0</v>
      </c>
      <c r="D79" s="1">
        <v>0.0</v>
      </c>
      <c r="E79" s="1" t="s">
        <v>408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409</v>
      </c>
      <c r="B80" s="1">
        <v>0.0</v>
      </c>
      <c r="C80" s="1">
        <v>0.0</v>
      </c>
      <c r="D80" s="1">
        <v>0.0</v>
      </c>
      <c r="E80" s="1" t="s">
        <v>410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411</v>
      </c>
      <c r="B81" s="1">
        <v>0.0</v>
      </c>
      <c r="C81" s="1">
        <v>0.0</v>
      </c>
      <c r="D81" s="1">
        <v>0.0</v>
      </c>
      <c r="E81" s="1" t="s">
        <v>412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413</v>
      </c>
      <c r="B82" s="1">
        <v>0.0</v>
      </c>
      <c r="C82" s="1">
        <v>0.0</v>
      </c>
      <c r="D82" s="1">
        <v>0.0</v>
      </c>
      <c r="E82" s="1" t="s">
        <v>414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415</v>
      </c>
      <c r="B83" s="1">
        <v>0.0</v>
      </c>
      <c r="C83" s="1">
        <v>0.0</v>
      </c>
      <c r="D83" s="1">
        <v>0.0</v>
      </c>
      <c r="E83" s="1" t="s">
        <v>416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417</v>
      </c>
      <c r="B84" s="1">
        <v>0.0</v>
      </c>
      <c r="C84" s="1">
        <v>0.0</v>
      </c>
      <c r="D84" s="1">
        <v>0.0</v>
      </c>
      <c r="E84" s="1" t="s">
        <v>416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418</v>
      </c>
      <c r="B85" s="1">
        <v>0.0</v>
      </c>
      <c r="C85" s="1">
        <v>0.0</v>
      </c>
      <c r="D85" s="1">
        <v>0.0</v>
      </c>
      <c r="E85" s="1" t="s">
        <v>419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420</v>
      </c>
      <c r="B86" s="1">
        <v>0.0</v>
      </c>
      <c r="C86" s="1">
        <v>0.0</v>
      </c>
      <c r="D86" s="1">
        <v>0.0</v>
      </c>
      <c r="E86" s="1" t="s">
        <v>421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422</v>
      </c>
      <c r="B87" s="1">
        <v>0.0</v>
      </c>
      <c r="C87" s="1">
        <v>0.0</v>
      </c>
      <c r="D87" s="1">
        <v>0.0</v>
      </c>
      <c r="E87" s="1" t="s">
        <v>423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424</v>
      </c>
      <c r="B88" s="1">
        <v>0.0</v>
      </c>
      <c r="C88" s="1">
        <v>0.0</v>
      </c>
      <c r="D88" s="1">
        <v>0.0</v>
      </c>
      <c r="E88" s="1" t="s">
        <v>425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426</v>
      </c>
      <c r="B89" s="1">
        <v>0.0</v>
      </c>
      <c r="C89" s="1">
        <v>0.0</v>
      </c>
      <c r="D89" s="1">
        <v>0.0</v>
      </c>
      <c r="E89" s="1" t="s">
        <v>427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428</v>
      </c>
      <c r="B90" s="1">
        <v>0.0</v>
      </c>
      <c r="C90" s="1">
        <v>0.0</v>
      </c>
      <c r="D90" s="1">
        <v>0.0</v>
      </c>
      <c r="E90" s="1" t="s">
        <v>429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430</v>
      </c>
      <c r="B91" s="1">
        <v>0.0</v>
      </c>
      <c r="C91" s="1">
        <v>0.0</v>
      </c>
      <c r="D91" s="1">
        <v>0.0</v>
      </c>
      <c r="E91" s="1" t="s">
        <v>431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432</v>
      </c>
      <c r="B92" s="1">
        <v>0.0</v>
      </c>
      <c r="C92" s="1">
        <v>0.0</v>
      </c>
      <c r="D92" s="1">
        <v>0.0</v>
      </c>
      <c r="E92" s="1" t="s">
        <v>433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434</v>
      </c>
      <c r="B93" s="1">
        <v>0.0</v>
      </c>
      <c r="C93" s="1">
        <v>0.0</v>
      </c>
      <c r="D93" s="1">
        <v>0.0</v>
      </c>
      <c r="E93" s="1" t="s">
        <v>435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436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437</v>
      </c>
      <c r="B2" s="1" t="s">
        <v>438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439</v>
      </c>
      <c r="B3" s="1" t="s">
        <v>440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441</v>
      </c>
      <c r="B4" s="1" t="s">
        <v>442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439</v>
      </c>
      <c r="B5" s="1" t="s">
        <v>440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443</v>
      </c>
      <c r="B6" s="1" t="s">
        <v>444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445</v>
      </c>
      <c r="B7" s="1" t="s">
        <v>446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447</v>
      </c>
      <c r="B8" s="1" t="s">
        <v>448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449</v>
      </c>
      <c r="B9" s="1" t="s">
        <v>450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451</v>
      </c>
      <c r="B10" s="1" t="s">
        <v>452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453</v>
      </c>
      <c r="B11" s="1" t="s">
        <v>454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455</v>
      </c>
      <c r="B12" s="1" t="s">
        <v>456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457</v>
      </c>
      <c r="B13" s="1" t="s">
        <v>458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459</v>
      </c>
      <c r="B14" s="1" t="s">
        <v>460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461</v>
      </c>
      <c r="B15" s="1" t="s">
        <v>440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462</v>
      </c>
      <c r="B16" s="1" t="s">
        <v>440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463</v>
      </c>
      <c r="B17" s="1" t="s">
        <v>464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465</v>
      </c>
      <c r="B18" s="1" t="s">
        <v>440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466</v>
      </c>
      <c r="B19" s="1" t="s">
        <v>467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468</v>
      </c>
      <c r="B20" s="1" t="s">
        <v>469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470</v>
      </c>
      <c r="B21" s="1" t="s">
        <v>471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472</v>
      </c>
      <c r="B22" s="1" t="s">
        <v>473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474</v>
      </c>
      <c r="B23" s="1" t="s">
        <v>475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476</v>
      </c>
      <c r="B24" s="1" t="s">
        <v>477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478</v>
      </c>
      <c r="B25" s="1" t="s">
        <v>479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480</v>
      </c>
      <c r="B26" s="1" t="s">
        <v>481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3.0</v>
      </c>
      <c r="D3" s="1">
        <v>65.0</v>
      </c>
      <c r="E3" s="1">
        <v>-3.0</v>
      </c>
      <c r="F3" s="1">
        <f>IF(E3*FORECAST(F2,B3:E3,B2:E2)&gt;0,FORECAST(F2,B3:E3,B2:E2),E3)*$X$1</f>
        <v>-3</v>
      </c>
      <c r="G3" s="1">
        <f>IF(F3*FORECAST(G2,B3:F3,B2:F2)&gt;0,FORECAST(G2,B3:F3,B2:F2),F3)*$X$1</f>
        <v>-3</v>
      </c>
      <c r="H3" s="1">
        <f>IF(G3*FORECAST(H2,B3:G3,B2:G2)&gt;0,FORECAST(H2,B3:G3,B2:G2),G3)*$X$1</f>
        <v>-0.2666666667</v>
      </c>
      <c r="I3" s="1">
        <f>IF(H3*FORECAST(I2,B3:H3,B2:H2)&gt;0,FORECAST(I2,B3:H3,B2:H2),H3)*$X$1</f>
        <v>-3.152380952</v>
      </c>
      <c r="J3" s="1">
        <f>IF(I3*FORECAST(J2,B3:I3,B2:I2)&gt;0,FORECAST(J2,B3:I3,B2:I2),I3)*$X$1</f>
        <v>-6.038095238</v>
      </c>
      <c r="K3" s="1">
        <f>IF(J3*FORECAST(K2,B3:J3,B2:J2)&gt;0,FORECAST(K2,B3:J3,B2:J2),J3)*$X$1</f>
        <v>-8.923809524</v>
      </c>
      <c r="L3" s="1">
        <f>IF(K3*FORECAST(L2,B3:K3,B2:K2)&gt;0,FORECAST(L2,B3:K3,B2:K2),K3)*$X$1</f>
        <v>-11.80952381</v>
      </c>
      <c r="M3" s="4">
        <f>IF(L3*FORECAST(M2,B3:L3,B2:L2)&gt;0,FORECAST(M2,B3:L3,B2:L2),L3)*$X$1</f>
        <v>-14.6952381</v>
      </c>
      <c r="N3" s="4">
        <f>IF(M3*FORECAST(N2,B3:M3,B2:M2)&gt;0,FORECAST(N2,B3:M3,B2:M2),M3)*$X$1</f>
        <v>-17.58095238</v>
      </c>
      <c r="O3" s="4">
        <f>IF(N3*FORECAST(O2,B3:N3,B2:N2)&gt;0,FORECAST(O2,B3:N3,B2:N2),N3)*$X$1</f>
        <v>-20.46666667</v>
      </c>
      <c r="P3" s="4">
        <f>IF(O3*FORECAST(P2,B3:O3,B2:O2)&gt;0,FORECAST(P2,B3:O3,B2:O2),O3)*$X$1</f>
        <v>-23.35238095</v>
      </c>
      <c r="Q3" s="4">
        <f>IF(P3*FORECAST(Q2,B3:P3,B2:P2)&gt;0,FORECAST(Q2,B3:P3,B2:P2),P3)*$X$1</f>
        <v>-26.23809524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46.0</v>
      </c>
      <c r="C4" s="1">
        <v>-3.0</v>
      </c>
      <c r="D4" s="1">
        <v>-2.0</v>
      </c>
      <c r="E4" s="1">
        <v>-4.0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483</v>
      </c>
      <c r="B5" s="1">
        <v>10.0</v>
      </c>
      <c r="C5" s="1">
        <v>10.0</v>
      </c>
      <c r="D5" s="1">
        <v>12.0</v>
      </c>
      <c r="E5" s="1">
        <v>13.0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484</v>
      </c>
      <c r="L7" s="1">
        <f>IF(Q3*FORECAST(Q2,B3:Q3,B2:Q2)&gt;0,FORECAST(Q2,B3:Q3,B2:Q2),P3)*$X$1 * (1+0.02)/(0.06-0.02)</f>
        <v>-669.0714286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485</v>
      </c>
      <c r="L8" s="5">
        <f t="array" ref="L8">NPV(0.06,G3:Q3)</f>
        <v>-85.27031278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486</v>
      </c>
      <c r="L9" s="5">
        <f t="array" ref="L9">NPV(0.06,G16:Q16)</f>
        <v>-352.4584822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487</v>
      </c>
      <c r="L10" s="5">
        <f>L8 + L9</f>
        <v>-437.728795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488</v>
      </c>
      <c r="L12" s="5">
        <f>L10 - L11</f>
        <v>-433.728795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489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-33.36375346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(1+0.02)/(0.06-0.02)</f>
        <v>-669.0714286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34.0</v>
      </c>
      <c r="C3" s="1">
        <v>2.0</v>
      </c>
      <c r="D3" s="1">
        <v>-77.0</v>
      </c>
      <c r="E3" s="1">
        <v>-2.0</v>
      </c>
      <c r="F3" s="1">
        <f>IF(E3*FORECAST(F2,B3:E3,B2:E2)&gt;0,FORECAST(F2,B3:E3,B2:E2),E3)*$X$1</f>
        <v>-57.5</v>
      </c>
      <c r="G3" s="1">
        <f>IF(F3*FORECAST(G2,B3:F3,B2:F2)&gt;0,FORECAST(G2,B3:F3,B2:F2),F3)*$X$1</f>
        <v>-76.2</v>
      </c>
      <c r="H3" s="1">
        <f>IF(G3*FORECAST(H2,B3:G3,B2:G2)&gt;0,FORECAST(H2,B3:G3,B2:G2),G3)*$X$1</f>
        <v>-94.9</v>
      </c>
      <c r="I3" s="1">
        <f>IF(H3*FORECAST(I2,B3:H3,B2:H2)&gt;0,FORECAST(I2,B3:H3,B2:H2),H3)*$X$1</f>
        <v>-113.6</v>
      </c>
      <c r="J3" s="1">
        <f>IF(I3*FORECAST(J2,B3:I3,B2:I2)&gt;0,FORECAST(J2,B3:I3,B2:I2),I3)*$X$1</f>
        <v>-132.3</v>
      </c>
      <c r="K3" s="1">
        <f>IF(J3*FORECAST(K2,B3:J3,B2:J2)&gt;0,FORECAST(K2,B3:J3,B2:J2),J3)*$X$1</f>
        <v>-151</v>
      </c>
      <c r="L3" s="1">
        <f>IF(K3*FORECAST(L2,B3:K3,B2:K2)&gt;0,FORECAST(L2,B3:K3,B2:K2),K3)*$X$1</f>
        <v>-169.7</v>
      </c>
      <c r="M3" s="4">
        <f>IF(L3*FORECAST(M2,B3:L3,B2:L2)&gt;0,FORECAST(M2,B3:L3,B2:L2),L3)*$X$1</f>
        <v>-188.4</v>
      </c>
      <c r="N3" s="4">
        <f>IF(M3*FORECAST(N2,B3:M3,B2:M2)&gt;0,FORECAST(N2,B3:M3,B2:M2),M3)*$X$1</f>
        <v>-207.1</v>
      </c>
      <c r="O3" s="4">
        <f>IF(N3*FORECAST(O2,B3:N3,B2:N2)&gt;0,FORECAST(O2,B3:N3,B2:N2),N3)*$X$1</f>
        <v>-225.8</v>
      </c>
      <c r="P3" s="4">
        <f>IF(O3*FORECAST(P2,B3:O3,B2:O2)&gt;0,FORECAST(P2,B3:O3,B2:O2),O3)*$X$1</f>
        <v>-244.5</v>
      </c>
      <c r="Q3" s="4">
        <f>IF(P3*FORECAST(Q2,B3:P3,B2:P2)&gt;0,FORECAST(Q2,B3:P3,B2:P2),P3)*$X$1</f>
        <v>-263.2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46.0</v>
      </c>
      <c r="C4" s="1">
        <v>-3.0</v>
      </c>
      <c r="D4" s="1">
        <v>-2.0</v>
      </c>
      <c r="E4" s="1">
        <v>-4.0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483</v>
      </c>
      <c r="B5" s="1">
        <v>10.0</v>
      </c>
      <c r="C5" s="1">
        <v>10.0</v>
      </c>
      <c r="D5" s="1">
        <v>12.0</v>
      </c>
      <c r="E5" s="1">
        <v>13.0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484</v>
      </c>
      <c r="L7" s="1">
        <f>IF(Q3*FORECAST(Q2,B3:Q3,B2:Q2)&gt;0,FORECAST(Q2,B3:Q3,B2:Q2),P3)*$X$1 * (1+0.02)/(0.06-0.02)</f>
        <v>-6711.6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485</v>
      </c>
      <c r="L8" s="5">
        <f t="array" ref="L8">NPV(0.06,G3:Q3)</f>
        <v>-1253.05252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486</v>
      </c>
      <c r="L9" s="5">
        <f t="array" ref="L9">NPV(0.06,G16:Q16)</f>
        <v>-3535.587155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487</v>
      </c>
      <c r="L10" s="5">
        <f>L8 + L9</f>
        <v>-4788.639675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488</v>
      </c>
      <c r="L12" s="5">
        <f>L10 - L11</f>
        <v>-4784.639675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489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-368.0492058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(1+0.02)/(0.06-0.02)</f>
        <v>-6711.6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