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<sst xmlns="http://schemas.openxmlformats.org/spreadsheetml/2006/main" count="2037" uniqueCount="1770">
  <si>
    <t>ticker</t>
  </si>
  <si>
    <t>SWK</t>
  </si>
  <si>
    <t>nombre</t>
  </si>
  <si>
    <t>STANLEY BLACK DECKER INC</t>
  </si>
  <si>
    <t>empresa</t>
  </si>
  <si>
    <t>Industrial Machinery &amp; Equipment</t>
  </si>
  <si>
    <t>Open</t>
  </si>
  <si>
    <t>Target Price</t>
  </si>
  <si>
    <t>Upside</t>
  </si>
  <si>
    <t>-35.00%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</si>
  <si>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</si>
  <si>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</si>
  <si>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</si>
  <si>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</si>
  <si>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</si>
  <si>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</si>
  <si>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</si>
  <si>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-0.59%</t>
  </si>
  <si>
    <t>Total Assets Growth</t>
  </si>
  <si>
    <t>4.48%</t>
  </si>
  <si>
    <t>Net Property, Plant and Equipment Growth</t>
  </si>
  <si>
    <t>0.00%</t>
  </si>
  <si>
    <t>EBITDA Growth</t>
  </si>
  <si>
    <t>-13.06%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</si>
  <si>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</si>
  <si>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</si>
  <si>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</si>
  <si>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</si>
  <si>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</si>
  <si>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</si>
  <si>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</si>
  <si>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</si>
  <si>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</si>
  <si>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</si>
  <si>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</si>
  <si>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</si>
  <si>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</si>
  <si>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</si>
  <si>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</si>
  <si>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</si>
  <si>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</si>
  <si>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</si>
  <si>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</si>
  <si>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</si>
  <si>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</si>
  <si>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</si>
  <si>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</si>
  <si>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</si>
  <si>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</si>
  <si>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</si>
  <si>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</si>
  <si>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</si>
  <si>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</si>
  <si>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</si>
  <si>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</si>
  <si>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</si>
  <si>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</si>
  <si>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</si>
  <si>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</si>
  <si>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</si>
  <si>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</si>
  <si>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</si>
  <si>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</si>
  <si>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</si>
  <si>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</si>
  <si>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</si>
  <si>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</si>
  <si>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</si>
  <si>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</si>
  <si>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</si>
  <si>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</si>
  <si>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</si>
  <si>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</si>
  <si>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</si>
  <si>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</si>
  <si>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</si>
  <si>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</si>
  <si>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</si>
  <si>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</si>
  <si>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</si>
  <si>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</si>
  <si>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</si>
  <si>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</si>
  <si>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</si>
  <si>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</si>
  <si>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</si>
  <si>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</si>
  <si>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</si>
  <si>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</si>
  <si>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</si>
  <si>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</si>
  <si>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</si>
  <si>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</si>
  <si>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</si>
  <si>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</si>
  <si>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</si>
  <si>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</si>
  <si>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</si>
  <si>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</si>
  <si>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</si>
  <si>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</si>
  <si>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</si>
  <si>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</si>
  <si>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</si>
  <si>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</si>
  <si>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</si>
  <si>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</si>
  <si>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</si>
  <si>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</si>
  <si>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</si>
  <si>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</si>
  <si>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</si>
  <si>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</si>
  <si>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</si>
  <si>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</si>
  <si>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</si>
  <si>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</si>
  <si>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</si>
  <si>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</si>
  <si>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</si>
  <si>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</si>
  <si>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</si>
  <si>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</si>
  <si>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</si>
  <si>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</si>
  <si>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40.92</t>
  </si>
  <si>
    <t>37.75</t>
  </si>
  <si>
    <t>41.73</t>
  </si>
  <si>
    <t>46.83</t>
  </si>
  <si>
    <t>49.75</t>
  </si>
  <si>
    <t>59.47</t>
  </si>
  <si>
    <t>67.17</t>
  </si>
  <si>
    <t>63.48</t>
  </si>
  <si>
    <t>58.95</t>
  </si>
  <si>
    <t>Tangible Book Value</t>
  </si>
  <si>
    <t>Tangible Book Value Per Share</t>
  </si>
  <si>
    <t>-22.9</t>
  </si>
  <si>
    <t>-24.78</t>
  </si>
  <si>
    <t>-17.22</t>
  </si>
  <si>
    <t>-30.75</t>
  </si>
  <si>
    <t>-35.39</t>
  </si>
  <si>
    <t>-34.03</t>
  </si>
  <si>
    <t>-28.2</t>
  </si>
  <si>
    <t>-15.39</t>
  </si>
  <si>
    <t>-21.34</t>
  </si>
  <si>
    <t>-18.81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</si>
  <si>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</si>
  <si>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</si>
  <si>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</si>
  <si>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</si>
  <si>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</si>
  <si>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</si>
  <si>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LIFO Reserve, Total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</si>
  <si>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</si>
  <si>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</si>
  <si>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</si>
  <si>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</si>
  <si>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</si>
  <si>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</si>
  <si>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</si>
  <si>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</si>
  <si>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</si>
  <si>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</si>
  <si>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</si>
  <si>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</si>
  <si>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</si>
  <si>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</si>
  <si>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</si>
  <si>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</si>
  <si>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</si>
  <si>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</si>
  <si>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</si>
  <si>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</si>
  <si>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</si>
  <si>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</si>
  <si>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</si>
  <si>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EBT, Excl. Unusual Items</t>
  </si>
  <si>
    <t>Restructuring Charges</t>
  </si>
  <si>
    <t>Merger &amp; Related Restructuring Charges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</si>
  <si>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</si>
  <si>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</si>
  <si>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</si>
  <si>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</si>
  <si>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</si>
  <si>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</si>
  <si>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</si>
  <si>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</si>
  <si>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</si>
  <si>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</si>
  <si>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</si>
  <si>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</si>
  <si>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</si>
  <si>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</si>
  <si>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4.87</t>
  </si>
  <si>
    <t>5.96</t>
  </si>
  <si>
    <t>6.61</t>
  </si>
  <si>
    <t>8.19</t>
  </si>
  <si>
    <t>4.06</t>
  </si>
  <si>
    <t>6.44</t>
  </si>
  <si>
    <t>7.85</t>
  </si>
  <si>
    <t>10.55</t>
  </si>
  <si>
    <t>7.13</t>
  </si>
  <si>
    <t>-2.07</t>
  </si>
  <si>
    <t>Basic EPS - Continuing Operations</t>
  </si>
  <si>
    <t>5.49</t>
  </si>
  <si>
    <t>6.1</t>
  </si>
  <si>
    <t>9.99</t>
  </si>
  <si>
    <t>1.11</t>
  </si>
  <si>
    <t>-1.88</t>
  </si>
  <si>
    <t>Basic Weighted Average Shares Outstanding</t>
  </si>
  <si>
    <t>Net EPS - Diluted</t>
  </si>
  <si>
    <t>4.77</t>
  </si>
  <si>
    <t>5.79</t>
  </si>
  <si>
    <t>6.51</t>
  </si>
  <si>
    <t>8.04</t>
  </si>
  <si>
    <t>3.99</t>
  </si>
  <si>
    <t>6.35</t>
  </si>
  <si>
    <t>7.77</t>
  </si>
  <si>
    <t>10.16</t>
  </si>
  <si>
    <t>6.76</t>
  </si>
  <si>
    <t>Diluted EPS - Continuing Operations</t>
  </si>
  <si>
    <t>5.37</t>
  </si>
  <si>
    <t>5.92</t>
  </si>
  <si>
    <t>9.62</t>
  </si>
  <si>
    <t>1.06</t>
  </si>
  <si>
    <t>Diluted Weighted Average Shares Outstanding</t>
  </si>
  <si>
    <t>Normalized Basic EPS</t>
  </si>
  <si>
    <t>4.55</t>
  </si>
  <si>
    <t>5.06</t>
  </si>
  <si>
    <t>5.46</t>
  </si>
  <si>
    <t>6.21</t>
  </si>
  <si>
    <t>6.23</t>
  </si>
  <si>
    <t>7.16</t>
  </si>
  <si>
    <t>7.58</t>
  </si>
  <si>
    <t>2.83</t>
  </si>
  <si>
    <t>0.89</t>
  </si>
  <si>
    <t>Normalized Diluted EPS</t>
  </si>
  <si>
    <t>4.45</t>
  </si>
  <si>
    <t>4.92</t>
  </si>
  <si>
    <t>5.38</t>
  </si>
  <si>
    <t>6.09</t>
  </si>
  <si>
    <t>6.24</t>
  </si>
  <si>
    <t>6.14</t>
  </si>
  <si>
    <t>7.08</t>
  </si>
  <si>
    <t>7.29</t>
  </si>
  <si>
    <t>2.67</t>
  </si>
  <si>
    <t>Dividend Per Share</t>
  </si>
  <si>
    <t>2.04</t>
  </si>
  <si>
    <t>2.14</t>
  </si>
  <si>
    <t>2.26</t>
  </si>
  <si>
    <t>2.42</t>
  </si>
  <si>
    <t>2.58</t>
  </si>
  <si>
    <t>2.7</t>
  </si>
  <si>
    <t>2.78</t>
  </si>
  <si>
    <t>2.98</t>
  </si>
  <si>
    <t>3.18</t>
  </si>
  <si>
    <t>3.22</t>
  </si>
  <si>
    <t>Payout Ratio</t>
  </si>
  <si>
    <t>42.23</t>
  </si>
  <si>
    <t>36.2</t>
  </si>
  <si>
    <t>34.28</t>
  </si>
  <si>
    <t>29.6</t>
  </si>
  <si>
    <t>63.6</t>
  </si>
  <si>
    <t>42.06</t>
  </si>
  <si>
    <t>36.52</t>
  </si>
  <si>
    <t>29.23</t>
  </si>
  <si>
    <t>44.39</t>
  </si>
  <si>
    <t>-155.43</t>
  </si>
  <si>
    <t>EBITDA</t>
  </si>
  <si>
    <t>EBITA</t>
  </si>
  <si>
    <t>EBIT</t>
  </si>
  <si>
    <t>EBITDAR</t>
  </si>
  <si>
    <t>Effective Tax Rate - (Ratio)</t>
  </si>
  <si>
    <t>20.93</t>
  </si>
  <si>
    <t>21.6</t>
  </si>
  <si>
    <t>21.3</t>
  </si>
  <si>
    <t>19.69</t>
  </si>
  <si>
    <t>40.73</t>
  </si>
  <si>
    <t>14.37</t>
  </si>
  <si>
    <t>3.24</t>
  </si>
  <si>
    <t>3.7</t>
  </si>
  <si>
    <t>-349.34</t>
  </si>
  <si>
    <t>25.02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</si>
  <si>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</si>
  <si>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</si>
  <si>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</si>
  <si>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</si>
  <si>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</si>
  <si>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</si>
  <si>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</si>
  <si>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</si>
  <si>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</si>
  <si>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</si>
  <si>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</si>
  <si>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</si>
  <si>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</si>
  <si>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</si>
  <si>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</si>
  <si>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</si>
  <si>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</si>
  <si>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</si>
  <si>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</si>
  <si>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</si>
  <si>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5.31</t>
  </si>
  <si>
    <t>5.53</t>
  </si>
  <si>
    <t>5.82</t>
  </si>
  <si>
    <t>5.3</t>
  </si>
  <si>
    <t>5.55</t>
  </si>
  <si>
    <t>2.23</t>
  </si>
  <si>
    <t>1.59</t>
  </si>
  <si>
    <t>Return on Total Capital</t>
  </si>
  <si>
    <t>7.95</t>
  </si>
  <si>
    <t>8.51</t>
  </si>
  <si>
    <t>9.19</t>
  </si>
  <si>
    <t>9.01</t>
  </si>
  <si>
    <t>8.74</t>
  </si>
  <si>
    <t>8.38</t>
  </si>
  <si>
    <t>8.52</t>
  </si>
  <si>
    <t>7.31</t>
  </si>
  <si>
    <t>3.27</t>
  </si>
  <si>
    <t>Return On Equity %</t>
  </si>
  <si>
    <t>12.81</t>
  </si>
  <si>
    <t>14.59</t>
  </si>
  <si>
    <t>15.78</t>
  </si>
  <si>
    <t>16.7</t>
  </si>
  <si>
    <t>7.5</t>
  </si>
  <si>
    <t>11.28</t>
  </si>
  <si>
    <t>12.22</t>
  </si>
  <si>
    <t>14.11</t>
  </si>
  <si>
    <t>1.6</t>
  </si>
  <si>
    <t>Return on Common Equity</t>
  </si>
  <si>
    <t>12.96</t>
  </si>
  <si>
    <t>14.77</t>
  </si>
  <si>
    <t>15.85</t>
  </si>
  <si>
    <t>17.62</t>
  </si>
  <si>
    <t>8.27</t>
  </si>
  <si>
    <t>12.98</t>
  </si>
  <si>
    <t>14.08</t>
  </si>
  <si>
    <t>15.35</t>
  </si>
  <si>
    <t>Margin Analysis</t>
  </si>
  <si>
    <t>Gross Profit Margin %</t>
  </si>
  <si>
    <t>36.45</t>
  </si>
  <si>
    <t>37.41</t>
  </si>
  <si>
    <t>37.85</t>
  </si>
  <si>
    <t>35.16</t>
  </si>
  <si>
    <t>33.55</t>
  </si>
  <si>
    <t>34.67</t>
  </si>
  <si>
    <t>33.51</t>
  </si>
  <si>
    <t>26.03</t>
  </si>
  <si>
    <t>25.97</t>
  </si>
  <si>
    <t>SG&amp;A Margin</t>
  </si>
  <si>
    <t>22.44</t>
  </si>
  <si>
    <t>22.01</t>
  </si>
  <si>
    <t>22.81</t>
  </si>
  <si>
    <t>22.97</t>
  </si>
  <si>
    <t>21.35</t>
  </si>
  <si>
    <t>19.86</t>
  </si>
  <si>
    <t>19.76</t>
  </si>
  <si>
    <t>19.54</t>
  </si>
  <si>
    <t>18.74</t>
  </si>
  <si>
    <t>20.17</t>
  </si>
  <si>
    <t>EBITDA Margin %</t>
  </si>
  <si>
    <t>16.08</t>
  </si>
  <si>
    <t>15.99</t>
  </si>
  <si>
    <t>16.44</t>
  </si>
  <si>
    <t>16.29</t>
  </si>
  <si>
    <t>15.72</t>
  </si>
  <si>
    <t>15.61</t>
  </si>
  <si>
    <t>17.47</t>
  </si>
  <si>
    <t>16.61</t>
  </si>
  <si>
    <t>8.96</t>
  </si>
  <si>
    <t>EBITA Margin %</t>
  </si>
  <si>
    <t>13.76</t>
  </si>
  <si>
    <t>13.69</t>
  </si>
  <si>
    <t>14.13</t>
  </si>
  <si>
    <t>13.97</t>
  </si>
  <si>
    <t>13.35</t>
  </si>
  <si>
    <t>13.03</t>
  </si>
  <si>
    <t>14.88</t>
  </si>
  <si>
    <t>14.22</t>
  </si>
  <si>
    <t>6.78</t>
  </si>
  <si>
    <t>5.15</t>
  </si>
  <si>
    <t>EBIT Margin %</t>
  </si>
  <si>
    <t>12.14</t>
  </si>
  <si>
    <t>12.29</t>
  </si>
  <si>
    <t>12.86</t>
  </si>
  <si>
    <t>12.68</t>
  </si>
  <si>
    <t>12.1</t>
  </si>
  <si>
    <t>11.73</t>
  </si>
  <si>
    <t>13.49</t>
  </si>
  <si>
    <t>12.91</t>
  </si>
  <si>
    <t>5.59</t>
  </si>
  <si>
    <t>3.93</t>
  </si>
  <si>
    <t>Income From Continuing Operations Margin %</t>
  </si>
  <si>
    <t>7.56</t>
  </si>
  <si>
    <t>8.08</t>
  </si>
  <si>
    <t>8.46</t>
  </si>
  <si>
    <t>9.61</t>
  </si>
  <si>
    <t>4.33</t>
  </si>
  <si>
    <t>6.63</t>
  </si>
  <si>
    <t>8.49</t>
  </si>
  <si>
    <t>10.24</t>
  </si>
  <si>
    <t>-1.78</t>
  </si>
  <si>
    <t>Net Income Margin %</t>
  </si>
  <si>
    <t>6.71</t>
  </si>
  <si>
    <t>7.91</t>
  </si>
  <si>
    <t>6.62</t>
  </si>
  <si>
    <t>10.82</t>
  </si>
  <si>
    <t>6.27</t>
  </si>
  <si>
    <t>-1.97</t>
  </si>
  <si>
    <t>Net Avail. For Common Margin %</t>
  </si>
  <si>
    <t>8.09</t>
  </si>
  <si>
    <t>8.33</t>
  </si>
  <si>
    <t>0.97</t>
  </si>
  <si>
    <t>Normalized Net Income Margin</t>
  </si>
  <si>
    <t>6.72</t>
  </si>
  <si>
    <t>6.99</t>
  </si>
  <si>
    <t>6.77</t>
  </si>
  <si>
    <t>6.4</t>
  </si>
  <si>
    <t>7.59</t>
  </si>
  <si>
    <t>7.71</t>
  </si>
  <si>
    <t>2.47</t>
  </si>
  <si>
    <t>0.85</t>
  </si>
  <si>
    <t>Levered Free Cash Flow Margin</t>
  </si>
  <si>
    <t>10.23</t>
  </si>
  <si>
    <t>9.57</t>
  </si>
  <si>
    <t>6.33</t>
  </si>
  <si>
    <t>10.63</t>
  </si>
  <si>
    <t>9.22</t>
  </si>
  <si>
    <t>-1.03</t>
  </si>
  <si>
    <t>-4.01</t>
  </si>
  <si>
    <t>11.22</t>
  </si>
  <si>
    <t>Unlevered Free Cash Flow Margin</t>
  </si>
  <si>
    <t>9.94</t>
  </si>
  <si>
    <t>11.24</t>
  </si>
  <si>
    <t>5.12</t>
  </si>
  <si>
    <t>10.66</t>
  </si>
  <si>
    <t>11.86</t>
  </si>
  <si>
    <t>10.18</t>
  </si>
  <si>
    <t>-0.29</t>
  </si>
  <si>
    <t>-2.76</t>
  </si>
  <si>
    <t>13.43</t>
  </si>
  <si>
    <t>Asset Turnover</t>
  </si>
  <si>
    <t>0.7</t>
  </si>
  <si>
    <t>0.72</t>
  </si>
  <si>
    <t>0.74</t>
  </si>
  <si>
    <t>0.73</t>
  </si>
  <si>
    <t>0.66</t>
  </si>
  <si>
    <t>0.6</t>
  </si>
  <si>
    <t>0.64</t>
  </si>
  <si>
    <t>0.65</t>
  </si>
  <si>
    <t>Fixed Assets Turnover</t>
  </si>
  <si>
    <t>7.73</t>
  </si>
  <si>
    <t>7.69</t>
  </si>
  <si>
    <t>7.86</t>
  </si>
  <si>
    <t>7.98</t>
  </si>
  <si>
    <t>7.65</t>
  </si>
  <si>
    <t>6.55</t>
  </si>
  <si>
    <t>5.73</t>
  </si>
  <si>
    <t>6.02</t>
  </si>
  <si>
    <t>6.11</t>
  </si>
  <si>
    <t>5.78</t>
  </si>
  <si>
    <t>Receivables Turnover (Average Receivables)</t>
  </si>
  <si>
    <t>8.93</t>
  </si>
  <si>
    <t>9.42</t>
  </si>
  <si>
    <t>9.47</t>
  </si>
  <si>
    <t>10.27</t>
  </si>
  <si>
    <t>10.81</t>
  </si>
  <si>
    <t>15.02</t>
  </si>
  <si>
    <t>Inventory Turnover (Average Inventory)</t>
  </si>
  <si>
    <t>4.6</t>
  </si>
  <si>
    <t>4.75</t>
  </si>
  <si>
    <t>4.53</t>
  </si>
  <si>
    <t>4.13</t>
  </si>
  <si>
    <t>4.15</t>
  </si>
  <si>
    <t>3.8</t>
  </si>
  <si>
    <t>2.57</t>
  </si>
  <si>
    <t>2.22</t>
  </si>
  <si>
    <t>2.2</t>
  </si>
  <si>
    <t>Short Term Liquidity</t>
  </si>
  <si>
    <t>Current Ratio</t>
  </si>
  <si>
    <t>1.39</t>
  </si>
  <si>
    <t>1.31</t>
  </si>
  <si>
    <t>1.71</t>
  </si>
  <si>
    <t>1.05</t>
  </si>
  <si>
    <t>1.14</t>
  </si>
  <si>
    <t>1.01</t>
  </si>
  <si>
    <t>1.32</t>
  </si>
  <si>
    <t>1.21</t>
  </si>
  <si>
    <t>1.19</t>
  </si>
  <si>
    <t>Quick Ratio</t>
  </si>
  <si>
    <t>0.67</t>
  </si>
  <si>
    <t>0.87</t>
  </si>
  <si>
    <t>0.52</t>
  </si>
  <si>
    <t>0.47</t>
  </si>
  <si>
    <t>0.4</t>
  </si>
  <si>
    <t>0.63</t>
  </si>
  <si>
    <t>0.19</t>
  </si>
  <si>
    <t>0.25</t>
  </si>
  <si>
    <t>0.3</t>
  </si>
  <si>
    <t>Operating Cash Flow to Current Liabilities</t>
  </si>
  <si>
    <t>0.46</t>
  </si>
  <si>
    <t>0.42</t>
  </si>
  <si>
    <t>0.53</t>
  </si>
  <si>
    <t>0.33</t>
  </si>
  <si>
    <t>0.32</t>
  </si>
  <si>
    <t>0.34</t>
  </si>
  <si>
    <t>0.44</t>
  </si>
  <si>
    <t>0.08</t>
  </si>
  <si>
    <t>-0.22</t>
  </si>
  <si>
    <t>0.2</t>
  </si>
  <si>
    <t>Days Sales Outstanding (Average Receivables)</t>
  </si>
  <si>
    <t>44.55</t>
  </si>
  <si>
    <t>40.78</t>
  </si>
  <si>
    <t>38.65</t>
  </si>
  <si>
    <t>38.42</t>
  </si>
  <si>
    <t>35.45</t>
  </si>
  <si>
    <t>34.32</t>
  </si>
  <si>
    <t>29.78</t>
  </si>
  <si>
    <t>26.99</t>
  </si>
  <si>
    <t>24.23</t>
  </si>
  <si>
    <t>Days Outstanding Inventory (Average Inventory)</t>
  </si>
  <si>
    <t>77.85</t>
  </si>
  <si>
    <t>79.19</t>
  </si>
  <si>
    <t>76.59</t>
  </si>
  <si>
    <t>80.32</t>
  </si>
  <si>
    <t>88.17</t>
  </si>
  <si>
    <t>87.78</t>
  </si>
  <si>
    <t>97.53</t>
  </si>
  <si>
    <t>141.72</t>
  </si>
  <si>
    <t>163.78</t>
  </si>
  <si>
    <t>165.12</t>
  </si>
  <si>
    <t>Average Days Payable Outstanding</t>
  </si>
  <si>
    <t>79.34</t>
  </si>
  <si>
    <t>80.19</t>
  </si>
  <si>
    <t>81.45</t>
  </si>
  <si>
    <t>78.74</t>
  </si>
  <si>
    <t>82.19</t>
  </si>
  <si>
    <t>82.97</t>
  </si>
  <si>
    <t>84.3</t>
  </si>
  <si>
    <t>79.45</t>
  </si>
  <si>
    <t>80.89</t>
  </si>
  <si>
    <t>80.02</t>
  </si>
  <si>
    <t>Cash Conversion Cycle (Average Days)</t>
  </si>
  <si>
    <t>43.06</t>
  </si>
  <si>
    <t>39.77</t>
  </si>
  <si>
    <t>33.79</t>
  </si>
  <si>
    <t>40.23</t>
  </si>
  <si>
    <t>44.4</t>
  </si>
  <si>
    <t>40.26</t>
  </si>
  <si>
    <t>47.55</t>
  </si>
  <si>
    <t>92.05</t>
  </si>
  <si>
    <t>109.87</t>
  </si>
  <si>
    <t>109.33</t>
  </si>
  <si>
    <t>Long Term Solvency</t>
  </si>
  <si>
    <t>Total Debt/Equity</t>
  </si>
  <si>
    <t>59.92</t>
  </si>
  <si>
    <t>66.44</t>
  </si>
  <si>
    <t>60.79</t>
  </si>
  <si>
    <t>46.84</t>
  </si>
  <si>
    <t>53.55</t>
  </si>
  <si>
    <t>44.78</t>
  </si>
  <si>
    <t>44.03</t>
  </si>
  <si>
    <t>60.77</t>
  </si>
  <si>
    <t>81.3</t>
  </si>
  <si>
    <t>84.84</t>
  </si>
  <si>
    <t>Total Debt / Total Capital</t>
  </si>
  <si>
    <t>37.47</t>
  </si>
  <si>
    <t>39.92</t>
  </si>
  <si>
    <t>37.81</t>
  </si>
  <si>
    <t>31.9</t>
  </si>
  <si>
    <t>34.88</t>
  </si>
  <si>
    <t>30.93</t>
  </si>
  <si>
    <t>30.57</t>
  </si>
  <si>
    <t>37.8</t>
  </si>
  <si>
    <t>44.84</t>
  </si>
  <si>
    <t>45.9</t>
  </si>
  <si>
    <t>LT Debt/Equity</t>
  </si>
  <si>
    <t>59.79</t>
  </si>
  <si>
    <t>66.27</t>
  </si>
  <si>
    <t>60.6</t>
  </si>
  <si>
    <t>34.25</t>
  </si>
  <si>
    <t>48.72</t>
  </si>
  <si>
    <t>39.52</t>
  </si>
  <si>
    <t>41.94</t>
  </si>
  <si>
    <t>40.38</t>
  </si>
  <si>
    <t>58.46</t>
  </si>
  <si>
    <t>71.55</t>
  </si>
  <si>
    <t>Long-Term Debt / Total Capital</t>
  </si>
  <si>
    <t>37.39</t>
  </si>
  <si>
    <t>39.82</t>
  </si>
  <si>
    <t>37.69</t>
  </si>
  <si>
    <t>23.33</t>
  </si>
  <si>
    <t>31.73</t>
  </si>
  <si>
    <t>27.29</t>
  </si>
  <si>
    <t>29.12</t>
  </si>
  <si>
    <t>25.12</t>
  </si>
  <si>
    <t>32.25</t>
  </si>
  <si>
    <t>38.71</t>
  </si>
  <si>
    <t>Total Liabilities / Total Assets</t>
  </si>
  <si>
    <t>58.91</t>
  </si>
  <si>
    <t>61.38</t>
  </si>
  <si>
    <t>59.23</t>
  </si>
  <si>
    <t>56.5</t>
  </si>
  <si>
    <t>59.6</t>
  </si>
  <si>
    <t>55.61</t>
  </si>
  <si>
    <t>53.04</t>
  </si>
  <si>
    <t>58.86</t>
  </si>
  <si>
    <t>61.09</t>
  </si>
  <si>
    <t>61.73</t>
  </si>
  <si>
    <t>EBIT / Interest Expense</t>
  </si>
  <si>
    <t>7.61</t>
  </si>
  <si>
    <t>7.54</t>
  </si>
  <si>
    <t>7.26</t>
  </si>
  <si>
    <t>8.79</t>
  </si>
  <si>
    <t>10.88</t>
  </si>
  <si>
    <t>2.8</t>
  </si>
  <si>
    <t>EBITDA / Interest Expense</t>
  </si>
  <si>
    <t>10.29</t>
  </si>
  <si>
    <t>9.9</t>
  </si>
  <si>
    <t>9.64</t>
  </si>
  <si>
    <t>9.33</t>
  </si>
  <si>
    <t>8.58</t>
  </si>
  <si>
    <t>14.87</t>
  </si>
  <si>
    <t>5.01</t>
  </si>
  <si>
    <t>(EBITDA - Capex) / Interest Expense</t>
  </si>
  <si>
    <t>8.65</t>
  </si>
  <si>
    <t>8.18</t>
  </si>
  <si>
    <t>7.34</t>
  </si>
  <si>
    <t>12.07</t>
  </si>
  <si>
    <t>3.45</t>
  </si>
  <si>
    <t>1.86</t>
  </si>
  <si>
    <t>Total Debt / EBITDA</t>
  </si>
  <si>
    <t>2.18</t>
  </si>
  <si>
    <t>2.07</t>
  </si>
  <si>
    <t>1.87</t>
  </si>
  <si>
    <t>1.91</t>
  </si>
  <si>
    <t>1.68</t>
  </si>
  <si>
    <t>1.79</t>
  </si>
  <si>
    <t>2.56</t>
  </si>
  <si>
    <t>4.65</t>
  </si>
  <si>
    <t>5.57</t>
  </si>
  <si>
    <t>Net Debt / EBITDA</t>
  </si>
  <si>
    <t>1.46</t>
  </si>
  <si>
    <t>1.56</t>
  </si>
  <si>
    <t>1.78</t>
  </si>
  <si>
    <t>1.28</t>
  </si>
  <si>
    <t>2.5</t>
  </si>
  <si>
    <t>4.42</t>
  </si>
  <si>
    <t>5.24</t>
  </si>
  <si>
    <t>Total Debt / (EBITDA - Capex)</t>
  </si>
  <si>
    <t>2.55</t>
  </si>
  <si>
    <t>2.64</t>
  </si>
  <si>
    <t>2.53</t>
  </si>
  <si>
    <t>2.38</t>
  </si>
  <si>
    <t>2.46</t>
  </si>
  <si>
    <t>2.03</t>
  </si>
  <si>
    <t>2.05</t>
  </si>
  <si>
    <t>3.15</t>
  </si>
  <si>
    <t>7.38</t>
  </si>
  <si>
    <t>Net Debt / (EBITDA - Capex)</t>
  </si>
  <si>
    <t>2.21</t>
  </si>
  <si>
    <t>2.31</t>
  </si>
  <si>
    <t>1.99</t>
  </si>
  <si>
    <t>2.29</t>
  </si>
  <si>
    <t>1.89</t>
  </si>
  <si>
    <t>1.47</t>
  </si>
  <si>
    <t>3.08</t>
  </si>
  <si>
    <t>6.43</t>
  </si>
  <si>
    <t>6.95</t>
  </si>
  <si>
    <t>Growth Over Prior Year</t>
  </si>
  <si>
    <t>Total Revenues, 1 Yr. Growth %</t>
  </si>
  <si>
    <t>4.12</t>
  </si>
  <si>
    <t>-1.47</t>
  </si>
  <si>
    <t>2.1</t>
  </si>
  <si>
    <t>11.75</t>
  </si>
  <si>
    <t>7.83</t>
  </si>
  <si>
    <t>3.29</t>
  </si>
  <si>
    <t>19.6</t>
  </si>
  <si>
    <t>10.9</t>
  </si>
  <si>
    <t>-6.88</t>
  </si>
  <si>
    <t>Gross Profit, 1 Yr. Growth %</t>
  </si>
  <si>
    <t>4.36</t>
  </si>
  <si>
    <t>-0.75</t>
  </si>
  <si>
    <t>4.79</t>
  </si>
  <si>
    <t>13.07</t>
  </si>
  <si>
    <t>1.9</t>
  </si>
  <si>
    <t>-1.46</t>
  </si>
  <si>
    <t>17.15</t>
  </si>
  <si>
    <t>-14.03</t>
  </si>
  <si>
    <t>-6.79</t>
  </si>
  <si>
    <t>EBITDA, 1 Yr. Growth %</t>
  </si>
  <si>
    <t>19.75</t>
  </si>
  <si>
    <t>-0.15</t>
  </si>
  <si>
    <t>4.98</t>
  </si>
  <si>
    <t>10.75</t>
  </si>
  <si>
    <t>5.76</t>
  </si>
  <si>
    <t>12.58</t>
  </si>
  <si>
    <t>7.19</t>
  </si>
  <si>
    <t>-38.07</t>
  </si>
  <si>
    <t>-20.11</t>
  </si>
  <si>
    <t>EBITA, 1 Yr. Growth %</t>
  </si>
  <si>
    <t>21.43</t>
  </si>
  <si>
    <t>0.26</t>
  </si>
  <si>
    <t>10.44</t>
  </si>
  <si>
    <t>0.79</t>
  </si>
  <si>
    <t>8.64</t>
  </si>
  <si>
    <t>-45.31</t>
  </si>
  <si>
    <t>-27.94</t>
  </si>
  <si>
    <t>EBIT, 1 Yr. Growth %</t>
  </si>
  <si>
    <t>26.8</t>
  </si>
  <si>
    <t>6.92</t>
  </si>
  <si>
    <t>10.15</t>
  </si>
  <si>
    <t>4.57</t>
  </si>
  <si>
    <t>0.16</t>
  </si>
  <si>
    <t>15.68</t>
  </si>
  <si>
    <t>9.51</t>
  </si>
  <si>
    <t>-51.14</t>
  </si>
  <si>
    <t>-32.99</t>
  </si>
  <si>
    <t>Earnings From Cont. Operations, 1 Yr. Growth %</t>
  </si>
  <si>
    <t>65.26</t>
  </si>
  <si>
    <t>5.19</t>
  </si>
  <si>
    <t>27.02</t>
  </si>
  <si>
    <t>-50.62</t>
  </si>
  <si>
    <t>58.14</t>
  </si>
  <si>
    <t>28.88</t>
  </si>
  <si>
    <t>34.8</t>
  </si>
  <si>
    <t>-89.02</t>
  </si>
  <si>
    <t>-265.41</t>
  </si>
  <si>
    <t>Net Income, 1 Yr. Growth %</t>
  </si>
  <si>
    <t>55.19</t>
  </si>
  <si>
    <t>16.14</t>
  </si>
  <si>
    <t>9.23</t>
  </si>
  <si>
    <t>27.01</t>
  </si>
  <si>
    <t>-50.69</t>
  </si>
  <si>
    <t>57.93</t>
  </si>
  <si>
    <t>29.09</t>
  </si>
  <si>
    <t>36.91</t>
  </si>
  <si>
    <t>-37.1</t>
  </si>
  <si>
    <t>-129.22</t>
  </si>
  <si>
    <t>Normalized Net Income, 1 Yr. Growth %</t>
  </si>
  <si>
    <t>8.91</t>
  </si>
  <si>
    <t>16.48</t>
  </si>
  <si>
    <t>1.75</t>
  </si>
  <si>
    <t>-2.26</t>
  </si>
  <si>
    <t>19.32</t>
  </si>
  <si>
    <t>16.91</t>
  </si>
  <si>
    <t>-63.71</t>
  </si>
  <si>
    <t>-66.96</t>
  </si>
  <si>
    <t>Diluted EPS Before Extra, 1 Yr. Growth %</t>
  </si>
  <si>
    <t>63.97</t>
  </si>
  <si>
    <t>9.97</t>
  </si>
  <si>
    <t>23.5</t>
  </si>
  <si>
    <t>-50.43</t>
  </si>
  <si>
    <t>59.15</t>
  </si>
  <si>
    <t>22.36</t>
  </si>
  <si>
    <t>34.39</t>
  </si>
  <si>
    <t>-88.67</t>
  </si>
  <si>
    <t>-277.94</t>
  </si>
  <si>
    <t>Accounts Receivable, 1 Yr. Growth %</t>
  </si>
  <si>
    <t>-11.26</t>
  </si>
  <si>
    <t>-4.5</t>
  </si>
  <si>
    <t>-1.87</t>
  </si>
  <si>
    <t>25.63</t>
  </si>
  <si>
    <t>-10.56</t>
  </si>
  <si>
    <t>2.44</t>
  </si>
  <si>
    <t>32.57</t>
  </si>
  <si>
    <t>-17.57</t>
  </si>
  <si>
    <t>-0.48</t>
  </si>
  <si>
    <t>Inventory, 1 Yr. Growth %</t>
  </si>
  <si>
    <t>6.07</t>
  </si>
  <si>
    <t>-2.32</t>
  </si>
  <si>
    <t>-3.17</t>
  </si>
  <si>
    <t>36.56</t>
  </si>
  <si>
    <t>17.59</t>
  </si>
  <si>
    <t>-4.99</t>
  </si>
  <si>
    <t>21.39</t>
  </si>
  <si>
    <t>106.4</t>
  </si>
  <si>
    <t>8.14</t>
  </si>
  <si>
    <t>-19.15</t>
  </si>
  <si>
    <t>Net Property, Plant and Equip., 1 Yr. Growth %</t>
  </si>
  <si>
    <t>-1.66</t>
  </si>
  <si>
    <t>-0.27</t>
  </si>
  <si>
    <t>0.07</t>
  </si>
  <si>
    <t>20.07</t>
  </si>
  <si>
    <t>9.91</t>
  </si>
  <si>
    <t>30.27</t>
  </si>
  <si>
    <t>15.33</t>
  </si>
  <si>
    <t>-4.02</t>
  </si>
  <si>
    <t>Total Assets, 1 Yr. Growth %</t>
  </si>
  <si>
    <t>-4.15</t>
  </si>
  <si>
    <t>-4.27</t>
  </si>
  <si>
    <t>3.35</t>
  </si>
  <si>
    <t>22.03</t>
  </si>
  <si>
    <t>1.62</t>
  </si>
  <si>
    <t>6.12</t>
  </si>
  <si>
    <t>14.42</t>
  </si>
  <si>
    <t>19.58</t>
  </si>
  <si>
    <t>-11.41</t>
  </si>
  <si>
    <t>-5.21</t>
  </si>
  <si>
    <t>Tangible Book Value, 1 Yr. Growth %</t>
  </si>
  <si>
    <t>-5.33</t>
  </si>
  <si>
    <t>6.01</t>
  </si>
  <si>
    <t>-31.14</t>
  </si>
  <si>
    <t>80.33</t>
  </si>
  <si>
    <t>13.18</t>
  </si>
  <si>
    <t>-2.46</t>
  </si>
  <si>
    <t>-13.2</t>
  </si>
  <si>
    <t>12.47</t>
  </si>
  <si>
    <t>41.02</t>
  </si>
  <si>
    <t>-11.51</t>
  </si>
  <si>
    <t>Common Equity, 1 Yr. Growth %</t>
  </si>
  <si>
    <t>-5.44</t>
  </si>
  <si>
    <t>-9.6</t>
  </si>
  <si>
    <t>9.56</t>
  </si>
  <si>
    <t>18.53</t>
  </si>
  <si>
    <t>-6.17</t>
  </si>
  <si>
    <t>7.76</t>
  </si>
  <si>
    <t>25.19</t>
  </si>
  <si>
    <t>13.22</t>
  </si>
  <si>
    <t>-11.47</t>
  </si>
  <si>
    <t>-6.75</t>
  </si>
  <si>
    <t>Cash From Operations, 1 Yr. Growth %</t>
  </si>
  <si>
    <t>49.3</t>
  </si>
  <si>
    <t>-8.77</t>
  </si>
  <si>
    <t>25.62</t>
  </si>
  <si>
    <t>-4.48</t>
  </si>
  <si>
    <t>88.62</t>
  </si>
  <si>
    <t>19.41</t>
  </si>
  <si>
    <t>34.3</t>
  </si>
  <si>
    <t>-67.21</t>
  </si>
  <si>
    <t>-320.1</t>
  </si>
  <si>
    <t>-181.62</t>
  </si>
  <si>
    <t>Capital Expenditures, 1 Yr. Growth %</t>
  </si>
  <si>
    <t>-14.49</t>
  </si>
  <si>
    <t>7.01</t>
  </si>
  <si>
    <t>11.43</t>
  </si>
  <si>
    <t>27.49</t>
  </si>
  <si>
    <t>11.23</t>
  </si>
  <si>
    <t>-13.7</t>
  </si>
  <si>
    <t>-18.04</t>
  </si>
  <si>
    <t>49.12</t>
  </si>
  <si>
    <t>-36.14</t>
  </si>
  <si>
    <t>Levered Free Cash Flow, 1 Yr. Growth %</t>
  </si>
  <si>
    <t>157.72</t>
  </si>
  <si>
    <t>14.86</t>
  </si>
  <si>
    <t>-59.5</t>
  </si>
  <si>
    <t>163.55</t>
  </si>
  <si>
    <t>-30.13</t>
  </si>
  <si>
    <t>73.29</t>
  </si>
  <si>
    <t>-12.69</t>
  </si>
  <si>
    <t>-113.95</t>
  </si>
  <si>
    <t>151.68</t>
  </si>
  <si>
    <t>-355.71</t>
  </si>
  <si>
    <t>Unlevered Free Cash Flow, 1 Yr. Growth %</t>
  </si>
  <si>
    <t>127.97</t>
  </si>
  <si>
    <t>13.55</t>
  </si>
  <si>
    <t>-53.46</t>
  </si>
  <si>
    <t>132.53</t>
  </si>
  <si>
    <t>-24.7</t>
  </si>
  <si>
    <t>61.65</t>
  </si>
  <si>
    <t>-13.61</t>
  </si>
  <si>
    <t>-103.48</t>
  </si>
  <si>
    <t>203.68</t>
  </si>
  <si>
    <t>-540.94</t>
  </si>
  <si>
    <t>Dividend Per Share, 1 Yr. Growth %</t>
  </si>
  <si>
    <t>3.03</t>
  </si>
  <si>
    <t>4.9</t>
  </si>
  <si>
    <t>5.61</t>
  </si>
  <si>
    <t>2.96</t>
  </si>
  <si>
    <t>1.26</t>
  </si>
  <si>
    <t>Compound Annual Growth Rate Over Two Years</t>
  </si>
  <si>
    <t>Total Revenues, 2 Yr. CAGR %</t>
  </si>
  <si>
    <t>6.36</t>
  </si>
  <si>
    <t>1.29</t>
  </si>
  <si>
    <t>6.82</t>
  </si>
  <si>
    <t>9.82</t>
  </si>
  <si>
    <t>5.54</t>
  </si>
  <si>
    <t>1.96</t>
  </si>
  <si>
    <t>15.29</t>
  </si>
  <si>
    <t>Gross Profit, 2 Yr. CAGR %</t>
  </si>
  <si>
    <t>5.51</t>
  </si>
  <si>
    <t>1.98</t>
  </si>
  <si>
    <t>8.85</t>
  </si>
  <si>
    <t>7.33</t>
  </si>
  <si>
    <t>0.21</t>
  </si>
  <si>
    <t>1.24</t>
  </si>
  <si>
    <t>0.39</t>
  </si>
  <si>
    <t>-10.48</t>
  </si>
  <si>
    <t>EBITDA, 2 Yr. CAGR %</t>
  </si>
  <si>
    <t>9.14</t>
  </si>
  <si>
    <t>5.64</t>
  </si>
  <si>
    <t>7.46</t>
  </si>
  <si>
    <t>10.59</t>
  </si>
  <si>
    <t>-23.6</t>
  </si>
  <si>
    <t>-29.93</t>
  </si>
  <si>
    <t>EBITA, 2 Yr. CAGR %</t>
  </si>
  <si>
    <t>9.85</t>
  </si>
  <si>
    <t>7.49</t>
  </si>
  <si>
    <t>5.41</t>
  </si>
  <si>
    <t>7.88</t>
  </si>
  <si>
    <t>7.52</t>
  </si>
  <si>
    <t>4.49</t>
  </si>
  <si>
    <t>7.6</t>
  </si>
  <si>
    <t>12.69</t>
  </si>
  <si>
    <t>-28.5</t>
  </si>
  <si>
    <t>-37.57</t>
  </si>
  <si>
    <t>EBIT, 2 Yr. CAGR %</t>
  </si>
  <si>
    <t>11.48</t>
  </si>
  <si>
    <t>10.47</t>
  </si>
  <si>
    <t>4.23</t>
  </si>
  <si>
    <t>7.64</t>
  </si>
  <si>
    <t>13.68</t>
  </si>
  <si>
    <t>-32.69</t>
  </si>
  <si>
    <t>-43.19</t>
  </si>
  <si>
    <t>Earnings From Cont. Operations, 2 Yr. CAGR %</t>
  </si>
  <si>
    <t>36.95</t>
  </si>
  <si>
    <t>31.85</t>
  </si>
  <si>
    <t>16.55</t>
  </si>
  <si>
    <t>-20.87</t>
  </si>
  <si>
    <t>-11.64</t>
  </si>
  <si>
    <t>42.76</t>
  </si>
  <si>
    <t>29.29</t>
  </si>
  <si>
    <t>-61.6</t>
  </si>
  <si>
    <t>-57.38</t>
  </si>
  <si>
    <t>Net Income, 2 Yr. CAGR %</t>
  </si>
  <si>
    <t>-7.21</t>
  </si>
  <si>
    <t>12.63</t>
  </si>
  <si>
    <t>17.79</t>
  </si>
  <si>
    <t>-20.93</t>
  </si>
  <si>
    <t>-11.75</t>
  </si>
  <si>
    <t>42.78</t>
  </si>
  <si>
    <t>32.94</t>
  </si>
  <si>
    <t>-7.2</t>
  </si>
  <si>
    <t>-57.13</t>
  </si>
  <si>
    <t>Normalized Net Income, 2 Yr. CAGR %</t>
  </si>
  <si>
    <t>7.99</t>
  </si>
  <si>
    <t>10.76</t>
  </si>
  <si>
    <t>8.8</t>
  </si>
  <si>
    <t>1.74</t>
  </si>
  <si>
    <t>19.61</t>
  </si>
  <si>
    <t>-38.19</t>
  </si>
  <si>
    <t>-65.79</t>
  </si>
  <si>
    <t>Diluted EPS Before Extra, 2 Yr. CAGR %</t>
  </si>
  <si>
    <t>39.79</t>
  </si>
  <si>
    <t>34.45</t>
  </si>
  <si>
    <t>10.1</t>
  </si>
  <si>
    <t>16.54</t>
  </si>
  <si>
    <t>-21.83</t>
  </si>
  <si>
    <t>-11.18</t>
  </si>
  <si>
    <t>39.55</t>
  </si>
  <si>
    <t>25.56</t>
  </si>
  <si>
    <t>-61.04</t>
  </si>
  <si>
    <t>-55.1</t>
  </si>
  <si>
    <t>Accounts Receivable, 2 Yr. CAGR %</t>
  </si>
  <si>
    <t>-3.98</t>
  </si>
  <si>
    <t>-7.94</t>
  </si>
  <si>
    <t>-3.19</t>
  </si>
  <si>
    <t>11.03</t>
  </si>
  <si>
    <t>11.26</t>
  </si>
  <si>
    <t>-4.83</t>
  </si>
  <si>
    <t>-4.28</t>
  </si>
  <si>
    <t>4.72</t>
  </si>
  <si>
    <t>1.66</t>
  </si>
  <si>
    <t>-12.78</t>
  </si>
  <si>
    <t>Inventory, 2 Yr. CAGR %</t>
  </si>
  <si>
    <t>9.45</t>
  </si>
  <si>
    <t>-2.75</t>
  </si>
  <si>
    <t>14.99</t>
  </si>
  <si>
    <t>26.72</t>
  </si>
  <si>
    <t>5.7</t>
  </si>
  <si>
    <t>7.39</t>
  </si>
  <si>
    <t>55.42</t>
  </si>
  <si>
    <t>49.03</t>
  </si>
  <si>
    <t>-6.5</t>
  </si>
  <si>
    <t>Net Property, Plant and Equip., 2 Yr. CAGR %</t>
  </si>
  <si>
    <t>-0.97</t>
  </si>
  <si>
    <t>-0.1</t>
  </si>
  <si>
    <t>19.66</t>
  </si>
  <si>
    <t>5.58</t>
  </si>
  <si>
    <t>7.47</t>
  </si>
  <si>
    <t>-1.64</t>
  </si>
  <si>
    <t>Total Assets, 2 Yr. CAGR %</t>
  </si>
  <si>
    <t>0.02</t>
  </si>
  <si>
    <t>-4.21</t>
  </si>
  <si>
    <t>-0.68</t>
  </si>
  <si>
    <t>12.31</t>
  </si>
  <si>
    <t>11.41</t>
  </si>
  <si>
    <t>3.85</t>
  </si>
  <si>
    <t>10.19</t>
  </si>
  <si>
    <t>16.97</t>
  </si>
  <si>
    <t>2.92</t>
  </si>
  <si>
    <t>-8.36</t>
  </si>
  <si>
    <t>Tangible Book Value, 2 Yr. CAGR %</t>
  </si>
  <si>
    <t>4.74</t>
  </si>
  <si>
    <t>0.18</t>
  </si>
  <si>
    <t>-14.56</t>
  </si>
  <si>
    <t>11.44</t>
  </si>
  <si>
    <t>42.79</t>
  </si>
  <si>
    <t>5.07</t>
  </si>
  <si>
    <t>-7.98</t>
  </si>
  <si>
    <t>-30.63</t>
  </si>
  <si>
    <t>20.88</t>
  </si>
  <si>
    <t>11.71</t>
  </si>
  <si>
    <t>Common Equity, 2 Yr. CAGR %</t>
  </si>
  <si>
    <t>-1.8</t>
  </si>
  <si>
    <t>-7.55</t>
  </si>
  <si>
    <t>13.96</t>
  </si>
  <si>
    <t>5.5</t>
  </si>
  <si>
    <t>0.56</t>
  </si>
  <si>
    <t>16.15</t>
  </si>
  <si>
    <t>0.12</t>
  </si>
  <si>
    <t>-9.14</t>
  </si>
  <si>
    <t>Cash From Operations, 2 Yr. CAGR %</t>
  </si>
  <si>
    <t>15.81</t>
  </si>
  <si>
    <t>16.71</t>
  </si>
  <si>
    <t>7.05</t>
  </si>
  <si>
    <t>9.54</t>
  </si>
  <si>
    <t>3.13</t>
  </si>
  <si>
    <t>50.08</t>
  </si>
  <si>
    <t>26.64</t>
  </si>
  <si>
    <t>-33.64</t>
  </si>
  <si>
    <t>-15.04</t>
  </si>
  <si>
    <t>34.04</t>
  </si>
  <si>
    <t>Capital Expenditures, 2 Yr. CAGR %</t>
  </si>
  <si>
    <t>-11.66</t>
  </si>
  <si>
    <t>-4.34</t>
  </si>
  <si>
    <t>9.2</t>
  </si>
  <si>
    <t>19.19</t>
  </si>
  <si>
    <t>19.09</t>
  </si>
  <si>
    <t>-2.02</t>
  </si>
  <si>
    <t>-15.89</t>
  </si>
  <si>
    <t>10.56</t>
  </si>
  <si>
    <t>23.44</t>
  </si>
  <si>
    <t>-19.22</t>
  </si>
  <si>
    <t>Levered Free Cash Flow, 2 Yr. CAGR %</t>
  </si>
  <si>
    <t>-26.83</t>
  </si>
  <si>
    <t>65.2</t>
  </si>
  <si>
    <t>3.31</t>
  </si>
  <si>
    <t>38.05</t>
  </si>
  <si>
    <t>11.53</t>
  </si>
  <si>
    <t>-66.65</t>
  </si>
  <si>
    <t>-25.98</t>
  </si>
  <si>
    <t>151.59</t>
  </si>
  <si>
    <t>Unlevered Free Cash Flow, 2 Yr. CAGR %</t>
  </si>
  <si>
    <t>-24.71</t>
  </si>
  <si>
    <t>55.57</t>
  </si>
  <si>
    <t>-25.71</t>
  </si>
  <si>
    <t>4.03</t>
  </si>
  <si>
    <t>34.42</t>
  </si>
  <si>
    <t>11.68</t>
  </si>
  <si>
    <t>18.17</t>
  </si>
  <si>
    <t>-83.36</t>
  </si>
  <si>
    <t>-41.77</t>
  </si>
  <si>
    <t>259.72</t>
  </si>
  <si>
    <t>Dividend Per Share, 2 Yr. CAGR %</t>
  </si>
  <si>
    <t>6.46</t>
  </si>
  <si>
    <t>3.96</t>
  </si>
  <si>
    <t>5.25</t>
  </si>
  <si>
    <t>6.34</t>
  </si>
  <si>
    <t>6.85</t>
  </si>
  <si>
    <t>5.63</t>
  </si>
  <si>
    <t>3.95</t>
  </si>
  <si>
    <t>Compound Annual Growth Rate Over Three Years</t>
  </si>
  <si>
    <t>Total Revenues, 3 Yr. CAGR %</t>
  </si>
  <si>
    <t>6.54</t>
  </si>
  <si>
    <t>3.69</t>
  </si>
  <si>
    <t>3.98</t>
  </si>
  <si>
    <t>3.88</t>
  </si>
  <si>
    <t>3.75</t>
  </si>
  <si>
    <t>9.49</t>
  </si>
  <si>
    <t>7.37</t>
  </si>
  <si>
    <t>Gross Profit, 3 Yr. CAGR %</t>
  </si>
  <si>
    <t>5.74</t>
  </si>
  <si>
    <t>3.36</t>
  </si>
  <si>
    <t>2.75</t>
  </si>
  <si>
    <t>6.49</t>
  </si>
  <si>
    <t>4.32</t>
  </si>
  <si>
    <t>1.16</t>
  </si>
  <si>
    <t>-2.17</t>
  </si>
  <si>
    <t>EBITDA, 3 Yr. CAGR %</t>
  </si>
  <si>
    <t>5.28</t>
  </si>
  <si>
    <t>6.29</t>
  </si>
  <si>
    <t>7.9</t>
  </si>
  <si>
    <t>5.67</t>
  </si>
  <si>
    <t>-10.54</t>
  </si>
  <si>
    <t>-22.82</t>
  </si>
  <si>
    <t>EBITA, 3 Yr. CAGR %</t>
  </si>
  <si>
    <t>10.07</t>
  </si>
  <si>
    <t>7.06</t>
  </si>
  <si>
    <t>6.88</t>
  </si>
  <si>
    <t>5.23</t>
  </si>
  <si>
    <t>5.94</t>
  </si>
  <si>
    <t>-13.04</t>
  </si>
  <si>
    <t>-28.76</t>
  </si>
  <si>
    <t>EBIT, 3 Yr. CAGR %</t>
  </si>
  <si>
    <t>10.99</t>
  </si>
  <si>
    <t>7.4</t>
  </si>
  <si>
    <t>9.27</t>
  </si>
  <si>
    <t>8.45</t>
  </si>
  <si>
    <t>7.22</t>
  </si>
  <si>
    <t>4.84</t>
  </si>
  <si>
    <t>7.92</t>
  </si>
  <si>
    <t>6.03</t>
  </si>
  <si>
    <t>-15.34</t>
  </si>
  <si>
    <t>-33.3</t>
  </si>
  <si>
    <t>Earnings From Cont. Operations, 3 Yr. CAGR %</t>
  </si>
  <si>
    <t>12.24</t>
  </si>
  <si>
    <t>25.42</t>
  </si>
  <si>
    <t>22.96</t>
  </si>
  <si>
    <t>-12.43</t>
  </si>
  <si>
    <t>-0.33</t>
  </si>
  <si>
    <t>38.19</t>
  </si>
  <si>
    <t>-43.74</t>
  </si>
  <si>
    <t>-37.52</t>
  </si>
  <si>
    <t>Net Income, 3 Yr. CAGR %</t>
  </si>
  <si>
    <t>4.09</t>
  </si>
  <si>
    <t>25.33</t>
  </si>
  <si>
    <t>17.23</t>
  </si>
  <si>
    <t>-11.86</t>
  </si>
  <si>
    <t>-0.42</t>
  </si>
  <si>
    <t>40.8</t>
  </si>
  <si>
    <t>3.59</t>
  </si>
  <si>
    <t>-36.86</t>
  </si>
  <si>
    <t>Normalized Net Income, 3 Yr. CAGR %</t>
  </si>
  <si>
    <t>7.18</t>
  </si>
  <si>
    <t>10.45</t>
  </si>
  <si>
    <t>8.02</t>
  </si>
  <si>
    <t>8.35</t>
  </si>
  <si>
    <t>-20.74</t>
  </si>
  <si>
    <t>-50.39</t>
  </si>
  <si>
    <t>Diluted EPS Before Extra, 3 Yr. CAGR %</t>
  </si>
  <si>
    <t>14.61</t>
  </si>
  <si>
    <t>29.15</t>
  </si>
  <si>
    <t>25.73</t>
  </si>
  <si>
    <t>14.4</t>
  </si>
  <si>
    <t>-12.32</t>
  </si>
  <si>
    <t>-0.93</t>
  </si>
  <si>
    <t>-1.17</t>
  </si>
  <si>
    <t>34.09</t>
  </si>
  <si>
    <t>-44.25</t>
  </si>
  <si>
    <t>-35.36</t>
  </si>
  <si>
    <t>Accounts Receivable, 3 Yr. CAGR %</t>
  </si>
  <si>
    <t>-3.01</t>
  </si>
  <si>
    <t>-5.96</t>
  </si>
  <si>
    <t>6.7</t>
  </si>
  <si>
    <t>-0.64</t>
  </si>
  <si>
    <t>-5.09</t>
  </si>
  <si>
    <t>-1.56</t>
  </si>
  <si>
    <t>Inventory, 3 Yr. CAGR %</t>
  </si>
  <si>
    <t>0.11</t>
  </si>
  <si>
    <t>8.9</t>
  </si>
  <si>
    <t>15.12</t>
  </si>
  <si>
    <t>10.69</t>
  </si>
  <si>
    <t>37.49</t>
  </si>
  <si>
    <t>21.55</t>
  </si>
  <si>
    <t>Net Property, Plant and Equip., 3 Yr. CAGR %</t>
  </si>
  <si>
    <t>8.37</t>
  </si>
  <si>
    <t>2.93</t>
  </si>
  <si>
    <t>-0.62</t>
  </si>
  <si>
    <t>6.22</t>
  </si>
  <si>
    <t>9.71</t>
  </si>
  <si>
    <t>19.8</t>
  </si>
  <si>
    <t>13.93</t>
  </si>
  <si>
    <t>13.23</t>
  </si>
  <si>
    <t>3.74</t>
  </si>
  <si>
    <t>3.5</t>
  </si>
  <si>
    <t>Total Assets, 3 Yr. CAGR %</t>
  </si>
  <si>
    <t>-0.21</t>
  </si>
  <si>
    <t>-1.43</t>
  </si>
  <si>
    <t>-1.85</t>
  </si>
  <si>
    <t>6.38</t>
  </si>
  <si>
    <t>8.66</t>
  </si>
  <si>
    <t>13.24</t>
  </si>
  <si>
    <t>0.14</t>
  </si>
  <si>
    <t>Tangible Book Value, 3 Yr. CAGR %</t>
  </si>
  <si>
    <t>14.8</t>
  </si>
  <si>
    <t>5.16</t>
  </si>
  <si>
    <t>-11.59</t>
  </si>
  <si>
    <t>9.6</t>
  </si>
  <si>
    <t>11.97</t>
  </si>
  <si>
    <t>25.75</t>
  </si>
  <si>
    <t>-1.41</t>
  </si>
  <si>
    <t>-22.28</t>
  </si>
  <si>
    <t>8.94</t>
  </si>
  <si>
    <t>Common Equity, 3 Yr. CAGR %</t>
  </si>
  <si>
    <t>-2.81</t>
  </si>
  <si>
    <t>-4.47</t>
  </si>
  <si>
    <t>6.83</t>
  </si>
  <si>
    <t>6.25</t>
  </si>
  <si>
    <t>8.17</t>
  </si>
  <si>
    <t>-2.23</t>
  </si>
  <si>
    <t>Cash From Operations, 3 Yr. CAGR %</t>
  </si>
  <si>
    <t>9.06</t>
  </si>
  <si>
    <t>6.96</t>
  </si>
  <si>
    <t>3.06</t>
  </si>
  <si>
    <t>2.17</t>
  </si>
  <si>
    <t>8.3</t>
  </si>
  <si>
    <t>44.62</t>
  </si>
  <si>
    <t>-19.28</t>
  </si>
  <si>
    <t>-16.17</t>
  </si>
  <si>
    <t>Capital Expenditures, 3 Yr. CAGR %</t>
  </si>
  <si>
    <t>-1.24</t>
  </si>
  <si>
    <t>-5.83</t>
  </si>
  <si>
    <t>14.98</t>
  </si>
  <si>
    <t>6.97</t>
  </si>
  <si>
    <t>-7.68</t>
  </si>
  <si>
    <t>1.8</t>
  </si>
  <si>
    <t>-0.91</t>
  </si>
  <si>
    <t>Levered Free Cash Flow, 3 Yr. CAGR %</t>
  </si>
  <si>
    <t>239.89</t>
  </si>
  <si>
    <t>-15.57</t>
  </si>
  <si>
    <t>3.39</t>
  </si>
  <si>
    <t>8.76</t>
  </si>
  <si>
    <t>-8.14</t>
  </si>
  <si>
    <t>48.92</t>
  </si>
  <si>
    <t>2.79</t>
  </si>
  <si>
    <t>-43.37</t>
  </si>
  <si>
    <t>-22.27</t>
  </si>
  <si>
    <t>12.61</t>
  </si>
  <si>
    <t>Unlevered Free Cash Flow, 3 Yr. CAGR %</t>
  </si>
  <si>
    <t>114.87</t>
  </si>
  <si>
    <t>-14.21</t>
  </si>
  <si>
    <t>4.05</t>
  </si>
  <si>
    <t>8.67</t>
  </si>
  <si>
    <t>-5.5</t>
  </si>
  <si>
    <t>42.94</t>
  </si>
  <si>
    <t>2.52</t>
  </si>
  <si>
    <t>-65.12</t>
  </si>
  <si>
    <t>-33.95</t>
  </si>
  <si>
    <t>15.42</t>
  </si>
  <si>
    <t>Dividend Per Share, 3 Yr. CAGR %</t>
  </si>
  <si>
    <t>7.55</t>
  </si>
  <si>
    <t>4.51</t>
  </si>
  <si>
    <t>5.86</t>
  </si>
  <si>
    <t>4.73</t>
  </si>
  <si>
    <t>5.02</t>
  </si>
  <si>
    <t>Compound Annual Growth Rate Over Five Years</t>
  </si>
  <si>
    <t>Total Revenues, 5 Yr. CAGR %</t>
  </si>
  <si>
    <t>25.22</t>
  </si>
  <si>
    <t>4.93</t>
  </si>
  <si>
    <t>5.13</t>
  </si>
  <si>
    <t>4.96</t>
  </si>
  <si>
    <t>5.4</t>
  </si>
  <si>
    <t>2.45</t>
  </si>
  <si>
    <t>Gross Profit, 5 Yr. CAGR %</t>
  </si>
  <si>
    <t>22.43</t>
  </si>
  <si>
    <t>4.21</t>
  </si>
  <si>
    <t>5.52</t>
  </si>
  <si>
    <t>3.38</t>
  </si>
  <si>
    <t>4.35</t>
  </si>
  <si>
    <t>4.16</t>
  </si>
  <si>
    <t>-3.58</t>
  </si>
  <si>
    <t>EBITDA, 5 Yr. CAGR %</t>
  </si>
  <si>
    <t>27.41</t>
  </si>
  <si>
    <t>6.42</t>
  </si>
  <si>
    <t>7.28</t>
  </si>
  <si>
    <t>6.67</t>
  </si>
  <si>
    <t>-5.55</t>
  </si>
  <si>
    <t>-11.46</t>
  </si>
  <si>
    <t>EBITA, 5 Yr. CAGR %</t>
  </si>
  <si>
    <t>28.36</t>
  </si>
  <si>
    <t>10.92</t>
  </si>
  <si>
    <t>6.6</t>
  </si>
  <si>
    <t>7.12</t>
  </si>
  <si>
    <t>5.34</t>
  </si>
  <si>
    <t>7.17</t>
  </si>
  <si>
    <t>6.57</t>
  </si>
  <si>
    <t>-7.78</t>
  </si>
  <si>
    <t>-15.32</t>
  </si>
  <si>
    <t>EBIT, 5 Yr. CAGR %</t>
  </si>
  <si>
    <t>32.03</t>
  </si>
  <si>
    <t>12.38</t>
  </si>
  <si>
    <t>7.82</t>
  </si>
  <si>
    <t>5.99</t>
  </si>
  <si>
    <t>6.52</t>
  </si>
  <si>
    <t>-9.5</t>
  </si>
  <si>
    <t>-18.18</t>
  </si>
  <si>
    <t>Earnings From Cont. Operations, 5 Yr. CAGR %</t>
  </si>
  <si>
    <t>30.39</t>
  </si>
  <si>
    <t>43.05</t>
  </si>
  <si>
    <t>9.73</t>
  </si>
  <si>
    <t>21.8</t>
  </si>
  <si>
    <t>3.14</t>
  </si>
  <si>
    <t>2.24</t>
  </si>
  <si>
    <t>6.48</t>
  </si>
  <si>
    <t>-32.63</t>
  </si>
  <si>
    <t>-14.2</t>
  </si>
  <si>
    <t>Net Income, 5 Yr. CAGR %</t>
  </si>
  <si>
    <t>27.67</t>
  </si>
  <si>
    <t>34.85</t>
  </si>
  <si>
    <t>7.43</t>
  </si>
  <si>
    <t>4.3</t>
  </si>
  <si>
    <t>4.67</t>
  </si>
  <si>
    <t>6.9</t>
  </si>
  <si>
    <t>11.78</t>
  </si>
  <si>
    <t>-2.84</t>
  </si>
  <si>
    <t>-12.5</t>
  </si>
  <si>
    <t>Normalized Net Income, 5 Yr. CAGR %</t>
  </si>
  <si>
    <t>32.42</t>
  </si>
  <si>
    <t>12.57</t>
  </si>
  <si>
    <t>9.11</t>
  </si>
  <si>
    <t>6.06</t>
  </si>
  <si>
    <t>8.01</t>
  </si>
  <si>
    <t>8.53</t>
  </si>
  <si>
    <t>-14.06</t>
  </si>
  <si>
    <t>-32.38</t>
  </si>
  <si>
    <t>Diluted EPS Before Extra, 5 Yr. CAGR %</t>
  </si>
  <si>
    <t>13.86</t>
  </si>
  <si>
    <t>42.63</t>
  </si>
  <si>
    <t>12.79</t>
  </si>
  <si>
    <t>23.95</t>
  </si>
  <si>
    <t>3.41</t>
  </si>
  <si>
    <t>8.06</t>
  </si>
  <si>
    <t>-33.37</t>
  </si>
  <si>
    <t>-13.96</t>
  </si>
  <si>
    <t>Accounts Receivable, 5 Yr. CAGR %</t>
  </si>
  <si>
    <t>20.68</t>
  </si>
  <si>
    <t>-1.58</t>
  </si>
  <si>
    <t>-3.08</t>
  </si>
  <si>
    <t>1.65</t>
  </si>
  <si>
    <t>0.58</t>
  </si>
  <si>
    <t>2.16</t>
  </si>
  <si>
    <t>-6.73</t>
  </si>
  <si>
    <t>Inventory, 5 Yr. CAGR %</t>
  </si>
  <si>
    <t>33.67</t>
  </si>
  <si>
    <t>3.07</t>
  </si>
  <si>
    <t>9.12</t>
  </si>
  <si>
    <t>10.01</t>
  </si>
  <si>
    <t>12.39</t>
  </si>
  <si>
    <t>29.81</t>
  </si>
  <si>
    <t>23.76</t>
  </si>
  <si>
    <t>14.83</t>
  </si>
  <si>
    <t>Net Property, Plant and Equip., 5 Yr. CAGR %</t>
  </si>
  <si>
    <t>20.35</t>
  </si>
  <si>
    <t>4.64</t>
  </si>
  <si>
    <t>11.4</t>
  </si>
  <si>
    <t>12.18</t>
  </si>
  <si>
    <t>13.89</t>
  </si>
  <si>
    <t>9.83</t>
  </si>
  <si>
    <t>6.89</t>
  </si>
  <si>
    <t>Total Assets, 5 Yr. CAGR %</t>
  </si>
  <si>
    <t>27.15</t>
  </si>
  <si>
    <t>0.04</t>
  </si>
  <si>
    <t>-0.4</t>
  </si>
  <si>
    <t>3.79</t>
  </si>
  <si>
    <t>3.26</t>
  </si>
  <si>
    <t>12.5</t>
  </si>
  <si>
    <t>4.04</t>
  </si>
  <si>
    <t>Tangible Book Value, 5 Yr. CAGR %</t>
  </si>
  <si>
    <t>42.67</t>
  </si>
  <si>
    <t>16.51</t>
  </si>
  <si>
    <t>7.63</t>
  </si>
  <si>
    <t>7.1</t>
  </si>
  <si>
    <t>7.74</t>
  </si>
  <si>
    <t>3.52</t>
  </si>
  <si>
    <t>-0.88</t>
  </si>
  <si>
    <t>-7.15</t>
  </si>
  <si>
    <t>-11.61</t>
  </si>
  <si>
    <t>Common Equity, 5 Yr. CAGR %</t>
  </si>
  <si>
    <t>26.48</t>
  </si>
  <si>
    <t>-3.7</t>
  </si>
  <si>
    <t>-1.89</t>
  </si>
  <si>
    <t>2.51</t>
  </si>
  <si>
    <t>0.83</t>
  </si>
  <si>
    <t>11.5</t>
  </si>
  <si>
    <t>5.03</t>
  </si>
  <si>
    <t>Cash From Operations, 5 Yr. CAGR %</t>
  </si>
  <si>
    <t>19.28</t>
  </si>
  <si>
    <t>8.26</t>
  </si>
  <si>
    <t>7.75</t>
  </si>
  <si>
    <t>3.05</t>
  </si>
  <si>
    <t>11.33</t>
  </si>
  <si>
    <t>-10.97</t>
  </si>
  <si>
    <t>16.9</t>
  </si>
  <si>
    <t>-1.13</t>
  </si>
  <si>
    <t>Capital Expenditures, 5 Yr. CAGR %</t>
  </si>
  <si>
    <t>25.52</t>
  </si>
  <si>
    <t>2.81</t>
  </si>
  <si>
    <t>3.48</t>
  </si>
  <si>
    <t>7.66</t>
  </si>
  <si>
    <t>2.25</t>
  </si>
  <si>
    <t>8.39</t>
  </si>
  <si>
    <t>Levered Free Cash Flow, 5 Yr. CAGR %</t>
  </si>
  <si>
    <t>15.23</t>
  </si>
  <si>
    <t>224.52</t>
  </si>
  <si>
    <t>78.01</t>
  </si>
  <si>
    <t>-8.47</t>
  </si>
  <si>
    <t>16.16</t>
  </si>
  <si>
    <t>10.12</t>
  </si>
  <si>
    <t>-19.12</t>
  </si>
  <si>
    <t>Unlevered Free Cash Flow, 5 Yr. CAGR %</t>
  </si>
  <si>
    <t>77.23</t>
  </si>
  <si>
    <t>38.75</t>
  </si>
  <si>
    <t>-7.33</t>
  </si>
  <si>
    <t>10.09</t>
  </si>
  <si>
    <t>3.34</t>
  </si>
  <si>
    <t>-40.17</t>
  </si>
  <si>
    <t>-19.38</t>
  </si>
  <si>
    <t>14.89</t>
  </si>
  <si>
    <t>Dividend Per Share, 5 Yr. CAGR %</t>
  </si>
  <si>
    <t>9.43</t>
  </si>
  <si>
    <t>5.44</t>
  </si>
  <si>
    <t>5.77</t>
  </si>
  <si>
    <t>5.69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</si>
  <si>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</si>
  <si>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</si>
  <si>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</si>
  <si>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</si>
  <si>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</si>
  <si>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</si>
  <si>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</si>
  <si>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</si>
  <si>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</si>
  <si>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25,184</t>
  </si>
  <si>
    <t>28,568</t>
  </si>
  <si>
    <t>30,443</t>
  </si>
  <si>
    <t>11,113</t>
  </si>
  <si>
    <t>15,040</t>
  </si>
  <si>
    <t>12,470</t>
  </si>
  <si>
    <t>-</t>
  </si>
  <si>
    <t>Change</t>
  </si>
  <si>
    <t>13.44%</t>
  </si>
  <si>
    <t>6.56%</t>
  </si>
  <si>
    <t>-63.49%</t>
  </si>
  <si>
    <t>35.33%</t>
  </si>
  <si>
    <t>-17.08%</t>
  </si>
  <si>
    <t>0%</t>
  </si>
  <si>
    <t>Enterprise Value (EV)
                                    1</t>
  </si>
  <si>
    <t>28,403</t>
  </si>
  <si>
    <t>31,434</t>
  </si>
  <si>
    <t>36,896</t>
  </si>
  <si>
    <t>18,174</t>
  </si>
  <si>
    <t>21,766</t>
  </si>
  <si>
    <t>18,138</t>
  </si>
  <si>
    <t>17,546</t>
  </si>
  <si>
    <t>16,983</t>
  </si>
  <si>
    <t>10.67%</t>
  </si>
  <si>
    <t>17.38%</t>
  </si>
  <si>
    <t>-50.74%</t>
  </si>
  <si>
    <t>19.77%</t>
  </si>
  <si>
    <t>-16.67%</t>
  </si>
  <si>
    <t>-3.26%</t>
  </si>
  <si>
    <t>-3.21%</t>
  </si>
  <si>
    <t>P/E ratio</t>
  </si>
  <si>
    <t>26.1x</t>
  </si>
  <si>
    <t>22.9x</t>
  </si>
  <si>
    <t>18.4x</t>
  </si>
  <si>
    <t>11.1x</t>
  </si>
  <si>
    <t>-47.4x</t>
  </si>
  <si>
    <t>42.5x</t>
  </si>
  <si>
    <t>15.1x</t>
  </si>
  <si>
    <t>12.5x</t>
  </si>
  <si>
    <t>PBR</t>
  </si>
  <si>
    <t>2.73x</t>
  </si>
  <si>
    <t>2.51x</t>
  </si>
  <si>
    <t>2.56x</t>
  </si>
  <si>
    <t>1.16x</t>
  </si>
  <si>
    <t>1.62x</t>
  </si>
  <si>
    <t>1.37x</t>
  </si>
  <si>
    <t>1.32x</t>
  </si>
  <si>
    <t>1.26x</t>
  </si>
  <si>
    <t>PEG</t>
  </si>
  <si>
    <t>1x</t>
  </si>
  <si>
    <t>0.6x</t>
  </si>
  <si>
    <t>-0.3x</t>
  </si>
  <si>
    <t>0x</t>
  </si>
  <si>
    <t>-0x</t>
  </si>
  <si>
    <t>Capitalization / Revenue</t>
  </si>
  <si>
    <t>1.74x</t>
  </si>
  <si>
    <t>1.97x</t>
  </si>
  <si>
    <t>1.95x</t>
  </si>
  <si>
    <t>0.66x</t>
  </si>
  <si>
    <t>0.95x</t>
  </si>
  <si>
    <t>0.82x</t>
  </si>
  <si>
    <t>0.81x</t>
  </si>
  <si>
    <t>0.77x</t>
  </si>
  <si>
    <t>EV / Revenue</t>
  </si>
  <si>
    <t>2.16x</t>
  </si>
  <si>
    <t>2.36x</t>
  </si>
  <si>
    <t>1.07x</t>
  </si>
  <si>
    <t>1.38x</t>
  </si>
  <si>
    <t>1.19x</t>
  </si>
  <si>
    <t>1.13x</t>
  </si>
  <si>
    <t>1.05x</t>
  </si>
  <si>
    <t>EV / EBITDA</t>
  </si>
  <si>
    <t>11.3x</t>
  </si>
  <si>
    <t>11.6x</t>
  </si>
  <si>
    <t>13.4x</t>
  </si>
  <si>
    <t>10.1x</t>
  </si>
  <si>
    <t>19.1x</t>
  </si>
  <si>
    <t>11.4x</t>
  </si>
  <si>
    <t>8.86x</t>
  </si>
  <si>
    <t>7.8x</t>
  </si>
  <si>
    <t>EV / EBIT</t>
  </si>
  <si>
    <t>14.6x</t>
  </si>
  <si>
    <t>14.8x</t>
  </si>
  <si>
    <t>16.9x</t>
  </si>
  <si>
    <t>14.9x</t>
  </si>
  <si>
    <t>24x</t>
  </si>
  <si>
    <t>13.3x</t>
  </si>
  <si>
    <t>10.8x</t>
  </si>
  <si>
    <t>9.22x</t>
  </si>
  <si>
    <t>EV / FCF</t>
  </si>
  <si>
    <t>26.3x</t>
  </si>
  <si>
    <t>18.8x</t>
  </si>
  <si>
    <t>256x</t>
  </si>
  <si>
    <t>-9.13x</t>
  </si>
  <si>
    <t>25.5x</t>
  </si>
  <si>
    <t>24.3x</t>
  </si>
  <si>
    <t>13.6x</t>
  </si>
  <si>
    <t>FCF Yield</t>
  </si>
  <si>
    <t>3.81%</t>
  </si>
  <si>
    <t>5.33%</t>
  </si>
  <si>
    <t>0.39%</t>
  </si>
  <si>
    <t>-10.9%</t>
  </si>
  <si>
    <t>3.92%</t>
  </si>
  <si>
    <t>4.11%</t>
  </si>
  <si>
    <t>5.45%</t>
  </si>
  <si>
    <t>7.34%</t>
  </si>
  <si>
    <t>Dividend per Share
                                    2</t>
  </si>
  <si>
    <t>3.229</t>
  </si>
  <si>
    <t>3.238</t>
  </si>
  <si>
    <t>3.355</t>
  </si>
  <si>
    <t>Rate of return</t>
  </si>
  <si>
    <t>1.63%</t>
  </si>
  <si>
    <t>1.56%</t>
  </si>
  <si>
    <t>1.6%</t>
  </si>
  <si>
    <t>4.23%</t>
  </si>
  <si>
    <t>3.28%</t>
  </si>
  <si>
    <t>3.99%</t>
  </si>
  <si>
    <t>4%</t>
  </si>
  <si>
    <t>4.15%</t>
  </si>
  <si>
    <t>EPS
                                    2</t>
  </si>
  <si>
    <t>1.901</t>
  </si>
  <si>
    <t>5.366</t>
  </si>
  <si>
    <t>6.482</t>
  </si>
  <si>
    <t>Distribution rate</t>
  </si>
  <si>
    <t>42.5%</t>
  </si>
  <si>
    <t>35.8%</t>
  </si>
  <si>
    <t>29.3%</t>
  </si>
  <si>
    <t>47%</t>
  </si>
  <si>
    <t>-156%</t>
  </si>
  <si>
    <t>170%</t>
  </si>
  <si>
    <t>60.3%</t>
  </si>
  <si>
    <t>51.8%</t>
  </si>
  <si>
    <t>Net sales
                                    1</t>
  </si>
  <si>
    <t>14,442</t>
  </si>
  <si>
    <t>14,535</t>
  </si>
  <si>
    <t>15,617</t>
  </si>
  <si>
    <t>16,947</t>
  </si>
  <si>
    <t>15,781</t>
  </si>
  <si>
    <t>15,228</t>
  </si>
  <si>
    <t>15,489</t>
  </si>
  <si>
    <t>16,169</t>
  </si>
  <si>
    <t>EBITDA
                                    1</t>
  </si>
  <si>
    <t>2,504</t>
  </si>
  <si>
    <t>2,704</t>
  </si>
  <si>
    <t>2,754</t>
  </si>
  <si>
    <t>1,794</t>
  </si>
  <si>
    <t>1,138</t>
  </si>
  <si>
    <t>1,594</t>
  </si>
  <si>
    <t>1,980</t>
  </si>
  <si>
    <t>2,177</t>
  </si>
  <si>
    <t>EBIT
                                    1</t>
  </si>
  <si>
    <t>1,944</t>
  </si>
  <si>
    <t>2,126</t>
  </si>
  <si>
    <t>1,222</t>
  </si>
  <si>
    <t>908.2</t>
  </si>
  <si>
    <t>1,361</t>
  </si>
  <si>
    <t>1,631</t>
  </si>
  <si>
    <t>1,842</t>
  </si>
  <si>
    <t>Net income
                                    1</t>
  </si>
  <si>
    <t>955.8</t>
  </si>
  <si>
    <t>1,210</t>
  </si>
  <si>
    <t>1,689</t>
  </si>
  <si>
    <t>1,062</t>
  </si>
  <si>
    <t>-310.5</t>
  </si>
  <si>
    <t>285</t>
  </si>
  <si>
    <t>773.5</t>
  </si>
  <si>
    <t>961.9</t>
  </si>
  <si>
    <t>Net Debt
                                    1</t>
  </si>
  <si>
    <t>3,219</t>
  </si>
  <si>
    <t>2,866</t>
  </si>
  <si>
    <t>6,452</t>
  </si>
  <si>
    <t>7,060</t>
  </si>
  <si>
    <t>6,726</t>
  </si>
  <si>
    <t>5,668</t>
  </si>
  <si>
    <t>5,076</t>
  </si>
  <si>
    <t>4,513</t>
  </si>
  <si>
    <t>Reference price
                                    2</t>
  </si>
  <si>
    <t>165.67</t>
  </si>
  <si>
    <t>178.30</t>
  </si>
  <si>
    <t>186.73</t>
  </si>
  <si>
    <t>75.12</t>
  </si>
  <si>
    <t>98.10</t>
  </si>
  <si>
    <t>Nbr of stocks (in thousands)</t>
  </si>
  <si>
    <t>152,012</t>
  </si>
  <si>
    <t>160,223</t>
  </si>
  <si>
    <t>163,033</t>
  </si>
  <si>
    <t>147,942</t>
  </si>
  <si>
    <t>153,311</t>
  </si>
  <si>
    <t>154,164</t>
  </si>
  <si>
    <t>Announcement Date</t>
  </si>
  <si>
    <t>1/29/20</t>
  </si>
  <si>
    <t>1/28/21</t>
  </si>
  <si>
    <t>2/1/22</t>
  </si>
  <si>
    <t>2/2/23</t>
  </si>
  <si>
    <t>2/1/24</t>
  </si>
  <si>
    <t>address1</t>
  </si>
  <si>
    <t>1000 Stanley Drive</t>
  </si>
  <si>
    <t>city</t>
  </si>
  <si>
    <t>New Britain</t>
  </si>
  <si>
    <t>state</t>
  </si>
  <si>
    <t>CT</t>
  </si>
  <si>
    <t>zip</t>
  </si>
  <si>
    <t>06053</t>
  </si>
  <si>
    <t>country</t>
  </si>
  <si>
    <t>phone</t>
  </si>
  <si>
    <t>860 225 5111</t>
  </si>
  <si>
    <t>website</t>
  </si>
  <si>
    <t>https://www.stanleyblackanddecker.com</t>
  </si>
  <si>
    <t>industry</t>
  </si>
  <si>
    <t>Tools &amp; Accessories</t>
  </si>
  <si>
    <t>industryKey</t>
  </si>
  <si>
    <t>tools-accessories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</si>
  <si>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</si>
  <si>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</si>
  <si>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</si>
  <si>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</si>
  <si>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</si>
  <si>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</si>
  <si>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</si>
  <si>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Stanley Black &amp; Decker, Inc. provides hand tools, power tools, outdoor products, and related accessories in the United States, Canada, Other Americas, Europe, and Asia. Its Tools &amp; Outdoor segment offers professional grade corded and cordless electric power tools and equipment, including drills, impact wrenches and drivers, grinders, saws, routers, and sanders; pneumatic tools and fasteners, such as nail guns, nails, staplers and staples, and concrete and masonry anchors; corded and cordless electric power tools; hand-held vacuums, paint tools, and cleaning appliances; leveling and layout tools, planes, hammers, demolition tools, clamps, vises, knives, saws, chisels, and industrial and automotive tools; drill, screwdriver, router bits, abrasives, saw blades, and threading products; tool boxes, sawhorses, medical cabinets, and engineered storage solutions; and electric and gas-powered lawn and garden products. This segment sells its products under the DEWALT, CRAFTSMAN, CUB ADET, BLACK+DECKER, and HUSTLER brands through retailers, third-party distributors, independent dealers, and a direct sales force. The company's Industrial segment provides threaded fasteners, blind rivets and tools, blind inserts and tools, drawn arc weld studs and systems, engineered plastic and mechanical fasteners, self-piercing riveting systems, precision nut running systems, micro fasteners, high-strength structural fasteners, axel swage, latches, heat shields, pins, couplings, fitting, and other engineered products; and attachments used on excavators and handheld tools. This segment sells its products through direct sales force and third-party distributors to the automotive, manufacturing, electronics, construction, aerospace, and other industries. The company was formerly known as The Stanley Works and changed its name to Stanley Black &amp; Decker, Inc. in March 2010. Stanley Black &amp; Decker, Inc. was founded in 1843 and is headquartered in New Britain, Connecticut.</t>
  </si>
  <si>
    <t>fullTimeEmployees</t>
  </si>
  <si>
    <t>companyOfficers</t>
  </si>
  <si>
    <t>[{'maxAge': 1, 'name': 'Mr. Donald  Allan Jr.', 'age': 60, 'title': 'President, CEO &amp; Director', 'yearBorn': 1964, 'fiscalYear': 2023, 'totalPay': 4627692, 'exercisedValue': 0, 'unexercisedValue': 236490}, {'maxAge': 1, 'name': 'Mr. Patrick D. Hallinan', 'age': 56, 'title': 'Executive VP &amp; CFO', 'yearBorn': 1968, 'fiscalYear': 2023, 'totalPay': 2616856, 'exercisedValue': 0, 'unexercisedValue': 0}, {'maxAge': 1, 'name': 'Mr. Christopher John Nelson', 'age': 54, 'title': 'COO, Executive VP and President of Tools &amp; Outdoor', 'yearBorn': 1970, 'fiscalYear': 2023, 'totalPay': 2177775, 'exercisedValue': 0, 'unexercisedValue': 0}, {'maxAge': 1, 'name': 'Mr. Tamer K. Abuaita', 'age': 51, 'title': 'Global Chief Supply Chain Officer &amp; President of Industrial', 'yearBorn': 1973, 'fiscalYear': 2023, 'totalPay': 1535010, 'exercisedValue': 0, 'unexercisedValue': 139741}, {'maxAge': 1, 'name': 'Ms. Rhonda O. Gass', 'age': 60, 'title': 'Chief Information Officer', 'yearBorn': 1964, 'fiscalYear': 2023, 'exercisedValue': 0, 'unexercisedValue': 0}, {'maxAge': 1, 'name': 'Mr. Dennis M. Lange', 'title': 'Vice President of Investor Relations', 'fiscalYear': 2023, 'exercisedValue': 0, 'unexercisedValue': 0}, {'maxAge': 1, 'name': 'Ms. Janet M. Link J.D.', 'age': 54, 'title': 'Senior VP, General Counsel &amp; Secretary', 'yearBorn': 1970, 'fiscalYear': 2023, 'totalPay': 777685, 'exercisedValue': 0, 'unexercisedValue': 0}, {'maxAge': 1, 'name': 'Ms. Deborah K. Wintner', 'title': 'Senior VP &amp; Chief Human Resources Officer', 'fiscalYear': 2023, 'exercisedValue': 0, 'unexercisedValue': 0}, {'maxAge': 1, 'name': 'Ms. Dina M. Routhier', 'title': 'President of Stanley Ventures',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</si>
  <si>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</si>
  <si>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</si>
  <si>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</si>
  <si>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</si>
  <si>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</si>
  <si>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</si>
  <si>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</si>
  <si>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</si>
  <si>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http://ir.stanleyblackanddecker.com/phoenix.zhtml?c=114416&amp;p=irol-irhome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</si>
  <si>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</si>
  <si>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</si>
  <si>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</si>
  <si>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</si>
  <si>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</si>
  <si>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</si>
  <si>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</si>
  <si>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</si>
  <si>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</si>
  <si>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</si>
  <si>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</si>
  <si>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</si>
  <si>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</si>
  <si>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</si>
  <si>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</si>
  <si>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</si>
  <si>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</si>
  <si>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</si>
  <si>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</si>
  <si>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</si>
  <si>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</si>
  <si>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</si>
  <si>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</si>
  <si>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</si>
  <si>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</si>
  <si>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</si>
  <si>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</si>
  <si>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</si>
  <si>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</si>
  <si>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</si>
  <si>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</si>
  <si>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</si>
  <si>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</si>
  <si>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</si>
  <si>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</si>
  <si>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</si>
  <si>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</si>
  <si>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</si>
  <si>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</si>
  <si>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</si>
  <si>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</si>
  <si>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</si>
  <si>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</si>
  <si>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</si>
  <si>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</si>
  <si>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</si>
  <si>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</si>
  <si>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</si>
  <si>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</si>
  <si>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</si>
  <si>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</si>
  <si>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</si>
  <si>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</si>
  <si>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</si>
  <si>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</si>
  <si>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</si>
  <si>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</si>
  <si>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</si>
  <si>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</si>
  <si>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</si>
  <si>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</si>
  <si>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</si>
  <si>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</si>
  <si>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</si>
  <si>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</si>
  <si>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</si>
  <si>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</si>
  <si>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</si>
  <si>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</si>
  <si>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</si>
  <si>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</si>
  <si>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</si>
  <si>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</si>
  <si>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</si>
  <si>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</si>
  <si>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Stanley Black &amp; Decker,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</si>
  <si>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</si>
  <si>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</si>
  <si>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</si>
  <si>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</si>
  <si>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</si>
  <si>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</si>
  <si>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</si>
  <si>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84b5b16f-52e2-352d-a8e8-73d7f7545d67</t>
  </si>
  <si>
    <t>messageBoardId</t>
  </si>
  <si>
    <t>finmb_304977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</si>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</sst>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tanleyblackanddecker.com/" TargetMode="External"/><Relationship Id="rId2" Type="http://schemas.openxmlformats.org/officeDocument/2006/relationships/hyperlink" Target="http://ir.stanleyblackanddecker.com/phoenix.zhtml?c=114416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81.78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53.15816641458976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1.2710050816E10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57.472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15.055147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3.28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761.0</v>
      </c>
      <c r="C2" s="1">
        <v>884.0</v>
      </c>
      <c r="D2" s="1">
        <v>965.0</v>
      </c>
      <c r="E2" s="1">
        <v>1230.0</v>
      </c>
      <c r="F2" s="1">
        <v>605.0</v>
      </c>
      <c r="G2" s="1">
        <v>956.0</v>
      </c>
      <c r="H2" s="1">
        <v>1230.0</v>
      </c>
      <c r="I2" s="1">
        <v>1690.0</v>
      </c>
      <c r="J2" s="1">
        <v>1060.0</v>
      </c>
      <c r="K2" s="1">
        <v>-310.0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263.0</v>
      </c>
      <c r="C3" s="1">
        <v>257.0</v>
      </c>
      <c r="D3" s="1">
        <v>264.0</v>
      </c>
      <c r="E3" s="1">
        <v>297.0</v>
      </c>
      <c r="F3" s="1">
        <v>331.0</v>
      </c>
      <c r="G3" s="1">
        <v>373.0</v>
      </c>
      <c r="H3" s="1">
        <v>376.0</v>
      </c>
      <c r="I3" s="1">
        <v>374.0</v>
      </c>
      <c r="J3" s="1">
        <v>369.0</v>
      </c>
      <c r="K3" s="1">
        <v>383.0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184.0</v>
      </c>
      <c r="C4" s="1">
        <v>157.0</v>
      </c>
      <c r="D4" s="1">
        <v>144.0</v>
      </c>
      <c r="E4" s="1">
        <v>164.0</v>
      </c>
      <c r="F4" s="1">
        <v>175.0</v>
      </c>
      <c r="G4" s="1">
        <v>187.0</v>
      </c>
      <c r="H4" s="1">
        <v>202.0</v>
      </c>
      <c r="I4" s="1">
        <v>203.0</v>
      </c>
      <c r="J4" s="1">
        <v>202.0</v>
      </c>
      <c r="K4" s="1">
        <v>193.0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447.0</v>
      </c>
      <c r="C5" s="1">
        <v>414.0</v>
      </c>
      <c r="D5" s="1">
        <v>408.0</v>
      </c>
      <c r="E5" s="1">
        <v>461.0</v>
      </c>
      <c r="F5" s="1">
        <v>506.0</v>
      </c>
      <c r="G5" s="1">
        <v>560.0</v>
      </c>
      <c r="H5" s="1">
        <v>578.0</v>
      </c>
      <c r="I5" s="1">
        <v>577.0</v>
      </c>
      <c r="J5" s="1">
        <v>572.0</v>
      </c>
      <c r="K5" s="1">
        <v>576.0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6.0</v>
      </c>
      <c r="C6" s="1">
        <v>0.0</v>
      </c>
      <c r="D6" s="1">
        <v>0.0</v>
      </c>
      <c r="E6" s="1">
        <v>-264.0</v>
      </c>
      <c r="F6" s="1">
        <v>80.0</v>
      </c>
      <c r="G6" s="1">
        <v>-17.0</v>
      </c>
      <c r="H6" s="1">
        <v>13.0</v>
      </c>
      <c r="I6" s="1">
        <v>60.0</v>
      </c>
      <c r="J6" s="1">
        <v>8.0</v>
      </c>
      <c r="K6" s="1">
        <v>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63.0</v>
      </c>
      <c r="C7" s="1">
        <v>9.0</v>
      </c>
      <c r="D7" s="1">
        <v>10.0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168.0</v>
      </c>
      <c r="K7" s="1">
        <v>324.0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11.0</v>
      </c>
      <c r="H8" s="1">
        <v>-9.0</v>
      </c>
      <c r="I8" s="1">
        <v>-87.0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57.0</v>
      </c>
      <c r="C9" s="1">
        <v>67.0</v>
      </c>
      <c r="D9" s="1">
        <v>81.0</v>
      </c>
      <c r="E9" s="1">
        <v>78.0</v>
      </c>
      <c r="F9" s="1">
        <v>76.0</v>
      </c>
      <c r="G9" s="1">
        <v>88.0</v>
      </c>
      <c r="H9" s="1">
        <v>109.0</v>
      </c>
      <c r="I9" s="1">
        <v>118.0</v>
      </c>
      <c r="J9" s="1">
        <v>90.0</v>
      </c>
      <c r="K9" s="1">
        <v>83.0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22.0</v>
      </c>
      <c r="C10" s="1">
        <v>29.0</v>
      </c>
      <c r="D10" s="1">
        <v>21.0</v>
      </c>
      <c r="E10" s="1">
        <v>14.0</v>
      </c>
      <c r="F10" s="1">
        <v>28.0</v>
      </c>
      <c r="G10" s="1">
        <v>33.0</v>
      </c>
      <c r="H10" s="1">
        <v>41.0</v>
      </c>
      <c r="I10" s="1">
        <v>18.0</v>
      </c>
      <c r="J10" s="1">
        <v>30.0</v>
      </c>
      <c r="K10" s="1">
        <v>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2.0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88.0</v>
      </c>
      <c r="J11" s="1">
        <v>-305.0</v>
      </c>
      <c r="K11" s="1">
        <v>14.0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48.0</v>
      </c>
      <c r="C12" s="1">
        <v>17.0</v>
      </c>
      <c r="D12" s="1">
        <v>3.0</v>
      </c>
      <c r="E12" s="1">
        <v>-35.0</v>
      </c>
      <c r="F12" s="1">
        <v>211.0</v>
      </c>
      <c r="G12" s="1">
        <v>-4.0</v>
      </c>
      <c r="H12" s="1">
        <v>-120.0</v>
      </c>
      <c r="I12" s="1">
        <v>-328.0</v>
      </c>
      <c r="J12" s="1">
        <v>-1010.0</v>
      </c>
      <c r="K12" s="1">
        <v>-270.0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81.0</v>
      </c>
      <c r="C13" s="1">
        <v>-41.0</v>
      </c>
      <c r="D13" s="1">
        <v>-69.0</v>
      </c>
      <c r="E13" s="1">
        <v>-201.0</v>
      </c>
      <c r="F13" s="1">
        <v>-48.0</v>
      </c>
      <c r="G13" s="1">
        <v>138.0</v>
      </c>
      <c r="H13" s="1">
        <v>-39.0</v>
      </c>
      <c r="I13" s="1">
        <v>-281.0</v>
      </c>
      <c r="J13" s="1">
        <v>109.0</v>
      </c>
      <c r="K13" s="1">
        <v>-117.0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-176.0</v>
      </c>
      <c r="C14" s="1">
        <v>-54.0</v>
      </c>
      <c r="D14" s="1">
        <v>-23.0</v>
      </c>
      <c r="E14" s="1">
        <v>-303.0</v>
      </c>
      <c r="F14" s="1">
        <v>-402.0</v>
      </c>
      <c r="G14" s="1">
        <v>138.0</v>
      </c>
      <c r="H14" s="1">
        <v>-402.0</v>
      </c>
      <c r="I14" s="1">
        <v>-1970.0</v>
      </c>
      <c r="J14" s="1">
        <v>-792.0</v>
      </c>
      <c r="K14" s="1">
        <v>907.0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71.0</v>
      </c>
      <c r="C15" s="1">
        <v>-9.0</v>
      </c>
      <c r="D15" s="1">
        <v>160.0</v>
      </c>
      <c r="E15" s="1">
        <v>240.0</v>
      </c>
      <c r="F15" s="1">
        <v>211.0</v>
      </c>
      <c r="G15" s="1">
        <v>-169.0</v>
      </c>
      <c r="H15" s="1">
        <v>310.0</v>
      </c>
      <c r="I15" s="1">
        <v>758.0</v>
      </c>
      <c r="J15" s="1">
        <v>-991.0</v>
      </c>
      <c r="K15" s="1">
        <v>-23.0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12.0</v>
      </c>
      <c r="C16" s="1">
        <v>7.0</v>
      </c>
      <c r="D16" s="1">
        <v>-9.0</v>
      </c>
      <c r="E16" s="1">
        <v>2.0</v>
      </c>
      <c r="F16" s="1">
        <v>1.0</v>
      </c>
      <c r="G16" s="1">
        <v>8.0</v>
      </c>
      <c r="H16" s="1">
        <v>-30.0</v>
      </c>
      <c r="I16" s="1">
        <v>1.0</v>
      </c>
      <c r="J16" s="1">
        <v>-29.0</v>
      </c>
      <c r="K16" s="1">
        <v>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-102.0</v>
      </c>
      <c r="C17" s="1">
        <v>-142.0</v>
      </c>
      <c r="D17" s="1">
        <v>-62.0</v>
      </c>
      <c r="E17" s="1">
        <v>199.0</v>
      </c>
      <c r="F17" s="1">
        <v>70.0</v>
      </c>
      <c r="G17" s="1">
        <v>-237.0</v>
      </c>
      <c r="H17" s="1">
        <v>307.0</v>
      </c>
      <c r="I17" s="1">
        <v>76.0</v>
      </c>
      <c r="J17" s="1">
        <v>-370.0</v>
      </c>
      <c r="K17" s="1">
        <v>-14.0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1300.0</v>
      </c>
      <c r="C18" s="1">
        <v>1180.0</v>
      </c>
      <c r="D18" s="1">
        <v>1490.0</v>
      </c>
      <c r="E18" s="1">
        <v>1420.0</v>
      </c>
      <c r="F18" s="1">
        <v>1260.0</v>
      </c>
      <c r="G18" s="1">
        <v>1510.0</v>
      </c>
      <c r="H18" s="1">
        <v>2020.0</v>
      </c>
      <c r="I18" s="1">
        <v>663.0</v>
      </c>
      <c r="J18" s="1">
        <v>-1460.0</v>
      </c>
      <c r="K18" s="1">
        <v>1190.0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-291.0</v>
      </c>
      <c r="C19" s="1">
        <v>-311.0</v>
      </c>
      <c r="D19" s="1">
        <v>-347.0</v>
      </c>
      <c r="E19" s="1">
        <v>-442.0</v>
      </c>
      <c r="F19" s="1">
        <v>-492.0</v>
      </c>
      <c r="G19" s="1">
        <v>-425.0</v>
      </c>
      <c r="H19" s="1">
        <v>-348.0</v>
      </c>
      <c r="I19" s="1">
        <v>-519.0</v>
      </c>
      <c r="J19" s="1">
        <v>-530.0</v>
      </c>
      <c r="K19" s="1">
        <v>-339.0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15.0</v>
      </c>
      <c r="C20" s="1">
        <v>29.0</v>
      </c>
      <c r="D20" s="1">
        <v>10.0</v>
      </c>
      <c r="E20" s="1">
        <v>50.0</v>
      </c>
      <c r="F20" s="1">
        <v>45.0</v>
      </c>
      <c r="G20" s="1">
        <v>100.0</v>
      </c>
      <c r="H20" s="1">
        <v>19.0</v>
      </c>
      <c r="I20" s="1">
        <v>8.0</v>
      </c>
      <c r="J20" s="1">
        <v>41.0</v>
      </c>
      <c r="K20" s="1">
        <v>15.0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-3.0</v>
      </c>
      <c r="C21" s="1">
        <v>-17.0</v>
      </c>
      <c r="D21" s="1">
        <v>-59.0</v>
      </c>
      <c r="E21" s="1">
        <v>-2600.0</v>
      </c>
      <c r="F21" s="1">
        <v>-525.0</v>
      </c>
      <c r="G21" s="1">
        <v>-685.0</v>
      </c>
      <c r="H21" s="1">
        <v>-1320.0</v>
      </c>
      <c r="I21" s="1">
        <v>-2040.0</v>
      </c>
      <c r="J21" s="1">
        <v>-71.0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-3.0</v>
      </c>
      <c r="C22" s="1">
        <v>0.0</v>
      </c>
      <c r="D22" s="1">
        <v>24.0</v>
      </c>
      <c r="E22" s="1">
        <v>757.0</v>
      </c>
      <c r="F22" s="1">
        <v>-3.0</v>
      </c>
      <c r="G22" s="1">
        <v>76.0</v>
      </c>
      <c r="H22" s="1">
        <v>59.0</v>
      </c>
      <c r="I22" s="1">
        <v>5.0</v>
      </c>
      <c r="J22" s="1">
        <v>4150.0</v>
      </c>
      <c r="K22" s="1">
        <v>-5.0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-261.0</v>
      </c>
      <c r="H23" s="1">
        <v>-18.0</v>
      </c>
      <c r="I23" s="1">
        <v>-15.0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-99.0</v>
      </c>
      <c r="C24" s="1">
        <v>94.0</v>
      </c>
      <c r="D24" s="1">
        <v>87.0</v>
      </c>
      <c r="E24" s="1">
        <v>-52.0</v>
      </c>
      <c r="F24" s="1">
        <v>-14.0</v>
      </c>
      <c r="G24" s="1">
        <v>-14.0</v>
      </c>
      <c r="H24" s="1">
        <v>35.0</v>
      </c>
      <c r="I24" s="1">
        <v>-59.0</v>
      </c>
      <c r="J24" s="1">
        <v>-13.0</v>
      </c>
      <c r="K24" s="1">
        <v>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-382.0</v>
      </c>
      <c r="C25" s="1">
        <v>-205.0</v>
      </c>
      <c r="D25" s="1">
        <v>-284.0</v>
      </c>
      <c r="E25" s="1">
        <v>-2290.0</v>
      </c>
      <c r="F25" s="1">
        <v>-989.0</v>
      </c>
      <c r="G25" s="1">
        <v>-1210.0</v>
      </c>
      <c r="H25" s="1">
        <v>-1580.0</v>
      </c>
      <c r="I25" s="1">
        <v>-2620.0</v>
      </c>
      <c r="J25" s="1">
        <v>3570.0</v>
      </c>
      <c r="K25" s="1">
        <v>-328.0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1.0</v>
      </c>
      <c r="D26" s="1">
        <v>1.0</v>
      </c>
      <c r="E26" s="1">
        <v>0.0</v>
      </c>
      <c r="F26" s="1">
        <v>433.0</v>
      </c>
      <c r="G26" s="1">
        <v>0.0</v>
      </c>
      <c r="H26" s="1">
        <v>0.0</v>
      </c>
      <c r="I26" s="1">
        <v>2220.0</v>
      </c>
      <c r="J26" s="1">
        <v>2500.0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0.0</v>
      </c>
      <c r="D27" s="1">
        <v>0.0</v>
      </c>
      <c r="E27" s="1">
        <v>0.0</v>
      </c>
      <c r="F27" s="1">
        <v>990.0</v>
      </c>
      <c r="G27" s="1">
        <v>496.0</v>
      </c>
      <c r="H27" s="1">
        <v>2220.0</v>
      </c>
      <c r="I27" s="1">
        <v>0.0</v>
      </c>
      <c r="J27" s="1">
        <v>993.0</v>
      </c>
      <c r="K27" s="1">
        <v>745.0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1.0</v>
      </c>
      <c r="D28" s="1">
        <v>1.0</v>
      </c>
      <c r="E28" s="1">
        <v>0.0</v>
      </c>
      <c r="F28" s="1">
        <v>1420.0</v>
      </c>
      <c r="G28" s="1">
        <v>496.0</v>
      </c>
      <c r="H28" s="1">
        <v>2220.0</v>
      </c>
      <c r="I28" s="1">
        <v>2220.0</v>
      </c>
      <c r="J28" s="1">
        <v>3490.0</v>
      </c>
      <c r="K28" s="1">
        <v>745.0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-391.0</v>
      </c>
      <c r="C29" s="1">
        <v>0.0</v>
      </c>
      <c r="D29" s="1">
        <v>0.0</v>
      </c>
      <c r="E29" s="1">
        <v>-76.0</v>
      </c>
      <c r="F29" s="1">
        <v>0.0</v>
      </c>
      <c r="G29" s="1">
        <v>-18.0</v>
      </c>
      <c r="H29" s="1">
        <v>-343.0</v>
      </c>
      <c r="I29" s="1">
        <v>0.0</v>
      </c>
      <c r="J29" s="1">
        <v>-2640.0</v>
      </c>
      <c r="K29" s="1">
        <v>-1040.0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-46.0</v>
      </c>
      <c r="C30" s="1">
        <v>-16.0</v>
      </c>
      <c r="D30" s="1">
        <v>0.0</v>
      </c>
      <c r="E30" s="1">
        <v>0.0</v>
      </c>
      <c r="F30" s="1">
        <v>-978.0</v>
      </c>
      <c r="G30" s="1">
        <v>-1150.0</v>
      </c>
      <c r="H30" s="1">
        <v>-1150.0</v>
      </c>
      <c r="I30" s="1">
        <v>-1.0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-438.0</v>
      </c>
      <c r="C31" s="1">
        <v>-16.0</v>
      </c>
      <c r="D31" s="1">
        <v>0.0</v>
      </c>
      <c r="E31" s="1">
        <v>-76.0</v>
      </c>
      <c r="F31" s="1">
        <v>-978.0</v>
      </c>
      <c r="G31" s="1">
        <v>-1170.0</v>
      </c>
      <c r="H31" s="1">
        <v>-1500.0</v>
      </c>
      <c r="I31" s="1">
        <v>-1.0</v>
      </c>
      <c r="J31" s="1">
        <v>-2640.0</v>
      </c>
      <c r="K31" s="1">
        <v>-1040.0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60.0</v>
      </c>
      <c r="C32" s="1">
        <v>135.0</v>
      </c>
      <c r="D32" s="1">
        <v>407.0</v>
      </c>
      <c r="E32" s="1">
        <v>90.0</v>
      </c>
      <c r="F32" s="1">
        <v>38.0</v>
      </c>
      <c r="G32" s="1">
        <v>146.0</v>
      </c>
      <c r="H32" s="1">
        <v>897.0</v>
      </c>
      <c r="I32" s="1">
        <v>131.0</v>
      </c>
      <c r="J32" s="1">
        <v>38.0</v>
      </c>
      <c r="K32" s="1">
        <v>19.0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-28.0</v>
      </c>
      <c r="C33" s="1">
        <v>-650.0</v>
      </c>
      <c r="D33" s="1">
        <v>-374.0</v>
      </c>
      <c r="E33" s="1">
        <v>-28.0</v>
      </c>
      <c r="F33" s="1">
        <v>-527.0</v>
      </c>
      <c r="G33" s="1">
        <v>-27.0</v>
      </c>
      <c r="H33" s="1">
        <v>-26.0</v>
      </c>
      <c r="I33" s="1">
        <v>-34.0</v>
      </c>
      <c r="J33" s="1">
        <v>-2320.0</v>
      </c>
      <c r="K33" s="1">
        <v>-16.0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0.0</v>
      </c>
      <c r="C34" s="1">
        <v>632.0</v>
      </c>
      <c r="D34" s="1">
        <v>0.0</v>
      </c>
      <c r="E34" s="1">
        <v>726.0</v>
      </c>
      <c r="F34" s="1">
        <v>0.0</v>
      </c>
      <c r="G34" s="1">
        <v>735.0</v>
      </c>
      <c r="H34" s="1">
        <v>0.0</v>
      </c>
      <c r="I34" s="1">
        <v>0.0</v>
      </c>
      <c r="J34" s="1">
        <v>750.0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0.0</v>
      </c>
      <c r="C35" s="1">
        <v>-632.0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-750.0</v>
      </c>
      <c r="J35" s="1">
        <v>-750.0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-321.0</v>
      </c>
      <c r="C36" s="1">
        <v>-320.0</v>
      </c>
      <c r="D36" s="1">
        <v>-331.0</v>
      </c>
      <c r="E36" s="1">
        <v>-363.0</v>
      </c>
      <c r="F36" s="1">
        <v>-385.0</v>
      </c>
      <c r="G36" s="1">
        <v>-402.0</v>
      </c>
      <c r="H36" s="1">
        <v>-432.0</v>
      </c>
      <c r="I36" s="1">
        <v>-475.0</v>
      </c>
      <c r="J36" s="1">
        <v>-466.0</v>
      </c>
      <c r="K36" s="1">
        <v>-483.0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-18.0</v>
      </c>
      <c r="I37" s="1">
        <v>-18.0</v>
      </c>
      <c r="J37" s="1">
        <v>-5.0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-321.0</v>
      </c>
      <c r="C38" s="1">
        <v>-320.0</v>
      </c>
      <c r="D38" s="1">
        <v>-331.0</v>
      </c>
      <c r="E38" s="1">
        <v>-363.0</v>
      </c>
      <c r="F38" s="1">
        <v>-385.0</v>
      </c>
      <c r="G38" s="1">
        <v>-402.0</v>
      </c>
      <c r="H38" s="1">
        <v>-451.0</v>
      </c>
      <c r="I38" s="1">
        <v>-494.0</v>
      </c>
      <c r="J38" s="1">
        <v>-472.0</v>
      </c>
      <c r="K38" s="1">
        <v>-483.0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-39.0</v>
      </c>
      <c r="C39" s="1">
        <v>-26.0</v>
      </c>
      <c r="D39" s="1">
        <v>-137.0</v>
      </c>
      <c r="E39" s="1">
        <v>-53.0</v>
      </c>
      <c r="F39" s="1">
        <v>-134.0</v>
      </c>
      <c r="G39" s="1">
        <v>-72.0</v>
      </c>
      <c r="H39" s="1">
        <v>-530.0</v>
      </c>
      <c r="I39" s="1">
        <v>-158.0</v>
      </c>
      <c r="J39" s="1">
        <v>-69.0</v>
      </c>
      <c r="K39" s="1">
        <v>-36.0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-766.0</v>
      </c>
      <c r="C40" s="1">
        <v>-876.0</v>
      </c>
      <c r="D40" s="1">
        <v>-433.0</v>
      </c>
      <c r="E40" s="1">
        <v>295.0</v>
      </c>
      <c r="F40" s="1">
        <v>-562.0</v>
      </c>
      <c r="G40" s="1">
        <v>-292.0</v>
      </c>
      <c r="H40" s="1">
        <v>616.0</v>
      </c>
      <c r="I40" s="1">
        <v>919.0</v>
      </c>
      <c r="J40" s="1">
        <v>-1970.0</v>
      </c>
      <c r="K40" s="1">
        <v>-816.0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-147.0</v>
      </c>
      <c r="C41" s="1">
        <v>-133.0</v>
      </c>
      <c r="D41" s="1">
        <v>-102.0</v>
      </c>
      <c r="E41" s="1">
        <v>81.0</v>
      </c>
      <c r="F41" s="1">
        <v>-53.0</v>
      </c>
      <c r="G41" s="1">
        <v>-1.0</v>
      </c>
      <c r="H41" s="1">
        <v>22.0</v>
      </c>
      <c r="I41" s="1">
        <v>-61.0</v>
      </c>
      <c r="J41" s="1">
        <v>-31.0</v>
      </c>
      <c r="K41" s="1">
        <v>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40.0</v>
      </c>
      <c r="C42" s="1">
        <v>-31.0</v>
      </c>
      <c r="D42" s="1">
        <v>666.0</v>
      </c>
      <c r="E42" s="1">
        <v>-494.0</v>
      </c>
      <c r="F42" s="1">
        <v>-344.0</v>
      </c>
      <c r="G42" s="1">
        <v>3.0</v>
      </c>
      <c r="H42" s="1">
        <v>1080.0</v>
      </c>
      <c r="I42" s="1">
        <v>-1100.0</v>
      </c>
      <c r="J42" s="1">
        <v>110.0</v>
      </c>
      <c r="K42" s="1">
        <v>49.0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182.0</v>
      </c>
      <c r="C44" s="1">
        <v>177.0</v>
      </c>
      <c r="D44" s="1">
        <v>177.0</v>
      </c>
      <c r="E44" s="1">
        <v>198.0</v>
      </c>
      <c r="F44" s="1">
        <v>250.0</v>
      </c>
      <c r="G44" s="1">
        <v>253.0</v>
      </c>
      <c r="H44" s="1">
        <v>192.0</v>
      </c>
      <c r="I44" s="1">
        <v>177.0</v>
      </c>
      <c r="J44" s="1">
        <v>321.0</v>
      </c>
      <c r="K44" s="1">
        <v>532.0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1">
        <v>114.0</v>
      </c>
      <c r="C45" s="1">
        <v>192.0</v>
      </c>
      <c r="D45" s="1">
        <v>233.0</v>
      </c>
      <c r="E45" s="1">
        <v>274.0</v>
      </c>
      <c r="F45" s="1">
        <v>339.0</v>
      </c>
      <c r="G45" s="1">
        <v>250.0</v>
      </c>
      <c r="H45" s="1">
        <v>207.0</v>
      </c>
      <c r="I45" s="1">
        <v>442.0</v>
      </c>
      <c r="J45" s="1">
        <v>483.0</v>
      </c>
      <c r="K45" s="1">
        <v>415.0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69</v>
      </c>
      <c r="B46" s="1">
        <v>1020.0</v>
      </c>
      <c r="C46" s="1">
        <v>1140.0</v>
      </c>
      <c r="D46" s="1">
        <v>463.0</v>
      </c>
      <c r="E46" s="1">
        <v>1220.0</v>
      </c>
      <c r="F46" s="1">
        <v>886.0</v>
      </c>
      <c r="G46" s="1">
        <v>1530.0</v>
      </c>
      <c r="H46" s="1">
        <v>1340.0</v>
      </c>
      <c r="I46" s="1">
        <v>-161.0</v>
      </c>
      <c r="J46" s="1">
        <v>-679.0</v>
      </c>
      <c r="K46" s="1">
        <v>1770.0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70</v>
      </c>
      <c r="B47" s="1">
        <v>1130.0</v>
      </c>
      <c r="C47" s="1">
        <v>1260.0</v>
      </c>
      <c r="D47" s="1">
        <v>584.0</v>
      </c>
      <c r="E47" s="1">
        <v>1360.0</v>
      </c>
      <c r="F47" s="1">
        <v>1060.0</v>
      </c>
      <c r="G47" s="1">
        <v>1710.0</v>
      </c>
      <c r="H47" s="1">
        <v>1480.0</v>
      </c>
      <c r="I47" s="1">
        <v>-44.0</v>
      </c>
      <c r="J47" s="1">
        <v>-468.0</v>
      </c>
      <c r="K47" s="1">
        <v>2120.0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71</v>
      </c>
      <c r="B48" s="1">
        <v>-53.0</v>
      </c>
      <c r="C48" s="1">
        <v>-226.0</v>
      </c>
      <c r="D48" s="1">
        <v>472.0</v>
      </c>
      <c r="E48" s="1">
        <v>-250.0</v>
      </c>
      <c r="F48" s="1">
        <v>89.0</v>
      </c>
      <c r="G48" s="1">
        <v>-423.0</v>
      </c>
      <c r="H48" s="1">
        <v>93.0</v>
      </c>
      <c r="I48" s="1">
        <v>1540.0</v>
      </c>
      <c r="J48" s="1">
        <v>1250.0</v>
      </c>
      <c r="K48" s="1">
        <v>-1340.0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72</v>
      </c>
      <c r="B49" s="1">
        <v>-438.0</v>
      </c>
      <c r="C49" s="1">
        <v>-14.0</v>
      </c>
      <c r="D49" s="1">
        <v>1.0</v>
      </c>
      <c r="E49" s="1">
        <v>-76.0</v>
      </c>
      <c r="F49" s="1">
        <v>446.0</v>
      </c>
      <c r="G49" s="1">
        <v>-672.0</v>
      </c>
      <c r="H49" s="1">
        <v>726.0</v>
      </c>
      <c r="I49" s="1">
        <v>2220.0</v>
      </c>
      <c r="J49" s="1">
        <v>854.0</v>
      </c>
      <c r="K49" s="1">
        <v>-299.0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74</v>
      </c>
      <c r="B3" s="1">
        <v>497.0</v>
      </c>
      <c r="C3" s="1">
        <v>465.0</v>
      </c>
      <c r="D3" s="1">
        <v>1130.0</v>
      </c>
      <c r="E3" s="1">
        <v>638.0</v>
      </c>
      <c r="F3" s="1">
        <v>289.0</v>
      </c>
      <c r="G3" s="1">
        <v>298.0</v>
      </c>
      <c r="H3" s="1">
        <v>1380.0</v>
      </c>
      <c r="I3" s="1">
        <v>142.0</v>
      </c>
      <c r="J3" s="1">
        <v>396.0</v>
      </c>
      <c r="K3" s="1">
        <v>449.0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75</v>
      </c>
      <c r="B4" s="1">
        <v>13.0</v>
      </c>
      <c r="C4" s="1">
        <v>14.0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1.0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76</v>
      </c>
      <c r="B5" s="1">
        <v>510.0</v>
      </c>
      <c r="C5" s="1">
        <v>480.0</v>
      </c>
      <c r="D5" s="1">
        <v>1130.0</v>
      </c>
      <c r="E5" s="1">
        <v>638.0</v>
      </c>
      <c r="F5" s="1">
        <v>289.0</v>
      </c>
      <c r="G5" s="1">
        <v>298.0</v>
      </c>
      <c r="H5" s="1">
        <v>1380.0</v>
      </c>
      <c r="I5" s="1">
        <v>144.0</v>
      </c>
      <c r="J5" s="1">
        <v>396.0</v>
      </c>
      <c r="K5" s="1">
        <v>449.0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77</v>
      </c>
      <c r="B6" s="1">
        <v>1280.0</v>
      </c>
      <c r="C6" s="1">
        <v>1220.0</v>
      </c>
      <c r="D6" s="1">
        <v>1200.0</v>
      </c>
      <c r="E6" s="1">
        <v>1510.0</v>
      </c>
      <c r="F6" s="1">
        <v>1490.0</v>
      </c>
      <c r="G6" s="1">
        <v>1330.0</v>
      </c>
      <c r="H6" s="1">
        <v>1360.0</v>
      </c>
      <c r="I6" s="1">
        <v>1460.0</v>
      </c>
      <c r="J6" s="1">
        <v>1140.0</v>
      </c>
      <c r="K6" s="1">
        <v>1050.0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78</v>
      </c>
      <c r="B7" s="1">
        <v>116.0</v>
      </c>
      <c r="C7" s="1">
        <v>109.0</v>
      </c>
      <c r="D7" s="1">
        <v>103.0</v>
      </c>
      <c r="E7" s="1">
        <v>129.0</v>
      </c>
      <c r="F7" s="1">
        <v>123.0</v>
      </c>
      <c r="G7" s="1">
        <v>126.0</v>
      </c>
      <c r="H7" s="1">
        <v>152.0</v>
      </c>
      <c r="I7" s="1">
        <v>104.0</v>
      </c>
      <c r="J7" s="1">
        <v>95.0</v>
      </c>
      <c r="K7" s="1">
        <v>254.0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79</v>
      </c>
      <c r="B8" s="1">
        <v>1400.0</v>
      </c>
      <c r="C8" s="1">
        <v>1330.0</v>
      </c>
      <c r="D8" s="1">
        <v>1300.0</v>
      </c>
      <c r="E8" s="1">
        <v>1640.0</v>
      </c>
      <c r="F8" s="1">
        <v>1610.0</v>
      </c>
      <c r="G8" s="1">
        <v>1450.0</v>
      </c>
      <c r="H8" s="1">
        <v>1510.0</v>
      </c>
      <c r="I8" s="1">
        <v>1560.0</v>
      </c>
      <c r="J8" s="1">
        <v>1230.0</v>
      </c>
      <c r="K8" s="1">
        <v>1300.0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80</v>
      </c>
      <c r="B9" s="1">
        <v>1560.0</v>
      </c>
      <c r="C9" s="1">
        <v>1530.0</v>
      </c>
      <c r="D9" s="1">
        <v>1480.0</v>
      </c>
      <c r="E9" s="1">
        <v>2020.0</v>
      </c>
      <c r="F9" s="1">
        <v>2370.0</v>
      </c>
      <c r="G9" s="1">
        <v>2260.0</v>
      </c>
      <c r="H9" s="1">
        <v>2740.0</v>
      </c>
      <c r="I9" s="1">
        <v>5450.0</v>
      </c>
      <c r="J9" s="1">
        <v>5860.0</v>
      </c>
      <c r="K9" s="1">
        <v>4740.0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81</v>
      </c>
      <c r="B10" s="1">
        <v>180.0</v>
      </c>
      <c r="C10" s="1">
        <v>177.0</v>
      </c>
      <c r="D10" s="1">
        <v>193.0</v>
      </c>
      <c r="E10" s="1">
        <v>235.0</v>
      </c>
      <c r="F10" s="1">
        <v>240.0</v>
      </c>
      <c r="G10" s="1">
        <v>395.0</v>
      </c>
      <c r="H10" s="1">
        <v>371.0</v>
      </c>
      <c r="I10" s="1">
        <v>507.0</v>
      </c>
      <c r="J10" s="1">
        <v>441.0</v>
      </c>
      <c r="K10" s="1">
        <v>360.0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82</v>
      </c>
      <c r="B11" s="1">
        <v>0.0</v>
      </c>
      <c r="C11" s="1">
        <v>0.0</v>
      </c>
      <c r="D11" s="1">
        <v>0.0</v>
      </c>
      <c r="E11" s="1">
        <v>0.0</v>
      </c>
      <c r="F11" s="1">
        <v>22.0</v>
      </c>
      <c r="G11" s="1">
        <v>16.0</v>
      </c>
      <c r="H11" s="1">
        <v>17.0</v>
      </c>
      <c r="I11" s="1">
        <v>7.0</v>
      </c>
      <c r="J11" s="1">
        <v>9.0</v>
      </c>
      <c r="K11" s="1">
        <v>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83</v>
      </c>
      <c r="B12" s="1">
        <v>299.0</v>
      </c>
      <c r="C12" s="1">
        <v>146.0</v>
      </c>
      <c r="D12" s="1">
        <v>683.0</v>
      </c>
      <c r="E12" s="1">
        <v>39.0</v>
      </c>
      <c r="F12" s="1">
        <v>36.0</v>
      </c>
      <c r="G12" s="1">
        <v>37.0</v>
      </c>
      <c r="H12" s="1">
        <v>17.0</v>
      </c>
      <c r="I12" s="1">
        <v>860.0</v>
      </c>
      <c r="J12" s="1">
        <v>36.0</v>
      </c>
      <c r="K12" s="1">
        <v>162.0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84</v>
      </c>
      <c r="B13" s="1">
        <v>3950.0</v>
      </c>
      <c r="C13" s="1">
        <v>3660.0</v>
      </c>
      <c r="D13" s="1">
        <v>4790.0</v>
      </c>
      <c r="E13" s="1">
        <v>4570.0</v>
      </c>
      <c r="F13" s="1">
        <v>4570.0</v>
      </c>
      <c r="G13" s="1">
        <v>4460.0</v>
      </c>
      <c r="H13" s="1">
        <v>6040.0</v>
      </c>
      <c r="I13" s="1">
        <v>8530.0</v>
      </c>
      <c r="J13" s="1">
        <v>7970.0</v>
      </c>
      <c r="K13" s="1">
        <v>7020.0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85</v>
      </c>
      <c r="B14" s="1">
        <v>3080.0</v>
      </c>
      <c r="C14" s="1">
        <v>3170.0</v>
      </c>
      <c r="D14" s="1">
        <v>3160.0</v>
      </c>
      <c r="E14" s="1">
        <v>3660.0</v>
      </c>
      <c r="F14" s="1">
        <v>3970.0</v>
      </c>
      <c r="G14" s="1">
        <v>4830.0</v>
      </c>
      <c r="H14" s="1">
        <v>5200.0</v>
      </c>
      <c r="I14" s="1">
        <v>5440.0</v>
      </c>
      <c r="J14" s="1">
        <v>5510.0</v>
      </c>
      <c r="K14" s="1">
        <v>5580.0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86</v>
      </c>
      <c r="B15" s="1">
        <v>-1630.0</v>
      </c>
      <c r="C15" s="1">
        <v>-1720.0</v>
      </c>
      <c r="D15" s="1">
        <v>-1710.0</v>
      </c>
      <c r="E15" s="1">
        <v>-1920.0</v>
      </c>
      <c r="F15" s="1">
        <v>-2050.0</v>
      </c>
      <c r="G15" s="1">
        <v>-2330.0</v>
      </c>
      <c r="H15" s="1">
        <v>-2630.0</v>
      </c>
      <c r="I15" s="1">
        <v>-2660.0</v>
      </c>
      <c r="J15" s="1">
        <v>-2720.0</v>
      </c>
      <c r="K15" s="1">
        <v>-2910.0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87</v>
      </c>
      <c r="B16" s="1">
        <v>1450.0</v>
      </c>
      <c r="C16" s="1">
        <v>1450.0</v>
      </c>
      <c r="D16" s="1">
        <v>1450.0</v>
      </c>
      <c r="E16" s="1">
        <v>1740.0</v>
      </c>
      <c r="F16" s="1">
        <v>1920.0</v>
      </c>
      <c r="G16" s="1">
        <v>2490.0</v>
      </c>
      <c r="H16" s="1">
        <v>2580.0</v>
      </c>
      <c r="I16" s="1">
        <v>2780.0</v>
      </c>
      <c r="J16" s="1">
        <v>2780.0</v>
      </c>
      <c r="K16" s="1">
        <v>2670.0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88</v>
      </c>
      <c r="B17" s="1">
        <v>0.0</v>
      </c>
      <c r="C17" s="1">
        <v>1.0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89</v>
      </c>
      <c r="B18" s="1">
        <v>7280.0</v>
      </c>
      <c r="C18" s="1">
        <v>7080.0</v>
      </c>
      <c r="D18" s="1">
        <v>6690.0</v>
      </c>
      <c r="E18" s="1">
        <v>8780.0</v>
      </c>
      <c r="F18" s="1">
        <v>8960.0</v>
      </c>
      <c r="G18" s="1">
        <v>9240.0</v>
      </c>
      <c r="H18" s="1">
        <v>10040.0</v>
      </c>
      <c r="I18" s="1">
        <v>8780.0</v>
      </c>
      <c r="J18" s="1">
        <v>8500.0</v>
      </c>
      <c r="K18" s="1">
        <v>8000.0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90</v>
      </c>
      <c r="B19" s="1">
        <v>2750.0</v>
      </c>
      <c r="C19" s="1">
        <v>2540.0</v>
      </c>
      <c r="D19" s="1">
        <v>2300.0</v>
      </c>
      <c r="E19" s="1">
        <v>3510.0</v>
      </c>
      <c r="F19" s="1">
        <v>3480.0</v>
      </c>
      <c r="G19" s="1">
        <v>3620.0</v>
      </c>
      <c r="H19" s="1">
        <v>4059.0</v>
      </c>
      <c r="I19" s="1">
        <v>4700.0</v>
      </c>
      <c r="J19" s="1">
        <v>4470.0</v>
      </c>
      <c r="K19" s="1">
        <v>3950.0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91</v>
      </c>
      <c r="B20" s="1">
        <v>170.0</v>
      </c>
      <c r="C20" s="1">
        <v>182.0</v>
      </c>
      <c r="D20" s="1">
        <v>181.0</v>
      </c>
      <c r="E20" s="1">
        <v>192.0</v>
      </c>
      <c r="F20" s="1">
        <v>154.0</v>
      </c>
      <c r="G20" s="1">
        <v>146.0</v>
      </c>
      <c r="H20" s="1">
        <v>140.0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92</v>
      </c>
      <c r="B21" s="1">
        <v>250.0</v>
      </c>
      <c r="C21" s="1">
        <v>251.0</v>
      </c>
      <c r="D21" s="1">
        <v>221.0</v>
      </c>
      <c r="E21" s="1">
        <v>296.0</v>
      </c>
      <c r="F21" s="1">
        <v>329.0</v>
      </c>
      <c r="G21" s="1">
        <v>640.0</v>
      </c>
      <c r="H21" s="1">
        <v>720.0</v>
      </c>
      <c r="I21" s="1">
        <v>3390.0</v>
      </c>
      <c r="J21" s="1">
        <v>1230.0</v>
      </c>
      <c r="K21" s="1">
        <v>2029.0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93</v>
      </c>
      <c r="B22" s="1">
        <v>15850.0</v>
      </c>
      <c r="C22" s="1">
        <v>15170.0</v>
      </c>
      <c r="D22" s="1">
        <v>15630.0</v>
      </c>
      <c r="E22" s="1">
        <v>19080.0</v>
      </c>
      <c r="F22" s="1">
        <v>19410.0</v>
      </c>
      <c r="G22" s="1">
        <v>20600.0</v>
      </c>
      <c r="H22" s="1">
        <v>23570.0</v>
      </c>
      <c r="I22" s="1">
        <v>28180.0</v>
      </c>
      <c r="J22" s="1">
        <v>24960.0</v>
      </c>
      <c r="K22" s="1">
        <v>23660.0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95</v>
      </c>
      <c r="B24" s="1">
        <v>1580.0</v>
      </c>
      <c r="C24" s="1">
        <v>1530.0</v>
      </c>
      <c r="D24" s="1">
        <v>1640.0</v>
      </c>
      <c r="E24" s="1">
        <v>2020.0</v>
      </c>
      <c r="F24" s="1">
        <v>2230.0</v>
      </c>
      <c r="G24" s="1">
        <v>2090.0</v>
      </c>
      <c r="H24" s="1">
        <v>2450.0</v>
      </c>
      <c r="I24" s="1">
        <v>3440.0</v>
      </c>
      <c r="J24" s="1">
        <v>2340.0</v>
      </c>
      <c r="K24" s="1">
        <v>2300.0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96</v>
      </c>
      <c r="B25" s="1">
        <v>736.0</v>
      </c>
      <c r="C25" s="1">
        <v>689.0</v>
      </c>
      <c r="D25" s="1">
        <v>748.0</v>
      </c>
      <c r="E25" s="1">
        <v>914.0</v>
      </c>
      <c r="F25" s="1">
        <v>1040.0</v>
      </c>
      <c r="G25" s="1">
        <v>994.0</v>
      </c>
      <c r="H25" s="1">
        <v>1260.0</v>
      </c>
      <c r="I25" s="1">
        <v>1740.0</v>
      </c>
      <c r="J25" s="1">
        <v>1540.0</v>
      </c>
      <c r="K25" s="1">
        <v>1520.0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97</v>
      </c>
      <c r="B26" s="1">
        <v>1.0</v>
      </c>
      <c r="C26" s="1">
        <v>2.0</v>
      </c>
      <c r="D26" s="1">
        <v>4.0</v>
      </c>
      <c r="E26" s="1">
        <v>5.0</v>
      </c>
      <c r="F26" s="1">
        <v>376.0</v>
      </c>
      <c r="G26" s="1">
        <v>337.0</v>
      </c>
      <c r="H26" s="1">
        <v>1.0</v>
      </c>
      <c r="I26" s="1">
        <v>2240.0</v>
      </c>
      <c r="J26" s="1">
        <v>2100.0</v>
      </c>
      <c r="K26" s="1">
        <v>1070.0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98</v>
      </c>
      <c r="B27" s="1">
        <v>7.0</v>
      </c>
      <c r="C27" s="1">
        <v>7.0</v>
      </c>
      <c r="D27" s="1">
        <v>7.0</v>
      </c>
      <c r="E27" s="1">
        <v>1040.0</v>
      </c>
      <c r="F27" s="1">
        <v>2.0</v>
      </c>
      <c r="G27" s="1">
        <v>3.0</v>
      </c>
      <c r="H27" s="1">
        <v>90.0</v>
      </c>
      <c r="I27" s="1">
        <v>3.0</v>
      </c>
      <c r="J27" s="1">
        <v>1.0</v>
      </c>
      <c r="K27" s="1">
        <v>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99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141.0</v>
      </c>
      <c r="H28" s="1">
        <v>139.0</v>
      </c>
      <c r="I28" s="1">
        <v>119.0</v>
      </c>
      <c r="J28" s="1">
        <v>114.0</v>
      </c>
      <c r="K28" s="1">
        <v>128.0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100</v>
      </c>
      <c r="B29" s="1">
        <v>139.0</v>
      </c>
      <c r="C29" s="1">
        <v>158.0</v>
      </c>
      <c r="D29" s="1">
        <v>118.0</v>
      </c>
      <c r="E29" s="1">
        <v>142.0</v>
      </c>
      <c r="F29" s="1">
        <v>67.0</v>
      </c>
      <c r="G29" s="1">
        <v>244.0</v>
      </c>
      <c r="H29" s="1">
        <v>241.0</v>
      </c>
      <c r="I29" s="1">
        <v>320.0</v>
      </c>
      <c r="J29" s="1">
        <v>261.0</v>
      </c>
      <c r="K29" s="1">
        <v>288.0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101</v>
      </c>
      <c r="B30" s="1">
        <v>84.0</v>
      </c>
      <c r="C30" s="1">
        <v>89.0</v>
      </c>
      <c r="D30" s="1">
        <v>81.0</v>
      </c>
      <c r="E30" s="1">
        <v>98.0</v>
      </c>
      <c r="F30" s="1">
        <v>98.0</v>
      </c>
      <c r="G30" s="1">
        <v>109.0</v>
      </c>
      <c r="H30" s="1">
        <v>109.0</v>
      </c>
      <c r="I30" s="1">
        <v>42.0</v>
      </c>
      <c r="J30" s="1">
        <v>29.0</v>
      </c>
      <c r="K30" s="1">
        <v>31.0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102</v>
      </c>
      <c r="B31" s="1">
        <v>284.0</v>
      </c>
      <c r="C31" s="1">
        <v>324.0</v>
      </c>
      <c r="D31" s="1">
        <v>208.0</v>
      </c>
      <c r="E31" s="1">
        <v>142.0</v>
      </c>
      <c r="F31" s="1">
        <v>182.0</v>
      </c>
      <c r="G31" s="1">
        <v>489.0</v>
      </c>
      <c r="H31" s="1">
        <v>266.0</v>
      </c>
      <c r="I31" s="1">
        <v>862.0</v>
      </c>
      <c r="J31" s="1">
        <v>178.0</v>
      </c>
      <c r="K31" s="1">
        <v>538.0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103</v>
      </c>
      <c r="B32" s="1">
        <v>2830.0</v>
      </c>
      <c r="C32" s="1">
        <v>2800.0</v>
      </c>
      <c r="D32" s="1">
        <v>2810.0</v>
      </c>
      <c r="E32" s="1">
        <v>4360.0</v>
      </c>
      <c r="F32" s="1">
        <v>4000.0</v>
      </c>
      <c r="G32" s="1">
        <v>4410.0</v>
      </c>
      <c r="H32" s="1">
        <v>4560.0</v>
      </c>
      <c r="I32" s="1">
        <v>8770.0</v>
      </c>
      <c r="J32" s="1">
        <v>6570.0</v>
      </c>
      <c r="K32" s="1">
        <v>5880.0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104</v>
      </c>
      <c r="B33" s="1">
        <v>3890.0</v>
      </c>
      <c r="C33" s="1">
        <v>3880.0</v>
      </c>
      <c r="D33" s="1">
        <v>3860.0</v>
      </c>
      <c r="E33" s="1">
        <v>2840.0</v>
      </c>
      <c r="F33" s="1">
        <v>3820.0</v>
      </c>
      <c r="G33" s="1">
        <v>3220.0</v>
      </c>
      <c r="H33" s="1">
        <v>4250.0</v>
      </c>
      <c r="I33" s="1">
        <v>4350.0</v>
      </c>
      <c r="J33" s="1">
        <v>5350.0</v>
      </c>
      <c r="K33" s="1">
        <v>6100.0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105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396.0</v>
      </c>
      <c r="H34" s="1">
        <v>396.0</v>
      </c>
      <c r="I34" s="1">
        <v>328.0</v>
      </c>
      <c r="J34" s="1">
        <v>326.0</v>
      </c>
      <c r="K34" s="1">
        <v>379.0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106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101.0</v>
      </c>
      <c r="H35" s="1">
        <v>98.0</v>
      </c>
      <c r="I35" s="1">
        <v>84.0</v>
      </c>
      <c r="J35" s="1">
        <v>93.0</v>
      </c>
      <c r="K35" s="1">
        <v>85.0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107</v>
      </c>
      <c r="B36" s="1">
        <v>750.0</v>
      </c>
      <c r="C36" s="1">
        <v>669.0</v>
      </c>
      <c r="D36" s="1">
        <v>644.0</v>
      </c>
      <c r="E36" s="1">
        <v>630.0</v>
      </c>
      <c r="F36" s="1">
        <v>595.0</v>
      </c>
      <c r="G36" s="1">
        <v>609.0</v>
      </c>
      <c r="H36" s="1">
        <v>643.0</v>
      </c>
      <c r="I36" s="1">
        <v>474.0</v>
      </c>
      <c r="J36" s="1">
        <v>354.0</v>
      </c>
      <c r="K36" s="1">
        <v>378.0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108</v>
      </c>
      <c r="B37" s="1">
        <v>993.0</v>
      </c>
      <c r="C37" s="1">
        <v>826.0</v>
      </c>
      <c r="D37" s="1">
        <v>735.0</v>
      </c>
      <c r="E37" s="1">
        <v>434.0</v>
      </c>
      <c r="F37" s="1">
        <v>705.0</v>
      </c>
      <c r="G37" s="1">
        <v>731.0</v>
      </c>
      <c r="H37" s="1">
        <v>568.0</v>
      </c>
      <c r="I37" s="1">
        <v>711.0</v>
      </c>
      <c r="J37" s="1">
        <v>709.0</v>
      </c>
      <c r="K37" s="1">
        <v>333.0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109</v>
      </c>
      <c r="B38" s="1">
        <v>869.0</v>
      </c>
      <c r="C38" s="1">
        <v>1130.0</v>
      </c>
      <c r="D38" s="1">
        <v>1210.0</v>
      </c>
      <c r="E38" s="1">
        <v>2510.0</v>
      </c>
      <c r="F38" s="1">
        <v>2450.0</v>
      </c>
      <c r="G38" s="1">
        <v>1990.0</v>
      </c>
      <c r="H38" s="1">
        <v>1990.0</v>
      </c>
      <c r="I38" s="1">
        <v>1870.0</v>
      </c>
      <c r="J38" s="1">
        <v>1840.0</v>
      </c>
      <c r="K38" s="1">
        <v>1450.0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110</v>
      </c>
      <c r="B39" s="1">
        <v>9340.0</v>
      </c>
      <c r="C39" s="1">
        <v>9310.0</v>
      </c>
      <c r="D39" s="1">
        <v>9260.0</v>
      </c>
      <c r="E39" s="1">
        <v>10780.0</v>
      </c>
      <c r="F39" s="1">
        <v>11570.0</v>
      </c>
      <c r="G39" s="1">
        <v>11450.0</v>
      </c>
      <c r="H39" s="1">
        <v>12500.0</v>
      </c>
      <c r="I39" s="1">
        <v>16590.0</v>
      </c>
      <c r="J39" s="1">
        <v>15250.0</v>
      </c>
      <c r="K39" s="1">
        <v>14610.0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111</v>
      </c>
      <c r="B40" s="1">
        <v>0.0</v>
      </c>
      <c r="C40" s="1">
        <v>0.0</v>
      </c>
      <c r="D40" s="1">
        <v>0.0</v>
      </c>
      <c r="E40" s="1">
        <v>750.0</v>
      </c>
      <c r="F40" s="1">
        <v>750.0</v>
      </c>
      <c r="G40" s="1">
        <v>1500.0</v>
      </c>
      <c r="H40" s="1">
        <v>1500.0</v>
      </c>
      <c r="I40" s="1">
        <v>620.0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112</v>
      </c>
      <c r="B41" s="1">
        <v>0.0</v>
      </c>
      <c r="C41" s="1">
        <v>0.0</v>
      </c>
      <c r="D41" s="1">
        <v>0.0</v>
      </c>
      <c r="E41" s="1">
        <v>750.0</v>
      </c>
      <c r="F41" s="1">
        <v>750.0</v>
      </c>
      <c r="G41" s="1">
        <v>1500.0</v>
      </c>
      <c r="H41" s="1">
        <v>1500.0</v>
      </c>
      <c r="I41" s="1">
        <v>620.0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113</v>
      </c>
      <c r="B42" s="1">
        <v>442.0</v>
      </c>
      <c r="C42" s="1">
        <v>442.0</v>
      </c>
      <c r="D42" s="1">
        <v>442.0</v>
      </c>
      <c r="E42" s="1">
        <v>442.0</v>
      </c>
      <c r="F42" s="1">
        <v>442.0</v>
      </c>
      <c r="G42" s="1">
        <v>442.0</v>
      </c>
      <c r="H42" s="1">
        <v>442.0</v>
      </c>
      <c r="I42" s="1">
        <v>442.0</v>
      </c>
      <c r="J42" s="1">
        <v>442.0</v>
      </c>
      <c r="K42" s="1">
        <v>442.0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114</v>
      </c>
      <c r="B43" s="1">
        <v>4730.0</v>
      </c>
      <c r="C43" s="1">
        <v>4420.0</v>
      </c>
      <c r="D43" s="1">
        <v>4770.0</v>
      </c>
      <c r="E43" s="1">
        <v>4640.0</v>
      </c>
      <c r="F43" s="1">
        <v>4620.0</v>
      </c>
      <c r="G43" s="1">
        <v>4490.0</v>
      </c>
      <c r="H43" s="1">
        <v>4830.0</v>
      </c>
      <c r="I43" s="1">
        <v>5000.0</v>
      </c>
      <c r="J43" s="1">
        <v>5060.0</v>
      </c>
      <c r="K43" s="1">
        <v>5060.0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115</v>
      </c>
      <c r="B44" s="1">
        <v>3930.0</v>
      </c>
      <c r="C44" s="1">
        <v>4490.0</v>
      </c>
      <c r="D44" s="1">
        <v>5130.0</v>
      </c>
      <c r="E44" s="1">
        <v>5990.0</v>
      </c>
      <c r="F44" s="1">
        <v>6220.0</v>
      </c>
      <c r="G44" s="1">
        <v>6770.0</v>
      </c>
      <c r="H44" s="1">
        <v>7550.0</v>
      </c>
      <c r="I44" s="1">
        <v>8740.0</v>
      </c>
      <c r="J44" s="1">
        <v>9330.0</v>
      </c>
      <c r="K44" s="1">
        <v>8540.0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116</v>
      </c>
      <c r="B45" s="1">
        <v>-1350.0</v>
      </c>
      <c r="C45" s="1">
        <v>-1820.0</v>
      </c>
      <c r="D45" s="1">
        <v>-2029.0</v>
      </c>
      <c r="E45" s="1">
        <v>-1920.0</v>
      </c>
      <c r="F45" s="1">
        <v>-2370.0</v>
      </c>
      <c r="G45" s="1">
        <v>-2180.0</v>
      </c>
      <c r="H45" s="1">
        <v>-1550.0</v>
      </c>
      <c r="I45" s="1">
        <v>-1370.0</v>
      </c>
      <c r="J45" s="1">
        <v>-3000.0</v>
      </c>
      <c r="K45" s="1">
        <v>-2920.0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117</v>
      </c>
      <c r="B46" s="1">
        <v>-1310.0</v>
      </c>
      <c r="C46" s="1">
        <v>-1730.0</v>
      </c>
      <c r="D46" s="1">
        <v>-1950.0</v>
      </c>
      <c r="E46" s="1">
        <v>-1600.0</v>
      </c>
      <c r="F46" s="1">
        <v>-1820.0</v>
      </c>
      <c r="G46" s="1">
        <v>-1890.0</v>
      </c>
      <c r="H46" s="1">
        <v>-1710.0</v>
      </c>
      <c r="I46" s="1">
        <v>-1850.0</v>
      </c>
      <c r="J46" s="1">
        <v>-2120.0</v>
      </c>
      <c r="K46" s="1">
        <v>-2070.0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118</v>
      </c>
      <c r="B47" s="1">
        <v>6430.0</v>
      </c>
      <c r="C47" s="1">
        <v>5810.0</v>
      </c>
      <c r="D47" s="1">
        <v>6370.0</v>
      </c>
      <c r="E47" s="1">
        <v>7550.0</v>
      </c>
      <c r="F47" s="1">
        <v>7090.0</v>
      </c>
      <c r="G47" s="1">
        <v>7640.0</v>
      </c>
      <c r="H47" s="1">
        <v>9560.0</v>
      </c>
      <c r="I47" s="1">
        <v>10970.0</v>
      </c>
      <c r="J47" s="1">
        <v>9710.0</v>
      </c>
      <c r="K47" s="1">
        <v>9060.0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119</v>
      </c>
      <c r="B48" s="1">
        <v>82.0</v>
      </c>
      <c r="C48" s="1">
        <v>47.0</v>
      </c>
      <c r="D48" s="1">
        <v>6.0</v>
      </c>
      <c r="E48" s="1">
        <v>2.0</v>
      </c>
      <c r="F48" s="1">
        <v>3.0</v>
      </c>
      <c r="G48" s="1">
        <v>5.0</v>
      </c>
      <c r="H48" s="1">
        <v>6.0</v>
      </c>
      <c r="I48" s="1">
        <v>1.0</v>
      </c>
      <c r="J48" s="1">
        <v>2.0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120</v>
      </c>
      <c r="B49" s="1">
        <v>6510.0</v>
      </c>
      <c r="C49" s="1">
        <v>5860.0</v>
      </c>
      <c r="D49" s="1">
        <v>6370.0</v>
      </c>
      <c r="E49" s="1">
        <v>8300.0</v>
      </c>
      <c r="F49" s="1">
        <v>7840.0</v>
      </c>
      <c r="G49" s="1">
        <v>9140.0</v>
      </c>
      <c r="H49" s="1">
        <v>11070.0</v>
      </c>
      <c r="I49" s="1">
        <v>11590.0</v>
      </c>
      <c r="J49" s="1">
        <v>9710.0</v>
      </c>
      <c r="K49" s="1">
        <v>9060.0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121</v>
      </c>
      <c r="B50" s="1">
        <v>15850.0</v>
      </c>
      <c r="C50" s="1">
        <v>15170.0</v>
      </c>
      <c r="D50" s="1">
        <v>15630.0</v>
      </c>
      <c r="E50" s="1">
        <v>19080.0</v>
      </c>
      <c r="F50" s="1">
        <v>19410.0</v>
      </c>
      <c r="G50" s="1">
        <v>20600.0</v>
      </c>
      <c r="H50" s="1">
        <v>23570.0</v>
      </c>
      <c r="I50" s="1">
        <v>28180.0</v>
      </c>
      <c r="J50" s="1">
        <v>24960.0</v>
      </c>
      <c r="K50" s="1">
        <v>23660.0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122</v>
      </c>
      <c r="B52" s="1">
        <v>157.0</v>
      </c>
      <c r="C52" s="1">
        <v>152.0</v>
      </c>
      <c r="D52" s="1">
        <v>153.0</v>
      </c>
      <c r="E52" s="1">
        <v>154.0</v>
      </c>
      <c r="F52" s="1">
        <v>151.0</v>
      </c>
      <c r="G52" s="1">
        <v>154.0</v>
      </c>
      <c r="H52" s="1">
        <v>161.0</v>
      </c>
      <c r="I52" s="1">
        <v>163.0</v>
      </c>
      <c r="J52" s="1">
        <v>153.0</v>
      </c>
      <c r="K52" s="1">
        <v>154.0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123</v>
      </c>
      <c r="B53" s="1">
        <v>157.0</v>
      </c>
      <c r="C53" s="1">
        <v>154.0</v>
      </c>
      <c r="D53" s="1">
        <v>153.0</v>
      </c>
      <c r="E53" s="1">
        <v>154.0</v>
      </c>
      <c r="F53" s="1">
        <v>151.0</v>
      </c>
      <c r="G53" s="1">
        <v>154.0</v>
      </c>
      <c r="H53" s="1">
        <v>161.0</v>
      </c>
      <c r="I53" s="1">
        <v>163.0</v>
      </c>
      <c r="J53" s="1">
        <v>153.0</v>
      </c>
      <c r="K53" s="1">
        <v>154.0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124</v>
      </c>
      <c r="B54" s="1" t="s">
        <v>125</v>
      </c>
      <c r="C54" s="1" t="s">
        <v>126</v>
      </c>
      <c r="D54" s="1" t="s">
        <v>127</v>
      </c>
      <c r="E54" s="1">
        <v>49.0</v>
      </c>
      <c r="F54" s="1" t="s">
        <v>128</v>
      </c>
      <c r="G54" s="1" t="s">
        <v>129</v>
      </c>
      <c r="H54" s="1" t="s">
        <v>130</v>
      </c>
      <c r="I54" s="1" t="s">
        <v>131</v>
      </c>
      <c r="J54" s="1" t="s">
        <v>132</v>
      </c>
      <c r="K54" s="1" t="s">
        <v>133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134</v>
      </c>
      <c r="B55" s="1">
        <v>-3600.0</v>
      </c>
      <c r="C55" s="1">
        <v>-3810.0</v>
      </c>
      <c r="D55" s="1">
        <v>-2630.0</v>
      </c>
      <c r="E55" s="1">
        <v>-4740.0</v>
      </c>
      <c r="F55" s="1">
        <v>-5350.0</v>
      </c>
      <c r="G55" s="1">
        <v>-5220.0</v>
      </c>
      <c r="H55" s="1">
        <v>-4530.0</v>
      </c>
      <c r="I55" s="1">
        <v>-2510.0</v>
      </c>
      <c r="J55" s="1">
        <v>-3270.0</v>
      </c>
      <c r="K55" s="1">
        <v>-2890.0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135</v>
      </c>
      <c r="B56" s="1" t="s">
        <v>136</v>
      </c>
      <c r="C56" s="1" t="s">
        <v>137</v>
      </c>
      <c r="D56" s="1" t="s">
        <v>138</v>
      </c>
      <c r="E56" s="1" t="s">
        <v>139</v>
      </c>
      <c r="F56" s="1" t="s">
        <v>140</v>
      </c>
      <c r="G56" s="1" t="s">
        <v>141</v>
      </c>
      <c r="H56" s="1" t="s">
        <v>142</v>
      </c>
      <c r="I56" s="1" t="s">
        <v>143</v>
      </c>
      <c r="J56" s="1" t="s">
        <v>144</v>
      </c>
      <c r="K56" s="1" t="s">
        <v>145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146</v>
      </c>
      <c r="B57" s="1">
        <v>3900.0</v>
      </c>
      <c r="C57" s="1">
        <v>3890.0</v>
      </c>
      <c r="D57" s="1">
        <v>3870.0</v>
      </c>
      <c r="E57" s="1">
        <v>3890.0</v>
      </c>
      <c r="F57" s="1">
        <v>4200.0</v>
      </c>
      <c r="G57" s="1">
        <v>4090.0</v>
      </c>
      <c r="H57" s="1">
        <v>4870.0</v>
      </c>
      <c r="I57" s="1">
        <v>7040.0</v>
      </c>
      <c r="J57" s="1">
        <v>7900.0</v>
      </c>
      <c r="K57" s="1">
        <v>7680.0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147</v>
      </c>
      <c r="B58" s="1">
        <v>3390.0</v>
      </c>
      <c r="C58" s="1">
        <v>3410.0</v>
      </c>
      <c r="D58" s="1">
        <v>2740.0</v>
      </c>
      <c r="E58" s="1">
        <v>3250.0</v>
      </c>
      <c r="F58" s="1">
        <v>3910.0</v>
      </c>
      <c r="G58" s="1">
        <v>3800.0</v>
      </c>
      <c r="H58" s="1">
        <v>3490.0</v>
      </c>
      <c r="I58" s="1">
        <v>6900.0</v>
      </c>
      <c r="J58" s="1">
        <v>7500.0</v>
      </c>
      <c r="K58" s="1">
        <v>7230.0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148</v>
      </c>
      <c r="B59" s="1">
        <v>711.0</v>
      </c>
      <c r="C59" s="1">
        <v>631.0</v>
      </c>
      <c r="D59" s="1">
        <v>636.0</v>
      </c>
      <c r="E59" s="1">
        <v>598.0</v>
      </c>
      <c r="F59" s="1">
        <v>571.0</v>
      </c>
      <c r="G59" s="1">
        <v>578.0</v>
      </c>
      <c r="H59" s="1">
        <v>606.0</v>
      </c>
      <c r="I59" s="1">
        <v>382.0</v>
      </c>
      <c r="J59" s="1">
        <v>264.0</v>
      </c>
      <c r="K59" s="1">
        <v>279.0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149</v>
      </c>
      <c r="B60" s="1">
        <v>1090.0</v>
      </c>
      <c r="C60" s="1">
        <v>972.0</v>
      </c>
      <c r="D60" s="1">
        <v>994.0</v>
      </c>
      <c r="E60" s="1">
        <v>1200.0</v>
      </c>
      <c r="F60" s="1">
        <v>1420.0</v>
      </c>
      <c r="G60" s="1">
        <v>1470.0</v>
      </c>
      <c r="H60" s="1">
        <v>1500.0</v>
      </c>
      <c r="I60" s="1">
        <v>1300.0</v>
      </c>
      <c r="J60" s="1">
        <v>1420.0</v>
      </c>
      <c r="K60" s="1">
        <v>1470.0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150</v>
      </c>
      <c r="B61" s="1">
        <v>82.0</v>
      </c>
      <c r="C61" s="1">
        <v>47.0</v>
      </c>
      <c r="D61" s="1">
        <v>6.0</v>
      </c>
      <c r="E61" s="1">
        <v>2.0</v>
      </c>
      <c r="F61" s="1">
        <v>3.0</v>
      </c>
      <c r="G61" s="1">
        <v>5.0</v>
      </c>
      <c r="H61" s="1">
        <v>6.0</v>
      </c>
      <c r="I61" s="1">
        <v>1.0</v>
      </c>
      <c r="J61" s="1">
        <v>2.0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151</v>
      </c>
      <c r="B62" s="1">
        <v>4.0</v>
      </c>
      <c r="C62" s="1">
        <v>4.0</v>
      </c>
      <c r="D62" s="1">
        <v>4.0</v>
      </c>
      <c r="E62" s="1">
        <v>4.0</v>
      </c>
      <c r="F62" s="1">
        <v>4.0</v>
      </c>
      <c r="G62" s="1">
        <v>4.0</v>
      </c>
      <c r="H62" s="1">
        <v>4.0</v>
      </c>
      <c r="I62" s="1">
        <v>4.0</v>
      </c>
      <c r="J62" s="1">
        <v>4.0</v>
      </c>
      <c r="K62" s="1">
        <v>4.0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152</v>
      </c>
      <c r="B63" s="1">
        <v>-34.0</v>
      </c>
      <c r="C63" s="1">
        <v>-26.0</v>
      </c>
      <c r="D63" s="1">
        <v>-11.0</v>
      </c>
      <c r="E63" s="1">
        <v>2.0</v>
      </c>
      <c r="F63" s="1">
        <v>-44.0</v>
      </c>
      <c r="G63" s="1">
        <v>-78.0</v>
      </c>
      <c r="H63" s="1">
        <v>-52.0</v>
      </c>
      <c r="I63" s="1">
        <v>-228.0</v>
      </c>
      <c r="J63" s="1">
        <v>-487.0</v>
      </c>
      <c r="K63" s="1">
        <v>-256.0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153</v>
      </c>
      <c r="B64" s="1">
        <v>316.0</v>
      </c>
      <c r="C64" s="1">
        <v>305.0</v>
      </c>
      <c r="D64" s="1">
        <v>300.0</v>
      </c>
      <c r="E64" s="1">
        <v>402.0</v>
      </c>
      <c r="F64" s="1">
        <v>515.0</v>
      </c>
      <c r="G64" s="1">
        <v>567.0</v>
      </c>
      <c r="H64" s="1">
        <v>593.0</v>
      </c>
      <c r="I64" s="1">
        <v>1540.0</v>
      </c>
      <c r="J64" s="1">
        <v>2060.0</v>
      </c>
      <c r="K64" s="1">
        <v>1560.0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154</v>
      </c>
      <c r="B65" s="1">
        <v>141.0</v>
      </c>
      <c r="C65" s="1">
        <v>136.0</v>
      </c>
      <c r="D65" s="1">
        <v>133.0</v>
      </c>
      <c r="E65" s="1">
        <v>156.0</v>
      </c>
      <c r="F65" s="1">
        <v>151.0</v>
      </c>
      <c r="G65" s="1">
        <v>162.0</v>
      </c>
      <c r="H65" s="1">
        <v>222.0</v>
      </c>
      <c r="I65" s="1">
        <v>394.0</v>
      </c>
      <c r="J65" s="1">
        <v>339.0</v>
      </c>
      <c r="K65" s="1">
        <v>263.0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155</v>
      </c>
      <c r="B66" s="1">
        <v>1100.0</v>
      </c>
      <c r="C66" s="1">
        <v>1080.0</v>
      </c>
      <c r="D66" s="1">
        <v>1040.0</v>
      </c>
      <c r="E66" s="1">
        <v>1460.0</v>
      </c>
      <c r="F66" s="1">
        <v>1710.0</v>
      </c>
      <c r="G66" s="1">
        <v>1530.0</v>
      </c>
      <c r="H66" s="1">
        <v>1920.0</v>
      </c>
      <c r="I66" s="1">
        <v>3510.0</v>
      </c>
      <c r="J66" s="1">
        <v>3460.0</v>
      </c>
      <c r="K66" s="1">
        <v>2910.0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156</v>
      </c>
      <c r="B67" s="1">
        <v>136.0</v>
      </c>
      <c r="C67" s="1">
        <v>129.0</v>
      </c>
      <c r="D67" s="1">
        <v>107.0</v>
      </c>
      <c r="E67" s="1">
        <v>111.0</v>
      </c>
      <c r="F67" s="1">
        <v>116.0</v>
      </c>
      <c r="G67" s="1">
        <v>112.0</v>
      </c>
      <c r="H67" s="1">
        <v>140.0</v>
      </c>
      <c r="I67" s="1">
        <v>143.0</v>
      </c>
      <c r="J67" s="1">
        <v>138.0</v>
      </c>
      <c r="K67" s="1">
        <v>135.0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157</v>
      </c>
      <c r="B68" s="1">
        <v>543.0</v>
      </c>
      <c r="C68" s="1">
        <v>525.0</v>
      </c>
      <c r="D68" s="1">
        <v>519.0</v>
      </c>
      <c r="E68" s="1">
        <v>612.0</v>
      </c>
      <c r="F68" s="1">
        <v>626.0</v>
      </c>
      <c r="G68" s="1">
        <v>630.0</v>
      </c>
      <c r="H68" s="1">
        <v>655.0</v>
      </c>
      <c r="I68" s="1">
        <v>746.0</v>
      </c>
      <c r="J68" s="1">
        <v>793.0</v>
      </c>
      <c r="K68" s="1">
        <v>809.0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158</v>
      </c>
      <c r="B69" s="1">
        <v>1900.0</v>
      </c>
      <c r="C69" s="1">
        <v>1980.0</v>
      </c>
      <c r="D69" s="1">
        <v>2009.0</v>
      </c>
      <c r="E69" s="1">
        <v>2340.0</v>
      </c>
      <c r="F69" s="1">
        <v>2570.0</v>
      </c>
      <c r="G69" s="1">
        <v>2810.0</v>
      </c>
      <c r="H69" s="1">
        <v>3080.0</v>
      </c>
      <c r="I69" s="1">
        <v>3410.0</v>
      </c>
      <c r="J69" s="1">
        <v>3390.0</v>
      </c>
      <c r="K69" s="1">
        <v>3390.0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159</v>
      </c>
      <c r="B70" s="1">
        <v>5.0</v>
      </c>
      <c r="C70" s="1">
        <v>5.0</v>
      </c>
      <c r="D70" s="1">
        <v>5.0</v>
      </c>
      <c r="E70" s="1">
        <v>5.0</v>
      </c>
      <c r="F70" s="1">
        <v>6.0</v>
      </c>
      <c r="G70" s="1">
        <v>5.0</v>
      </c>
      <c r="H70" s="1">
        <v>5.0</v>
      </c>
      <c r="I70" s="1">
        <v>7.0</v>
      </c>
      <c r="J70" s="1">
        <v>5.0</v>
      </c>
      <c r="K70" s="1">
        <v>5.0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160</v>
      </c>
      <c r="B71" s="1">
        <v>60.0</v>
      </c>
      <c r="C71" s="1">
        <v>72.0</v>
      </c>
      <c r="D71" s="1">
        <v>77.0</v>
      </c>
      <c r="E71" s="1">
        <v>79.0</v>
      </c>
      <c r="F71" s="1">
        <v>102.0</v>
      </c>
      <c r="G71" s="1">
        <v>112.0</v>
      </c>
      <c r="H71" s="1">
        <v>141.0</v>
      </c>
      <c r="I71" s="1">
        <v>103.0</v>
      </c>
      <c r="J71" s="1">
        <v>107.0</v>
      </c>
      <c r="K71" s="1">
        <v>76.0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161</v>
      </c>
      <c r="B72" s="1">
        <v>888.0</v>
      </c>
      <c r="C72" s="1">
        <v>783.0</v>
      </c>
      <c r="D72" s="1">
        <v>838.0</v>
      </c>
      <c r="E72" s="1">
        <v>929.0</v>
      </c>
      <c r="F72" s="1">
        <v>1000.0</v>
      </c>
      <c r="G72" s="1">
        <v>991.0</v>
      </c>
      <c r="H72" s="1">
        <v>0.0</v>
      </c>
      <c r="I72" s="1">
        <v>0.0</v>
      </c>
      <c r="J72" s="1">
        <v>0.0</v>
      </c>
      <c r="K72" s="1">
        <v>0.0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162</v>
      </c>
      <c r="B2" s="1">
        <v>11340.0</v>
      </c>
      <c r="C2" s="1">
        <v>11170.0</v>
      </c>
      <c r="D2" s="1">
        <v>11410.0</v>
      </c>
      <c r="E2" s="1">
        <v>12750.0</v>
      </c>
      <c r="F2" s="1">
        <v>13980.0</v>
      </c>
      <c r="G2" s="1">
        <v>14440.0</v>
      </c>
      <c r="H2" s="1">
        <v>14530.0</v>
      </c>
      <c r="I2" s="1">
        <v>15620.0</v>
      </c>
      <c r="J2" s="1">
        <v>16950.0</v>
      </c>
      <c r="K2" s="1">
        <v>15780.0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163</v>
      </c>
      <c r="B3" s="1">
        <v>11340.0</v>
      </c>
      <c r="C3" s="1">
        <v>11170.0</v>
      </c>
      <c r="D3" s="1">
        <v>11410.0</v>
      </c>
      <c r="E3" s="1">
        <v>12750.0</v>
      </c>
      <c r="F3" s="1">
        <v>13980.0</v>
      </c>
      <c r="G3" s="1">
        <v>14440.0</v>
      </c>
      <c r="H3" s="1">
        <v>14530.0</v>
      </c>
      <c r="I3" s="1">
        <v>15620.0</v>
      </c>
      <c r="J3" s="1">
        <v>16950.0</v>
      </c>
      <c r="K3" s="1">
        <v>15780.0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164</v>
      </c>
      <c r="B4" s="1">
        <v>7230.0</v>
      </c>
      <c r="C4" s="1">
        <v>7100.0</v>
      </c>
      <c r="D4" s="1">
        <v>7140.0</v>
      </c>
      <c r="E4" s="1">
        <v>7920.0</v>
      </c>
      <c r="F4" s="1">
        <v>9070.0</v>
      </c>
      <c r="G4" s="1">
        <v>9600.0</v>
      </c>
      <c r="H4" s="1">
        <v>9500.0</v>
      </c>
      <c r="I4" s="1">
        <v>10380.0</v>
      </c>
      <c r="J4" s="1">
        <v>12540.0</v>
      </c>
      <c r="K4" s="1">
        <v>11680.0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165</v>
      </c>
      <c r="B5" s="1">
        <v>4100.0</v>
      </c>
      <c r="C5" s="1">
        <v>4070.0</v>
      </c>
      <c r="D5" s="1">
        <v>4270.0</v>
      </c>
      <c r="E5" s="1">
        <v>4820.0</v>
      </c>
      <c r="F5" s="1">
        <v>4920.0</v>
      </c>
      <c r="G5" s="1">
        <v>4850.0</v>
      </c>
      <c r="H5" s="1">
        <v>5040.0</v>
      </c>
      <c r="I5" s="1">
        <v>5230.0</v>
      </c>
      <c r="J5" s="1">
        <v>4410.0</v>
      </c>
      <c r="K5" s="1">
        <v>4100.0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166</v>
      </c>
      <c r="B6" s="1">
        <v>2540.0</v>
      </c>
      <c r="C6" s="1">
        <v>2460.0</v>
      </c>
      <c r="D6" s="1">
        <v>2600.0</v>
      </c>
      <c r="E6" s="1">
        <v>2930.0</v>
      </c>
      <c r="F6" s="1">
        <v>2990.0</v>
      </c>
      <c r="G6" s="1">
        <v>2870.0</v>
      </c>
      <c r="H6" s="1">
        <v>2870.0</v>
      </c>
      <c r="I6" s="1">
        <v>3050.0</v>
      </c>
      <c r="J6" s="1">
        <v>3180.0</v>
      </c>
      <c r="K6" s="1">
        <v>3180.0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167</v>
      </c>
      <c r="B7" s="1">
        <v>20.0</v>
      </c>
      <c r="C7" s="1">
        <v>27.0</v>
      </c>
      <c r="D7" s="1">
        <v>21.0</v>
      </c>
      <c r="E7" s="1">
        <v>14.0</v>
      </c>
      <c r="F7" s="1">
        <v>28.0</v>
      </c>
      <c r="G7" s="1">
        <v>33.0</v>
      </c>
      <c r="H7" s="1">
        <v>41.0</v>
      </c>
      <c r="I7" s="1">
        <v>3.0</v>
      </c>
      <c r="J7" s="1">
        <v>14.0</v>
      </c>
      <c r="K7" s="1">
        <v>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168</v>
      </c>
      <c r="B8" s="1">
        <v>163.0</v>
      </c>
      <c r="C8" s="1">
        <v>213.0</v>
      </c>
      <c r="D8" s="1">
        <v>176.0</v>
      </c>
      <c r="E8" s="1">
        <v>266.0</v>
      </c>
      <c r="F8" s="1">
        <v>211.0</v>
      </c>
      <c r="G8" s="1">
        <v>249.0</v>
      </c>
      <c r="H8" s="1">
        <v>165.0</v>
      </c>
      <c r="I8" s="1">
        <v>160.0</v>
      </c>
      <c r="J8" s="1">
        <v>275.0</v>
      </c>
      <c r="K8" s="1">
        <v>286.0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169</v>
      </c>
      <c r="B9" s="1">
        <v>2730.0</v>
      </c>
      <c r="C9" s="1">
        <v>2700.0</v>
      </c>
      <c r="D9" s="1">
        <v>2800.0</v>
      </c>
      <c r="E9" s="1">
        <v>3210.0</v>
      </c>
      <c r="F9" s="1">
        <v>3220.0</v>
      </c>
      <c r="G9" s="1">
        <v>3150.0</v>
      </c>
      <c r="H9" s="1">
        <v>3080.0</v>
      </c>
      <c r="I9" s="1">
        <v>3220.0</v>
      </c>
      <c r="J9" s="1">
        <v>3460.0</v>
      </c>
      <c r="K9" s="1">
        <v>3480.0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170</v>
      </c>
      <c r="B10" s="1">
        <v>1380.0</v>
      </c>
      <c r="C10" s="1">
        <v>1370.0</v>
      </c>
      <c r="D10" s="1">
        <v>1470.0</v>
      </c>
      <c r="E10" s="1">
        <v>1620.0</v>
      </c>
      <c r="F10" s="1">
        <v>1690.0</v>
      </c>
      <c r="G10" s="1">
        <v>1690.0</v>
      </c>
      <c r="H10" s="1">
        <v>1960.0</v>
      </c>
      <c r="I10" s="1">
        <v>2020.0</v>
      </c>
      <c r="J10" s="1">
        <v>947.0</v>
      </c>
      <c r="K10" s="1">
        <v>620.0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171</v>
      </c>
      <c r="B11" s="1">
        <v>-177.0</v>
      </c>
      <c r="C11" s="1">
        <v>-180.0</v>
      </c>
      <c r="D11" s="1">
        <v>-194.0</v>
      </c>
      <c r="E11" s="1">
        <v>-223.0</v>
      </c>
      <c r="F11" s="1">
        <v>-278.0</v>
      </c>
      <c r="G11" s="1">
        <v>-284.0</v>
      </c>
      <c r="H11" s="1">
        <v>-223.0</v>
      </c>
      <c r="I11" s="1">
        <v>-185.0</v>
      </c>
      <c r="J11" s="1">
        <v>-338.0</v>
      </c>
      <c r="K11" s="1">
        <v>-559.0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172</v>
      </c>
      <c r="B12" s="1">
        <v>13.0</v>
      </c>
      <c r="C12" s="1">
        <v>15.0</v>
      </c>
      <c r="D12" s="1">
        <v>23.0</v>
      </c>
      <c r="E12" s="1">
        <v>40.0</v>
      </c>
      <c r="F12" s="1">
        <v>68.0</v>
      </c>
      <c r="G12" s="1">
        <v>53.0</v>
      </c>
      <c r="H12" s="1">
        <v>18.0</v>
      </c>
      <c r="I12" s="1">
        <v>9.0</v>
      </c>
      <c r="J12" s="1">
        <v>54.0</v>
      </c>
      <c r="K12" s="1">
        <v>187.0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173</v>
      </c>
      <c r="B13" s="1">
        <v>-164.0</v>
      </c>
      <c r="C13" s="1">
        <v>-165.0</v>
      </c>
      <c r="D13" s="1">
        <v>-171.0</v>
      </c>
      <c r="E13" s="1">
        <v>-182.0</v>
      </c>
      <c r="F13" s="1">
        <v>-209.0</v>
      </c>
      <c r="G13" s="1">
        <v>-230.0</v>
      </c>
      <c r="H13" s="1">
        <v>-205.0</v>
      </c>
      <c r="I13" s="1">
        <v>-176.0</v>
      </c>
      <c r="J13" s="1">
        <v>-284.0</v>
      </c>
      <c r="K13" s="1">
        <v>-372.0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174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-11.0</v>
      </c>
      <c r="H14" s="1">
        <v>9.0</v>
      </c>
      <c r="I14" s="1">
        <v>87.0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175</v>
      </c>
      <c r="B15" s="1">
        <v>-75.0</v>
      </c>
      <c r="C15" s="1">
        <v>-8.0</v>
      </c>
      <c r="D15" s="1">
        <v>-21.0</v>
      </c>
      <c r="E15" s="1">
        <v>51.0</v>
      </c>
      <c r="F15" s="1">
        <v>32.0</v>
      </c>
      <c r="G15" s="1">
        <v>30.0</v>
      </c>
      <c r="H15" s="1">
        <v>2.0</v>
      </c>
      <c r="I15" s="1">
        <v>-5.0</v>
      </c>
      <c r="J15" s="1">
        <v>7.0</v>
      </c>
      <c r="K15" s="1">
        <v>-33.0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176</v>
      </c>
      <c r="B16" s="1">
        <v>1140.0</v>
      </c>
      <c r="C16" s="1">
        <v>1200.0</v>
      </c>
      <c r="D16" s="1">
        <v>1280.0</v>
      </c>
      <c r="E16" s="1">
        <v>1490.0</v>
      </c>
      <c r="F16" s="1">
        <v>1510.0</v>
      </c>
      <c r="G16" s="1">
        <v>1480.0</v>
      </c>
      <c r="H16" s="1">
        <v>1770.0</v>
      </c>
      <c r="I16" s="1">
        <v>1920.0</v>
      </c>
      <c r="J16" s="1">
        <v>670.0</v>
      </c>
      <c r="K16" s="1">
        <v>214.0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177</v>
      </c>
      <c r="B17" s="1">
        <v>-18.0</v>
      </c>
      <c r="C17" s="1">
        <v>-47.0</v>
      </c>
      <c r="D17" s="1">
        <v>-49.0</v>
      </c>
      <c r="E17" s="1">
        <v>-38.0</v>
      </c>
      <c r="F17" s="1">
        <v>-160.0</v>
      </c>
      <c r="G17" s="1">
        <v>-154.0</v>
      </c>
      <c r="H17" s="1">
        <v>-99.0</v>
      </c>
      <c r="I17" s="1">
        <v>-14.0</v>
      </c>
      <c r="J17" s="1">
        <v>-148.0</v>
      </c>
      <c r="K17" s="1">
        <v>-271.0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178</v>
      </c>
      <c r="B18" s="1">
        <v>-34.0</v>
      </c>
      <c r="C18" s="1">
        <v>0.0</v>
      </c>
      <c r="D18" s="1">
        <v>0.0</v>
      </c>
      <c r="E18" s="1">
        <v>-156.0</v>
      </c>
      <c r="F18" s="1">
        <v>-168.0</v>
      </c>
      <c r="G18" s="1">
        <v>-209.0</v>
      </c>
      <c r="H18" s="1">
        <v>-276.0</v>
      </c>
      <c r="I18" s="1">
        <v>-248.0</v>
      </c>
      <c r="J18" s="1">
        <v>-308.0</v>
      </c>
      <c r="K18" s="1">
        <v>-33.0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179</v>
      </c>
      <c r="B19" s="1">
        <v>0.0</v>
      </c>
      <c r="C19" s="1">
        <v>0.0</v>
      </c>
      <c r="D19" s="1">
        <v>0.0</v>
      </c>
      <c r="E19" s="1">
        <v>264.0</v>
      </c>
      <c r="F19" s="1">
        <v>-80.0</v>
      </c>
      <c r="G19" s="1">
        <v>17.0</v>
      </c>
      <c r="H19" s="1">
        <v>-13.0</v>
      </c>
      <c r="I19" s="1">
        <v>-60.0</v>
      </c>
      <c r="J19" s="1">
        <v>-8.0</v>
      </c>
      <c r="K19" s="1">
        <v>-10.0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180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-168.0</v>
      </c>
      <c r="K20" s="1">
        <v>-275.0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181</v>
      </c>
      <c r="B21" s="1">
        <v>10.0</v>
      </c>
      <c r="C21" s="1">
        <v>0.0</v>
      </c>
      <c r="D21" s="1">
        <v>0.0</v>
      </c>
      <c r="E21" s="1">
        <v>-29.0</v>
      </c>
      <c r="F21" s="1">
        <v>-164.0</v>
      </c>
      <c r="G21" s="1">
        <v>-17.0</v>
      </c>
      <c r="H21" s="1">
        <v>-102.0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182</v>
      </c>
      <c r="B22" s="1">
        <v>1080.0</v>
      </c>
      <c r="C22" s="1">
        <v>1150.0</v>
      </c>
      <c r="D22" s="1">
        <v>1230.0</v>
      </c>
      <c r="E22" s="1">
        <v>1530.0</v>
      </c>
      <c r="F22" s="1">
        <v>1020.0</v>
      </c>
      <c r="G22" s="1">
        <v>1120.0</v>
      </c>
      <c r="H22" s="1">
        <v>1280.0</v>
      </c>
      <c r="I22" s="1">
        <v>1660.0</v>
      </c>
      <c r="J22" s="1">
        <v>37.0</v>
      </c>
      <c r="K22" s="1">
        <v>-376.0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183</v>
      </c>
      <c r="B23" s="1">
        <v>227.0</v>
      </c>
      <c r="C23" s="1">
        <v>249.0</v>
      </c>
      <c r="D23" s="1">
        <v>261.0</v>
      </c>
      <c r="E23" s="1">
        <v>300.0</v>
      </c>
      <c r="F23" s="1">
        <v>416.0</v>
      </c>
      <c r="G23" s="1">
        <v>161.0</v>
      </c>
      <c r="H23" s="1">
        <v>41.0</v>
      </c>
      <c r="I23" s="1">
        <v>61.0</v>
      </c>
      <c r="J23" s="1">
        <v>-132.0</v>
      </c>
      <c r="K23" s="1">
        <v>-94.0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184</v>
      </c>
      <c r="B24" s="1">
        <v>858.0</v>
      </c>
      <c r="C24" s="1">
        <v>902.0</v>
      </c>
      <c r="D24" s="1">
        <v>965.0</v>
      </c>
      <c r="E24" s="1">
        <v>1230.0</v>
      </c>
      <c r="F24" s="1">
        <v>606.0</v>
      </c>
      <c r="G24" s="1">
        <v>958.0</v>
      </c>
      <c r="H24" s="1">
        <v>1230.0</v>
      </c>
      <c r="I24" s="1">
        <v>1600.0</v>
      </c>
      <c r="J24" s="1">
        <v>170.0</v>
      </c>
      <c r="K24" s="1">
        <v>-282.0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185</v>
      </c>
      <c r="B25" s="1">
        <v>-96.0</v>
      </c>
      <c r="C25" s="1">
        <v>-20.0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88.0</v>
      </c>
      <c r="J25" s="1">
        <v>892.0</v>
      </c>
      <c r="K25" s="1">
        <v>-28.0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186</v>
      </c>
      <c r="B26" s="1">
        <v>761.0</v>
      </c>
      <c r="C26" s="1">
        <v>882.0</v>
      </c>
      <c r="D26" s="1">
        <v>965.0</v>
      </c>
      <c r="E26" s="1">
        <v>1230.0</v>
      </c>
      <c r="F26" s="1">
        <v>606.0</v>
      </c>
      <c r="G26" s="1">
        <v>958.0</v>
      </c>
      <c r="H26" s="1">
        <v>1230.0</v>
      </c>
      <c r="I26" s="1">
        <v>1690.0</v>
      </c>
      <c r="J26" s="1">
        <v>1060.0</v>
      </c>
      <c r="K26" s="1">
        <v>-310.0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119</v>
      </c>
      <c r="B27" s="1">
        <v>-50.0</v>
      </c>
      <c r="C27" s="1">
        <v>1.0</v>
      </c>
      <c r="D27" s="1">
        <v>40.0</v>
      </c>
      <c r="E27" s="1">
        <v>40.0</v>
      </c>
      <c r="F27" s="1">
        <v>-60.0</v>
      </c>
      <c r="G27" s="1">
        <v>-2.0</v>
      </c>
      <c r="H27" s="1">
        <v>-90.0</v>
      </c>
      <c r="I27" s="1">
        <v>1.0</v>
      </c>
      <c r="J27" s="1">
        <v>-20.0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187</v>
      </c>
      <c r="B28" s="1">
        <v>761.0</v>
      </c>
      <c r="C28" s="1">
        <v>884.0</v>
      </c>
      <c r="D28" s="1">
        <v>965.0</v>
      </c>
      <c r="E28" s="1">
        <v>1230.0</v>
      </c>
      <c r="F28" s="1">
        <v>605.0</v>
      </c>
      <c r="G28" s="1">
        <v>956.0</v>
      </c>
      <c r="H28" s="1">
        <v>1230.0</v>
      </c>
      <c r="I28" s="1">
        <v>1690.0</v>
      </c>
      <c r="J28" s="1">
        <v>1060.0</v>
      </c>
      <c r="K28" s="1">
        <v>-310.0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188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23.0</v>
      </c>
      <c r="I29" s="1">
        <v>14.0</v>
      </c>
      <c r="J29" s="1">
        <v>5.0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189</v>
      </c>
      <c r="B30" s="1">
        <v>761.0</v>
      </c>
      <c r="C30" s="1">
        <v>884.0</v>
      </c>
      <c r="D30" s="1">
        <v>965.0</v>
      </c>
      <c r="E30" s="1">
        <v>1230.0</v>
      </c>
      <c r="F30" s="1">
        <v>605.0</v>
      </c>
      <c r="G30" s="1">
        <v>956.0</v>
      </c>
      <c r="H30" s="1">
        <v>1210.0</v>
      </c>
      <c r="I30" s="1">
        <v>1680.0</v>
      </c>
      <c r="J30" s="1">
        <v>1060.0</v>
      </c>
      <c r="K30" s="1">
        <v>-310.0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190</v>
      </c>
      <c r="B31" s="1">
        <v>857.0</v>
      </c>
      <c r="C31" s="1">
        <v>904.0</v>
      </c>
      <c r="D31" s="1">
        <v>965.0</v>
      </c>
      <c r="E31" s="1">
        <v>1230.0</v>
      </c>
      <c r="F31" s="1">
        <v>605.0</v>
      </c>
      <c r="G31" s="1">
        <v>956.0</v>
      </c>
      <c r="H31" s="1">
        <v>1210.0</v>
      </c>
      <c r="I31" s="1">
        <v>1590.0</v>
      </c>
      <c r="J31" s="1">
        <v>164.0</v>
      </c>
      <c r="K31" s="1">
        <v>-282.0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192</v>
      </c>
      <c r="B33" s="1" t="s">
        <v>193</v>
      </c>
      <c r="C33" s="1" t="s">
        <v>194</v>
      </c>
      <c r="D33" s="1" t="s">
        <v>195</v>
      </c>
      <c r="E33" s="1" t="s">
        <v>196</v>
      </c>
      <c r="F33" s="1" t="s">
        <v>197</v>
      </c>
      <c r="G33" s="1" t="s">
        <v>198</v>
      </c>
      <c r="H33" s="1" t="s">
        <v>199</v>
      </c>
      <c r="I33" s="1" t="s">
        <v>200</v>
      </c>
      <c r="J33" s="1" t="s">
        <v>201</v>
      </c>
      <c r="K33" s="1" t="s">
        <v>202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203</v>
      </c>
      <c r="B34" s="1" t="s">
        <v>204</v>
      </c>
      <c r="C34" s="1" t="s">
        <v>205</v>
      </c>
      <c r="D34" s="1" t="s">
        <v>195</v>
      </c>
      <c r="E34" s="1" t="s">
        <v>196</v>
      </c>
      <c r="F34" s="1" t="s">
        <v>197</v>
      </c>
      <c r="G34" s="1" t="s">
        <v>198</v>
      </c>
      <c r="H34" s="1" t="s">
        <v>199</v>
      </c>
      <c r="I34" s="1" t="s">
        <v>206</v>
      </c>
      <c r="J34" s="1" t="s">
        <v>207</v>
      </c>
      <c r="K34" s="1" t="s">
        <v>208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209</v>
      </c>
      <c r="B35" s="1">
        <v>156.0</v>
      </c>
      <c r="C35" s="1">
        <v>148.0</v>
      </c>
      <c r="D35" s="1">
        <v>146.0</v>
      </c>
      <c r="E35" s="1">
        <v>150.0</v>
      </c>
      <c r="F35" s="1">
        <v>149.0</v>
      </c>
      <c r="G35" s="1">
        <v>148.0</v>
      </c>
      <c r="H35" s="1">
        <v>154.0</v>
      </c>
      <c r="I35" s="1">
        <v>159.0</v>
      </c>
      <c r="J35" s="1">
        <v>148.0</v>
      </c>
      <c r="K35" s="1">
        <v>150.0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210</v>
      </c>
      <c r="B36" s="1" t="s">
        <v>211</v>
      </c>
      <c r="C36" s="1" t="s">
        <v>212</v>
      </c>
      <c r="D36" s="1" t="s">
        <v>213</v>
      </c>
      <c r="E36" s="1" t="s">
        <v>214</v>
      </c>
      <c r="F36" s="1" t="s">
        <v>215</v>
      </c>
      <c r="G36" s="1" t="s">
        <v>216</v>
      </c>
      <c r="H36" s="1" t="s">
        <v>217</v>
      </c>
      <c r="I36" s="1" t="s">
        <v>218</v>
      </c>
      <c r="J36" s="1" t="s">
        <v>219</v>
      </c>
      <c r="K36" s="1" t="s">
        <v>202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220</v>
      </c>
      <c r="B37" s="1" t="s">
        <v>221</v>
      </c>
      <c r="C37" s="1" t="s">
        <v>222</v>
      </c>
      <c r="D37" s="1" t="s">
        <v>213</v>
      </c>
      <c r="E37" s="1" t="s">
        <v>214</v>
      </c>
      <c r="F37" s="1" t="s">
        <v>215</v>
      </c>
      <c r="G37" s="1" t="s">
        <v>216</v>
      </c>
      <c r="H37" s="1" t="s">
        <v>217</v>
      </c>
      <c r="I37" s="1" t="s">
        <v>223</v>
      </c>
      <c r="J37" s="1" t="s">
        <v>224</v>
      </c>
      <c r="K37" s="1" t="s">
        <v>208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225</v>
      </c>
      <c r="B38" s="1">
        <v>160.0</v>
      </c>
      <c r="C38" s="1">
        <v>153.0</v>
      </c>
      <c r="D38" s="1">
        <v>148.0</v>
      </c>
      <c r="E38" s="1">
        <v>152.0</v>
      </c>
      <c r="F38" s="1">
        <v>152.0</v>
      </c>
      <c r="G38" s="1">
        <v>151.0</v>
      </c>
      <c r="H38" s="1">
        <v>156.0</v>
      </c>
      <c r="I38" s="1">
        <v>165.0</v>
      </c>
      <c r="J38" s="1">
        <v>157.0</v>
      </c>
      <c r="K38" s="1">
        <v>150.0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226</v>
      </c>
      <c r="B39" s="1" t="s">
        <v>227</v>
      </c>
      <c r="C39" s="1" t="s">
        <v>228</v>
      </c>
      <c r="D39" s="1" t="s">
        <v>229</v>
      </c>
      <c r="E39" s="1" t="s">
        <v>230</v>
      </c>
      <c r="F39" s="1" t="s">
        <v>216</v>
      </c>
      <c r="G39" s="1" t="s">
        <v>231</v>
      </c>
      <c r="H39" s="1" t="s">
        <v>232</v>
      </c>
      <c r="I39" s="1" t="s">
        <v>233</v>
      </c>
      <c r="J39" s="1" t="s">
        <v>234</v>
      </c>
      <c r="K39" s="1" t="s">
        <v>235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236</v>
      </c>
      <c r="B40" s="1" t="s">
        <v>237</v>
      </c>
      <c r="C40" s="1" t="s">
        <v>238</v>
      </c>
      <c r="D40" s="1" t="s">
        <v>239</v>
      </c>
      <c r="E40" s="1" t="s">
        <v>240</v>
      </c>
      <c r="F40" s="1" t="s">
        <v>241</v>
      </c>
      <c r="G40" s="1" t="s">
        <v>242</v>
      </c>
      <c r="H40" s="1" t="s">
        <v>243</v>
      </c>
      <c r="I40" s="1" t="s">
        <v>244</v>
      </c>
      <c r="J40" s="1" t="s">
        <v>245</v>
      </c>
      <c r="K40" s="1" t="s">
        <v>235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246</v>
      </c>
      <c r="B41" s="1" t="s">
        <v>247</v>
      </c>
      <c r="C41" s="1" t="s">
        <v>248</v>
      </c>
      <c r="D41" s="1" t="s">
        <v>249</v>
      </c>
      <c r="E41" s="1" t="s">
        <v>250</v>
      </c>
      <c r="F41" s="1" t="s">
        <v>251</v>
      </c>
      <c r="G41" s="1" t="s">
        <v>252</v>
      </c>
      <c r="H41" s="1" t="s">
        <v>253</v>
      </c>
      <c r="I41" s="1" t="s">
        <v>254</v>
      </c>
      <c r="J41" s="1" t="s">
        <v>255</v>
      </c>
      <c r="K41" s="1" t="s">
        <v>256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257</v>
      </c>
      <c r="B42" s="1" t="s">
        <v>258</v>
      </c>
      <c r="C42" s="1" t="s">
        <v>259</v>
      </c>
      <c r="D42" s="1" t="s">
        <v>260</v>
      </c>
      <c r="E42" s="1" t="s">
        <v>261</v>
      </c>
      <c r="F42" s="1" t="s">
        <v>262</v>
      </c>
      <c r="G42" s="1" t="s">
        <v>263</v>
      </c>
      <c r="H42" s="1" t="s">
        <v>264</v>
      </c>
      <c r="I42" s="1" t="s">
        <v>265</v>
      </c>
      <c r="J42" s="1" t="s">
        <v>266</v>
      </c>
      <c r="K42" s="1" t="s">
        <v>267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268</v>
      </c>
      <c r="B44" s="1">
        <v>1820.0</v>
      </c>
      <c r="C44" s="1">
        <v>1790.0</v>
      </c>
      <c r="D44" s="1">
        <v>1880.0</v>
      </c>
      <c r="E44" s="1">
        <v>2080.0</v>
      </c>
      <c r="F44" s="1">
        <v>2200.0</v>
      </c>
      <c r="G44" s="1">
        <v>2250.0</v>
      </c>
      <c r="H44" s="1">
        <v>2540.0</v>
      </c>
      <c r="I44" s="1">
        <v>2590.0</v>
      </c>
      <c r="J44" s="1">
        <v>1520.0</v>
      </c>
      <c r="K44" s="1">
        <v>1200.0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269</v>
      </c>
      <c r="B45" s="1">
        <v>1560.0</v>
      </c>
      <c r="C45" s="1">
        <v>1530.0</v>
      </c>
      <c r="D45" s="1">
        <v>1610.0</v>
      </c>
      <c r="E45" s="1">
        <v>1780.0</v>
      </c>
      <c r="F45" s="1">
        <v>1870.0</v>
      </c>
      <c r="G45" s="1">
        <v>1880.0</v>
      </c>
      <c r="H45" s="1">
        <v>2160.0</v>
      </c>
      <c r="I45" s="1">
        <v>2220.0</v>
      </c>
      <c r="J45" s="1">
        <v>1150.0</v>
      </c>
      <c r="K45" s="1">
        <v>813.0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270</v>
      </c>
      <c r="B46" s="1">
        <v>1380.0</v>
      </c>
      <c r="C46" s="1">
        <v>1370.0</v>
      </c>
      <c r="D46" s="1">
        <v>1470.0</v>
      </c>
      <c r="E46" s="1">
        <v>1620.0</v>
      </c>
      <c r="F46" s="1">
        <v>1690.0</v>
      </c>
      <c r="G46" s="1">
        <v>1690.0</v>
      </c>
      <c r="H46" s="1">
        <v>1960.0</v>
      </c>
      <c r="I46" s="1">
        <v>2020.0</v>
      </c>
      <c r="J46" s="1">
        <v>947.0</v>
      </c>
      <c r="K46" s="1">
        <v>620.0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271</v>
      </c>
      <c r="B47" s="1">
        <v>1960.0</v>
      </c>
      <c r="C47" s="1">
        <v>1910.0</v>
      </c>
      <c r="D47" s="1">
        <v>2000.0</v>
      </c>
      <c r="E47" s="1">
        <v>2230.0</v>
      </c>
      <c r="F47" s="1">
        <v>2380.0</v>
      </c>
      <c r="G47" s="1">
        <v>2440.0</v>
      </c>
      <c r="H47" s="1">
        <v>2730.0</v>
      </c>
      <c r="I47" s="1">
        <v>2760.0</v>
      </c>
      <c r="J47" s="1">
        <v>1700.0</v>
      </c>
      <c r="K47" s="1">
        <v>1380.0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272</v>
      </c>
      <c r="B48" s="1" t="s">
        <v>273</v>
      </c>
      <c r="C48" s="1" t="s">
        <v>274</v>
      </c>
      <c r="D48" s="1" t="s">
        <v>275</v>
      </c>
      <c r="E48" s="1" t="s">
        <v>276</v>
      </c>
      <c r="F48" s="1" t="s">
        <v>277</v>
      </c>
      <c r="G48" s="1" t="s">
        <v>278</v>
      </c>
      <c r="H48" s="1" t="s">
        <v>279</v>
      </c>
      <c r="I48" s="1" t="s">
        <v>280</v>
      </c>
      <c r="J48" s="1" t="s">
        <v>281</v>
      </c>
      <c r="K48" s="1" t="s">
        <v>282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283</v>
      </c>
      <c r="B49" s="1">
        <v>35.0</v>
      </c>
      <c r="C49" s="1">
        <v>78.0</v>
      </c>
      <c r="D49" s="1">
        <v>95.0</v>
      </c>
      <c r="E49" s="1">
        <v>616.0</v>
      </c>
      <c r="F49" s="1">
        <v>50.0</v>
      </c>
      <c r="G49" s="1">
        <v>-17.0</v>
      </c>
      <c r="H49" s="1">
        <v>83.0</v>
      </c>
      <c r="I49" s="1">
        <v>39.0</v>
      </c>
      <c r="J49" s="1">
        <v>-95.0</v>
      </c>
      <c r="K49" s="1">
        <v>22.0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284</v>
      </c>
      <c r="B50" s="1">
        <v>141.0</v>
      </c>
      <c r="C50" s="1">
        <v>171.0</v>
      </c>
      <c r="D50" s="1">
        <v>192.0</v>
      </c>
      <c r="E50" s="1">
        <v>225.0</v>
      </c>
      <c r="F50" s="1">
        <v>175.0</v>
      </c>
      <c r="G50" s="1">
        <v>196.0</v>
      </c>
      <c r="H50" s="1">
        <v>200.0</v>
      </c>
      <c r="I50" s="1">
        <v>388.0</v>
      </c>
      <c r="J50" s="1">
        <v>249.0</v>
      </c>
      <c r="K50" s="1">
        <v>307.0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285</v>
      </c>
      <c r="B51" s="1">
        <v>177.0</v>
      </c>
      <c r="C51" s="1">
        <v>250.0</v>
      </c>
      <c r="D51" s="1">
        <v>287.0</v>
      </c>
      <c r="E51" s="1">
        <v>841.0</v>
      </c>
      <c r="F51" s="1">
        <v>225.0</v>
      </c>
      <c r="G51" s="1">
        <v>179.0</v>
      </c>
      <c r="H51" s="1">
        <v>283.0</v>
      </c>
      <c r="I51" s="1">
        <v>428.0</v>
      </c>
      <c r="J51" s="1">
        <v>153.0</v>
      </c>
      <c r="K51" s="1">
        <v>330.0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286</v>
      </c>
      <c r="B52" s="1">
        <v>69.0</v>
      </c>
      <c r="C52" s="1">
        <v>46.0</v>
      </c>
      <c r="D52" s="1">
        <v>40.0</v>
      </c>
      <c r="E52" s="1">
        <v>-507.0</v>
      </c>
      <c r="F52" s="1">
        <v>58.0</v>
      </c>
      <c r="G52" s="1">
        <v>15.0</v>
      </c>
      <c r="H52" s="1">
        <v>-32.0</v>
      </c>
      <c r="I52" s="1">
        <v>-156.0</v>
      </c>
      <c r="J52" s="1">
        <v>-62.0</v>
      </c>
      <c r="K52" s="1">
        <v>-206.0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287</v>
      </c>
      <c r="B53" s="1">
        <v>-19.0</v>
      </c>
      <c r="C53" s="1">
        <v>-47.0</v>
      </c>
      <c r="D53" s="1">
        <v>-26.0</v>
      </c>
      <c r="E53" s="1">
        <v>-33.0</v>
      </c>
      <c r="F53" s="1">
        <v>133.0</v>
      </c>
      <c r="G53" s="1">
        <v>-32.0</v>
      </c>
      <c r="H53" s="1">
        <v>-209.0</v>
      </c>
      <c r="I53" s="1">
        <v>-210.0</v>
      </c>
      <c r="J53" s="1">
        <v>-222.0</v>
      </c>
      <c r="K53" s="1">
        <v>-218.0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288</v>
      </c>
      <c r="B54" s="1">
        <v>50.0</v>
      </c>
      <c r="C54" s="1">
        <v>-1.0</v>
      </c>
      <c r="D54" s="1">
        <v>-25.0</v>
      </c>
      <c r="E54" s="1">
        <v>-540.0</v>
      </c>
      <c r="F54" s="1">
        <v>191.0</v>
      </c>
      <c r="G54" s="1">
        <v>-17.0</v>
      </c>
      <c r="H54" s="1">
        <v>-242.0</v>
      </c>
      <c r="I54" s="1">
        <v>-366.0</v>
      </c>
      <c r="J54" s="1">
        <v>-285.0</v>
      </c>
      <c r="K54" s="1">
        <v>-424.0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289</v>
      </c>
      <c r="B55" s="1">
        <v>711.0</v>
      </c>
      <c r="C55" s="1">
        <v>751.0</v>
      </c>
      <c r="D55" s="1">
        <v>797.0</v>
      </c>
      <c r="E55" s="1">
        <v>929.0</v>
      </c>
      <c r="F55" s="1">
        <v>946.0</v>
      </c>
      <c r="G55" s="1">
        <v>925.0</v>
      </c>
      <c r="H55" s="1">
        <v>1100.0</v>
      </c>
      <c r="I55" s="1">
        <v>1200.0</v>
      </c>
      <c r="J55" s="1">
        <v>419.0</v>
      </c>
      <c r="K55" s="1">
        <v>134.0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290</v>
      </c>
      <c r="B56" s="1">
        <v>34.0</v>
      </c>
      <c r="C56" s="1">
        <v>33.0</v>
      </c>
      <c r="D56" s="1">
        <v>23.0</v>
      </c>
      <c r="E56" s="1">
        <v>21.0</v>
      </c>
      <c r="F56" s="1">
        <v>18.0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291</v>
      </c>
      <c r="B57" s="1">
        <v>-7.0</v>
      </c>
      <c r="C57" s="1">
        <v>-11.0</v>
      </c>
      <c r="D57" s="1">
        <v>-10.0</v>
      </c>
      <c r="E57" s="1">
        <v>-4.0</v>
      </c>
      <c r="F57" s="1">
        <v>-27.0</v>
      </c>
      <c r="G57" s="1">
        <v>-11.0</v>
      </c>
      <c r="H57" s="1">
        <v>-20.0</v>
      </c>
      <c r="I57" s="1">
        <v>-32.0</v>
      </c>
      <c r="J57" s="1">
        <v>-27.0</v>
      </c>
      <c r="K57" s="1">
        <v>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292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293</v>
      </c>
      <c r="B59" s="1">
        <v>334.0</v>
      </c>
      <c r="C59" s="1">
        <v>320.0</v>
      </c>
      <c r="D59" s="1">
        <v>363.0</v>
      </c>
      <c r="E59" s="1">
        <v>427.0</v>
      </c>
      <c r="F59" s="1">
        <v>422.0</v>
      </c>
      <c r="G59" s="1">
        <v>420.0</v>
      </c>
      <c r="H59" s="1">
        <v>452.0</v>
      </c>
      <c r="I59" s="1">
        <v>492.0</v>
      </c>
      <c r="J59" s="1">
        <v>509.0</v>
      </c>
      <c r="K59" s="1">
        <v>463.0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294</v>
      </c>
      <c r="B60" s="1">
        <v>128.0</v>
      </c>
      <c r="C60" s="1">
        <v>108.0</v>
      </c>
      <c r="D60" s="1">
        <v>131.0</v>
      </c>
      <c r="E60" s="1">
        <v>129.0</v>
      </c>
      <c r="F60" s="1">
        <v>107.0</v>
      </c>
      <c r="G60" s="1">
        <v>97.0</v>
      </c>
      <c r="H60" s="1">
        <v>94.0</v>
      </c>
      <c r="I60" s="1">
        <v>118.0</v>
      </c>
      <c r="J60" s="1">
        <v>151.0</v>
      </c>
      <c r="K60" s="1">
        <v>138.0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295</v>
      </c>
      <c r="B61" s="1">
        <v>175.0</v>
      </c>
      <c r="C61" s="1">
        <v>188.0</v>
      </c>
      <c r="D61" s="1">
        <v>204.0</v>
      </c>
      <c r="E61" s="1">
        <v>252.0</v>
      </c>
      <c r="F61" s="1">
        <v>276.0</v>
      </c>
      <c r="G61" s="1">
        <v>255.0</v>
      </c>
      <c r="H61" s="1">
        <v>211.0</v>
      </c>
      <c r="I61" s="1">
        <v>276.0</v>
      </c>
      <c r="J61" s="1">
        <v>357.0</v>
      </c>
      <c r="K61" s="1">
        <v>362.0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296</v>
      </c>
      <c r="B62" s="1">
        <v>136.0</v>
      </c>
      <c r="C62" s="1">
        <v>122.0</v>
      </c>
      <c r="D62" s="1">
        <v>124.0</v>
      </c>
      <c r="E62" s="1">
        <v>150.0</v>
      </c>
      <c r="F62" s="1">
        <v>178.0</v>
      </c>
      <c r="G62" s="1">
        <v>184.0</v>
      </c>
      <c r="H62" s="1">
        <v>188.0</v>
      </c>
      <c r="I62" s="1">
        <v>163.0</v>
      </c>
      <c r="J62" s="1">
        <v>178.0</v>
      </c>
      <c r="K62" s="1">
        <v>183.0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297</v>
      </c>
      <c r="B63" s="1">
        <v>46.0</v>
      </c>
      <c r="C63" s="1">
        <v>44.0</v>
      </c>
      <c r="D63" s="1">
        <v>50.0</v>
      </c>
      <c r="E63" s="1">
        <v>69.0</v>
      </c>
      <c r="F63" s="1">
        <v>97.0</v>
      </c>
      <c r="G63" s="1">
        <v>101.0</v>
      </c>
      <c r="H63" s="1">
        <v>78.0</v>
      </c>
      <c r="I63" s="1">
        <v>40.0</v>
      </c>
      <c r="J63" s="1">
        <v>64.0</v>
      </c>
      <c r="K63" s="1">
        <v>105.0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298</v>
      </c>
      <c r="B64" s="1">
        <v>89.0</v>
      </c>
      <c r="C64" s="1">
        <v>76.0</v>
      </c>
      <c r="D64" s="1">
        <v>74.0</v>
      </c>
      <c r="E64" s="1">
        <v>81.0</v>
      </c>
      <c r="F64" s="1">
        <v>79.0</v>
      </c>
      <c r="G64" s="1">
        <v>83.0</v>
      </c>
      <c r="H64" s="1">
        <v>110.0</v>
      </c>
      <c r="I64" s="1">
        <v>122.0</v>
      </c>
      <c r="J64" s="1">
        <v>114.0</v>
      </c>
      <c r="K64" s="1">
        <v>77.0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299</v>
      </c>
      <c r="B65" s="1">
        <v>57.0</v>
      </c>
      <c r="C65" s="1">
        <v>68.0</v>
      </c>
      <c r="D65" s="1">
        <v>78.0</v>
      </c>
      <c r="E65" s="1">
        <v>80.0</v>
      </c>
      <c r="F65" s="1">
        <v>76.0</v>
      </c>
      <c r="G65" s="1">
        <v>94.0</v>
      </c>
      <c r="H65" s="1">
        <v>117.0</v>
      </c>
      <c r="I65" s="1">
        <v>177.0</v>
      </c>
      <c r="J65" s="1">
        <v>152.0</v>
      </c>
      <c r="K65" s="1">
        <v>155.0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300</v>
      </c>
      <c r="B66" s="1">
        <v>57.0</v>
      </c>
      <c r="C66" s="1">
        <v>68.0</v>
      </c>
      <c r="D66" s="1">
        <v>78.0</v>
      </c>
      <c r="E66" s="1">
        <v>80.0</v>
      </c>
      <c r="F66" s="1">
        <v>76.0</v>
      </c>
      <c r="G66" s="1">
        <v>94.0</v>
      </c>
      <c r="H66" s="1">
        <v>117.0</v>
      </c>
      <c r="I66" s="1">
        <v>177.0</v>
      </c>
      <c r="J66" s="1">
        <v>152.0</v>
      </c>
      <c r="K66" s="1">
        <v>155.0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301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302</v>
      </c>
      <c r="B3" s="1" t="s">
        <v>303</v>
      </c>
      <c r="C3" s="1" t="s">
        <v>304</v>
      </c>
      <c r="D3" s="1" t="s">
        <v>194</v>
      </c>
      <c r="E3" s="1" t="s">
        <v>305</v>
      </c>
      <c r="F3" s="1" t="s">
        <v>204</v>
      </c>
      <c r="G3" s="1" t="s">
        <v>306</v>
      </c>
      <c r="H3" s="1" t="s">
        <v>307</v>
      </c>
      <c r="I3" s="1" t="s">
        <v>193</v>
      </c>
      <c r="J3" s="1" t="s">
        <v>308</v>
      </c>
      <c r="K3" s="1" t="s">
        <v>309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310</v>
      </c>
      <c r="B4" s="1" t="s">
        <v>311</v>
      </c>
      <c r="C4" s="1" t="s">
        <v>312</v>
      </c>
      <c r="D4" s="1" t="s">
        <v>313</v>
      </c>
      <c r="E4" s="1" t="s">
        <v>314</v>
      </c>
      <c r="F4" s="1" t="s">
        <v>315</v>
      </c>
      <c r="G4" s="1" t="s">
        <v>316</v>
      </c>
      <c r="H4" s="1" t="s">
        <v>317</v>
      </c>
      <c r="I4" s="1" t="s">
        <v>318</v>
      </c>
      <c r="J4" s="1" t="s">
        <v>319</v>
      </c>
      <c r="K4" s="1" t="s">
        <v>249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320</v>
      </c>
      <c r="B5" s="1" t="s">
        <v>321</v>
      </c>
      <c r="C5" s="1" t="s">
        <v>322</v>
      </c>
      <c r="D5" s="1" t="s">
        <v>323</v>
      </c>
      <c r="E5" s="1" t="s">
        <v>324</v>
      </c>
      <c r="F5" s="1" t="s">
        <v>325</v>
      </c>
      <c r="G5" s="1" t="s">
        <v>326</v>
      </c>
      <c r="H5" s="1" t="s">
        <v>327</v>
      </c>
      <c r="I5" s="1" t="s">
        <v>328</v>
      </c>
      <c r="J5" s="1" t="s">
        <v>329</v>
      </c>
      <c r="K5" s="1">
        <v>-3.0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330</v>
      </c>
      <c r="B6" s="1" t="s">
        <v>331</v>
      </c>
      <c r="C6" s="1" t="s">
        <v>332</v>
      </c>
      <c r="D6" s="1" t="s">
        <v>333</v>
      </c>
      <c r="E6" s="1" t="s">
        <v>334</v>
      </c>
      <c r="F6" s="1" t="s">
        <v>335</v>
      </c>
      <c r="G6" s="1" t="s">
        <v>336</v>
      </c>
      <c r="H6" s="1" t="s">
        <v>337</v>
      </c>
      <c r="I6" s="1" t="s">
        <v>338</v>
      </c>
      <c r="J6" s="1" t="s">
        <v>309</v>
      </c>
      <c r="K6" s="1">
        <v>-3.0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339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340</v>
      </c>
      <c r="B8" s="1" t="s">
        <v>259</v>
      </c>
      <c r="C8" s="1" t="s">
        <v>341</v>
      </c>
      <c r="D8" s="1" t="s">
        <v>342</v>
      </c>
      <c r="E8" s="1" t="s">
        <v>343</v>
      </c>
      <c r="F8" s="1" t="s">
        <v>344</v>
      </c>
      <c r="G8" s="1" t="s">
        <v>345</v>
      </c>
      <c r="H8" s="1" t="s">
        <v>346</v>
      </c>
      <c r="I8" s="1" t="s">
        <v>347</v>
      </c>
      <c r="J8" s="1" t="s">
        <v>348</v>
      </c>
      <c r="K8" s="1" t="s">
        <v>349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350</v>
      </c>
      <c r="B9" s="1" t="s">
        <v>351</v>
      </c>
      <c r="C9" s="1" t="s">
        <v>352</v>
      </c>
      <c r="D9" s="1" t="s">
        <v>353</v>
      </c>
      <c r="E9" s="1" t="s">
        <v>354</v>
      </c>
      <c r="F9" s="1" t="s">
        <v>355</v>
      </c>
      <c r="G9" s="1" t="s">
        <v>356</v>
      </c>
      <c r="H9" s="1" t="s">
        <v>357</v>
      </c>
      <c r="I9" s="1" t="s">
        <v>358</v>
      </c>
      <c r="J9" s="1" t="s">
        <v>359</v>
      </c>
      <c r="K9" s="1" t="s">
        <v>360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361</v>
      </c>
      <c r="B10" s="1" t="s">
        <v>362</v>
      </c>
      <c r="C10" s="1" t="s">
        <v>363</v>
      </c>
      <c r="D10" s="1" t="s">
        <v>364</v>
      </c>
      <c r="E10" s="1" t="s">
        <v>365</v>
      </c>
      <c r="F10" s="1" t="s">
        <v>366</v>
      </c>
      <c r="G10" s="1" t="s">
        <v>367</v>
      </c>
      <c r="H10" s="1" t="s">
        <v>368</v>
      </c>
      <c r="I10" s="1" t="s">
        <v>369</v>
      </c>
      <c r="J10" s="1" t="s">
        <v>370</v>
      </c>
      <c r="K10" s="1" t="s">
        <v>233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371</v>
      </c>
      <c r="B11" s="1" t="s">
        <v>372</v>
      </c>
      <c r="C11" s="1" t="s">
        <v>373</v>
      </c>
      <c r="D11" s="1" t="s">
        <v>374</v>
      </c>
      <c r="E11" s="1" t="s">
        <v>375</v>
      </c>
      <c r="F11" s="1" t="s">
        <v>376</v>
      </c>
      <c r="G11" s="1" t="s">
        <v>377</v>
      </c>
      <c r="H11" s="1" t="s">
        <v>378</v>
      </c>
      <c r="I11" s="1" t="s">
        <v>379</v>
      </c>
      <c r="J11" s="1" t="s">
        <v>380</v>
      </c>
      <c r="K11" s="1" t="s">
        <v>381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382</v>
      </c>
      <c r="B12" s="1" t="s">
        <v>383</v>
      </c>
      <c r="C12" s="1" t="s">
        <v>384</v>
      </c>
      <c r="D12" s="1" t="s">
        <v>385</v>
      </c>
      <c r="E12" s="1" t="s">
        <v>386</v>
      </c>
      <c r="F12" s="1" t="s">
        <v>387</v>
      </c>
      <c r="G12" s="1" t="s">
        <v>388</v>
      </c>
      <c r="H12" s="1" t="s">
        <v>389</v>
      </c>
      <c r="I12" s="1" t="s">
        <v>390</v>
      </c>
      <c r="J12" s="1" t="s">
        <v>391</v>
      </c>
      <c r="K12" s="1" t="s">
        <v>392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393</v>
      </c>
      <c r="B13" s="1" t="s">
        <v>394</v>
      </c>
      <c r="C13" s="1" t="s">
        <v>395</v>
      </c>
      <c r="D13" s="1" t="s">
        <v>396</v>
      </c>
      <c r="E13" s="1" t="s">
        <v>397</v>
      </c>
      <c r="F13" s="1" t="s">
        <v>398</v>
      </c>
      <c r="G13" s="1" t="s">
        <v>399</v>
      </c>
      <c r="H13" s="1" t="s">
        <v>400</v>
      </c>
      <c r="I13" s="1" t="s">
        <v>401</v>
      </c>
      <c r="J13" s="1">
        <v>1.0</v>
      </c>
      <c r="K13" s="1" t="s">
        <v>402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403</v>
      </c>
      <c r="B14" s="1" t="s">
        <v>404</v>
      </c>
      <c r="C14" s="1" t="s">
        <v>405</v>
      </c>
      <c r="D14" s="1" t="s">
        <v>396</v>
      </c>
      <c r="E14" s="1" t="s">
        <v>223</v>
      </c>
      <c r="F14" s="1" t="s">
        <v>398</v>
      </c>
      <c r="G14" s="1" t="s">
        <v>406</v>
      </c>
      <c r="H14" s="1" t="s">
        <v>400</v>
      </c>
      <c r="I14" s="1" t="s">
        <v>407</v>
      </c>
      <c r="J14" s="1" t="s">
        <v>408</v>
      </c>
      <c r="K14" s="1" t="s">
        <v>409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410</v>
      </c>
      <c r="B15" s="1" t="s">
        <v>394</v>
      </c>
      <c r="C15" s="1" t="s">
        <v>411</v>
      </c>
      <c r="D15" s="1" t="s">
        <v>396</v>
      </c>
      <c r="E15" s="1" t="s">
        <v>223</v>
      </c>
      <c r="F15" s="1" t="s">
        <v>398</v>
      </c>
      <c r="G15" s="1" t="s">
        <v>406</v>
      </c>
      <c r="H15" s="1" t="s">
        <v>412</v>
      </c>
      <c r="I15" s="1" t="s">
        <v>218</v>
      </c>
      <c r="J15" s="1" t="s">
        <v>413</v>
      </c>
      <c r="K15" s="1" t="s">
        <v>402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414</v>
      </c>
      <c r="B16" s="1" t="s">
        <v>408</v>
      </c>
      <c r="C16" s="1" t="s">
        <v>415</v>
      </c>
      <c r="D16" s="1" t="s">
        <v>416</v>
      </c>
      <c r="E16" s="1" t="s">
        <v>244</v>
      </c>
      <c r="F16" s="1" t="s">
        <v>417</v>
      </c>
      <c r="G16" s="1" t="s">
        <v>418</v>
      </c>
      <c r="H16" s="1" t="s">
        <v>419</v>
      </c>
      <c r="I16" s="1" t="s">
        <v>420</v>
      </c>
      <c r="J16" s="1" t="s">
        <v>421</v>
      </c>
      <c r="K16" s="1" t="s">
        <v>422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423</v>
      </c>
      <c r="B17" s="1" t="s">
        <v>370</v>
      </c>
      <c r="C17" s="1" t="s">
        <v>424</v>
      </c>
      <c r="D17" s="1" t="s">
        <v>197</v>
      </c>
      <c r="E17" s="1" t="s">
        <v>425</v>
      </c>
      <c r="F17" s="1" t="s">
        <v>426</v>
      </c>
      <c r="G17" s="1" t="s">
        <v>427</v>
      </c>
      <c r="H17" s="1" t="s">
        <v>428</v>
      </c>
      <c r="I17" s="1" t="s">
        <v>429</v>
      </c>
      <c r="J17" s="1" t="s">
        <v>430</v>
      </c>
      <c r="K17" s="1" t="s">
        <v>431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432</v>
      </c>
      <c r="B18" s="1" t="s">
        <v>433</v>
      </c>
      <c r="C18" s="1" t="s">
        <v>434</v>
      </c>
      <c r="D18" s="1" t="s">
        <v>435</v>
      </c>
      <c r="E18" s="1" t="s">
        <v>436</v>
      </c>
      <c r="F18" s="1" t="s">
        <v>233</v>
      </c>
      <c r="G18" s="1" t="s">
        <v>437</v>
      </c>
      <c r="H18" s="1" t="s">
        <v>438</v>
      </c>
      <c r="I18" s="1" t="s">
        <v>439</v>
      </c>
      <c r="J18" s="1" t="s">
        <v>440</v>
      </c>
      <c r="K18" s="1" t="s">
        <v>441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442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442</v>
      </c>
      <c r="B20" s="1" t="s">
        <v>443</v>
      </c>
      <c r="C20" s="1" t="s">
        <v>444</v>
      </c>
      <c r="D20" s="1" t="s">
        <v>445</v>
      </c>
      <c r="E20" s="1" t="s">
        <v>446</v>
      </c>
      <c r="F20" s="1" t="s">
        <v>446</v>
      </c>
      <c r="G20" s="1" t="s">
        <v>444</v>
      </c>
      <c r="H20" s="1" t="s">
        <v>447</v>
      </c>
      <c r="I20" s="1" t="s">
        <v>448</v>
      </c>
      <c r="J20" s="1" t="s">
        <v>449</v>
      </c>
      <c r="K20" s="1" t="s">
        <v>450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451</v>
      </c>
      <c r="B21" s="1" t="s">
        <v>452</v>
      </c>
      <c r="C21" s="1" t="s">
        <v>453</v>
      </c>
      <c r="D21" s="1" t="s">
        <v>454</v>
      </c>
      <c r="E21" s="1" t="s">
        <v>455</v>
      </c>
      <c r="F21" s="1" t="s">
        <v>456</v>
      </c>
      <c r="G21" s="1" t="s">
        <v>457</v>
      </c>
      <c r="H21" s="1" t="s">
        <v>458</v>
      </c>
      <c r="I21" s="1" t="s">
        <v>459</v>
      </c>
      <c r="J21" s="1" t="s">
        <v>460</v>
      </c>
      <c r="K21" s="1" t="s">
        <v>461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462</v>
      </c>
      <c r="B22" s="1" t="s">
        <v>412</v>
      </c>
      <c r="C22" s="1" t="s">
        <v>463</v>
      </c>
      <c r="D22" s="1" t="s">
        <v>464</v>
      </c>
      <c r="E22" s="1" t="s">
        <v>464</v>
      </c>
      <c r="F22" s="1" t="s">
        <v>465</v>
      </c>
      <c r="G22" s="1" t="s">
        <v>466</v>
      </c>
      <c r="H22" s="1" t="s">
        <v>467</v>
      </c>
      <c r="I22" s="1" t="s">
        <v>327</v>
      </c>
      <c r="J22" s="1" t="s">
        <v>389</v>
      </c>
      <c r="K22" s="1" t="s">
        <v>468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469</v>
      </c>
      <c r="B23" s="1" t="s">
        <v>211</v>
      </c>
      <c r="C23" s="1" t="s">
        <v>470</v>
      </c>
      <c r="D23" s="1" t="s">
        <v>471</v>
      </c>
      <c r="E23" s="1" t="s">
        <v>472</v>
      </c>
      <c r="F23" s="1" t="s">
        <v>473</v>
      </c>
      <c r="G23" s="1" t="s">
        <v>474</v>
      </c>
      <c r="H23" s="1" t="s">
        <v>475</v>
      </c>
      <c r="I23" s="1" t="s">
        <v>476</v>
      </c>
      <c r="J23" s="1" t="s">
        <v>477</v>
      </c>
      <c r="K23" s="1" t="s">
        <v>478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480</v>
      </c>
      <c r="B25" s="1" t="s">
        <v>481</v>
      </c>
      <c r="C25" s="1" t="s">
        <v>482</v>
      </c>
      <c r="D25" s="1" t="s">
        <v>483</v>
      </c>
      <c r="E25" s="1" t="s">
        <v>484</v>
      </c>
      <c r="F25" s="1" t="s">
        <v>485</v>
      </c>
      <c r="G25" s="1" t="s">
        <v>486</v>
      </c>
      <c r="H25" s="1" t="s">
        <v>487</v>
      </c>
      <c r="I25" s="1" t="s">
        <v>413</v>
      </c>
      <c r="J25" s="1" t="s">
        <v>488</v>
      </c>
      <c r="K25" s="1" t="s">
        <v>489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490</v>
      </c>
      <c r="B26" s="1" t="s">
        <v>491</v>
      </c>
      <c r="C26" s="1" t="s">
        <v>450</v>
      </c>
      <c r="D26" s="1" t="s">
        <v>492</v>
      </c>
      <c r="E26" s="1" t="s">
        <v>493</v>
      </c>
      <c r="F26" s="1" t="s">
        <v>494</v>
      </c>
      <c r="G26" s="1" t="s">
        <v>495</v>
      </c>
      <c r="H26" s="1" t="s">
        <v>496</v>
      </c>
      <c r="I26" s="1" t="s">
        <v>497</v>
      </c>
      <c r="J26" s="1" t="s">
        <v>498</v>
      </c>
      <c r="K26" s="1" t="s">
        <v>499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500</v>
      </c>
      <c r="B27" s="1" t="s">
        <v>501</v>
      </c>
      <c r="C27" s="1" t="s">
        <v>502</v>
      </c>
      <c r="D27" s="1" t="s">
        <v>503</v>
      </c>
      <c r="E27" s="1" t="s">
        <v>504</v>
      </c>
      <c r="F27" s="1" t="s">
        <v>505</v>
      </c>
      <c r="G27" s="1" t="s">
        <v>506</v>
      </c>
      <c r="H27" s="1" t="s">
        <v>507</v>
      </c>
      <c r="I27" s="1" t="s">
        <v>508</v>
      </c>
      <c r="J27" s="1" t="s">
        <v>509</v>
      </c>
      <c r="K27" s="1" t="s">
        <v>510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511</v>
      </c>
      <c r="B28" s="1" t="s">
        <v>512</v>
      </c>
      <c r="C28" s="1" t="s">
        <v>513</v>
      </c>
      <c r="D28" s="1" t="s">
        <v>514</v>
      </c>
      <c r="E28" s="1" t="s">
        <v>514</v>
      </c>
      <c r="F28" s="1" t="s">
        <v>515</v>
      </c>
      <c r="G28" s="1" t="s">
        <v>516</v>
      </c>
      <c r="H28" s="1" t="s">
        <v>517</v>
      </c>
      <c r="I28" s="1" t="s">
        <v>518</v>
      </c>
      <c r="J28" s="1" t="s">
        <v>519</v>
      </c>
      <c r="K28" s="1" t="s">
        <v>520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521</v>
      </c>
      <c r="B29" s="1" t="s">
        <v>522</v>
      </c>
      <c r="C29" s="1" t="s">
        <v>523</v>
      </c>
      <c r="D29" s="1" t="s">
        <v>524</v>
      </c>
      <c r="E29" s="1" t="s">
        <v>525</v>
      </c>
      <c r="F29" s="1" t="s">
        <v>526</v>
      </c>
      <c r="G29" s="1" t="s">
        <v>527</v>
      </c>
      <c r="H29" s="1" t="s">
        <v>528</v>
      </c>
      <c r="I29" s="1" t="s">
        <v>529</v>
      </c>
      <c r="J29" s="1" t="s">
        <v>530</v>
      </c>
      <c r="K29" s="1" t="s">
        <v>531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532</v>
      </c>
      <c r="B30" s="1" t="s">
        <v>533</v>
      </c>
      <c r="C30" s="1" t="s">
        <v>534</v>
      </c>
      <c r="D30" s="1" t="s">
        <v>535</v>
      </c>
      <c r="E30" s="1" t="s">
        <v>536</v>
      </c>
      <c r="F30" s="1" t="s">
        <v>537</v>
      </c>
      <c r="G30" s="1" t="s">
        <v>538</v>
      </c>
      <c r="H30" s="1" t="s">
        <v>539</v>
      </c>
      <c r="I30" s="1" t="s">
        <v>540</v>
      </c>
      <c r="J30" s="1" t="s">
        <v>541</v>
      </c>
      <c r="K30" s="1" t="s">
        <v>542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543</v>
      </c>
      <c r="B31" s="1" t="s">
        <v>544</v>
      </c>
      <c r="C31" s="1" t="s">
        <v>545</v>
      </c>
      <c r="D31" s="1" t="s">
        <v>546</v>
      </c>
      <c r="E31" s="1" t="s">
        <v>547</v>
      </c>
      <c r="F31" s="1" t="s">
        <v>548</v>
      </c>
      <c r="G31" s="1" t="s">
        <v>549</v>
      </c>
      <c r="H31" s="1" t="s">
        <v>550</v>
      </c>
      <c r="I31" s="1" t="s">
        <v>551</v>
      </c>
      <c r="J31" s="1" t="s">
        <v>552</v>
      </c>
      <c r="K31" s="1" t="s">
        <v>553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555</v>
      </c>
      <c r="B33" s="1" t="s">
        <v>556</v>
      </c>
      <c r="C33" s="1" t="s">
        <v>557</v>
      </c>
      <c r="D33" s="1" t="s">
        <v>558</v>
      </c>
      <c r="E33" s="1" t="s">
        <v>559</v>
      </c>
      <c r="F33" s="1" t="s">
        <v>560</v>
      </c>
      <c r="G33" s="1" t="s">
        <v>561</v>
      </c>
      <c r="H33" s="1" t="s">
        <v>562</v>
      </c>
      <c r="I33" s="1" t="s">
        <v>563</v>
      </c>
      <c r="J33" s="1" t="s">
        <v>564</v>
      </c>
      <c r="K33" s="1" t="s">
        <v>565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566</v>
      </c>
      <c r="B34" s="1" t="s">
        <v>567</v>
      </c>
      <c r="C34" s="1" t="s">
        <v>568</v>
      </c>
      <c r="D34" s="1" t="s">
        <v>569</v>
      </c>
      <c r="E34" s="1" t="s">
        <v>570</v>
      </c>
      <c r="F34" s="1" t="s">
        <v>571</v>
      </c>
      <c r="G34" s="1" t="s">
        <v>572</v>
      </c>
      <c r="H34" s="1" t="s">
        <v>573</v>
      </c>
      <c r="I34" s="1" t="s">
        <v>574</v>
      </c>
      <c r="J34" s="1" t="s">
        <v>575</v>
      </c>
      <c r="K34" s="1" t="s">
        <v>576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577</v>
      </c>
      <c r="B35" s="1" t="s">
        <v>578</v>
      </c>
      <c r="C35" s="1" t="s">
        <v>579</v>
      </c>
      <c r="D35" s="1" t="s">
        <v>580</v>
      </c>
      <c r="E35" s="1" t="s">
        <v>581</v>
      </c>
      <c r="F35" s="1" t="s">
        <v>582</v>
      </c>
      <c r="G35" s="1" t="s">
        <v>583</v>
      </c>
      <c r="H35" s="1" t="s">
        <v>584</v>
      </c>
      <c r="I35" s="1" t="s">
        <v>585</v>
      </c>
      <c r="J35" s="1" t="s">
        <v>586</v>
      </c>
      <c r="K35" s="1" t="s">
        <v>587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588</v>
      </c>
      <c r="B36" s="1" t="s">
        <v>589</v>
      </c>
      <c r="C36" s="1" t="s">
        <v>590</v>
      </c>
      <c r="D36" s="1" t="s">
        <v>591</v>
      </c>
      <c r="E36" s="1" t="s">
        <v>592</v>
      </c>
      <c r="F36" s="1" t="s">
        <v>593</v>
      </c>
      <c r="G36" s="1" t="s">
        <v>594</v>
      </c>
      <c r="H36" s="1" t="s">
        <v>595</v>
      </c>
      <c r="I36" s="1" t="s">
        <v>596</v>
      </c>
      <c r="J36" s="1" t="s">
        <v>597</v>
      </c>
      <c r="K36" s="1" t="s">
        <v>598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599</v>
      </c>
      <c r="B37" s="1" t="s">
        <v>600</v>
      </c>
      <c r="C37" s="1" t="s">
        <v>601</v>
      </c>
      <c r="D37" s="1" t="s">
        <v>602</v>
      </c>
      <c r="E37" s="1" t="s">
        <v>603</v>
      </c>
      <c r="F37" s="1" t="s">
        <v>604</v>
      </c>
      <c r="G37" s="1" t="s">
        <v>605</v>
      </c>
      <c r="H37" s="1" t="s">
        <v>606</v>
      </c>
      <c r="I37" s="1" t="s">
        <v>607</v>
      </c>
      <c r="J37" s="1" t="s">
        <v>608</v>
      </c>
      <c r="K37" s="1" t="s">
        <v>609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610</v>
      </c>
      <c r="B38" s="1" t="s">
        <v>217</v>
      </c>
      <c r="C38" s="1" t="s">
        <v>611</v>
      </c>
      <c r="D38" s="1" t="s">
        <v>612</v>
      </c>
      <c r="E38" s="1" t="s">
        <v>613</v>
      </c>
      <c r="F38" s="1" t="s">
        <v>240</v>
      </c>
      <c r="G38" s="1" t="s">
        <v>194</v>
      </c>
      <c r="H38" s="1" t="s">
        <v>614</v>
      </c>
      <c r="I38" s="1" t="s">
        <v>615</v>
      </c>
      <c r="J38" s="1" t="s">
        <v>616</v>
      </c>
      <c r="K38" s="1" t="s">
        <v>207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617</v>
      </c>
      <c r="B39" s="1" t="s">
        <v>618</v>
      </c>
      <c r="C39" s="1" t="s">
        <v>619</v>
      </c>
      <c r="D39" s="1" t="s">
        <v>620</v>
      </c>
      <c r="E39" s="1" t="s">
        <v>621</v>
      </c>
      <c r="F39" s="1" t="s">
        <v>405</v>
      </c>
      <c r="G39" s="1" t="s">
        <v>622</v>
      </c>
      <c r="H39" s="1" t="s">
        <v>327</v>
      </c>
      <c r="I39" s="1" t="s">
        <v>623</v>
      </c>
      <c r="J39" s="1" t="s">
        <v>624</v>
      </c>
      <c r="K39" s="1" t="s">
        <v>421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625</v>
      </c>
      <c r="B40" s="1" t="s">
        <v>626</v>
      </c>
      <c r="C40" s="1" t="s">
        <v>627</v>
      </c>
      <c r="D40" s="1" t="s">
        <v>454</v>
      </c>
      <c r="E40" s="1" t="s">
        <v>628</v>
      </c>
      <c r="F40" s="1" t="s">
        <v>242</v>
      </c>
      <c r="G40" s="1" t="s">
        <v>243</v>
      </c>
      <c r="H40" s="1" t="s">
        <v>436</v>
      </c>
      <c r="I40" s="1" t="s">
        <v>629</v>
      </c>
      <c r="J40" s="1" t="s">
        <v>630</v>
      </c>
      <c r="K40" s="1" t="s">
        <v>631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632</v>
      </c>
      <c r="B41" s="1" t="s">
        <v>248</v>
      </c>
      <c r="C41" s="1" t="s">
        <v>633</v>
      </c>
      <c r="D41" s="1" t="s">
        <v>634</v>
      </c>
      <c r="E41" s="1" t="s">
        <v>635</v>
      </c>
      <c r="F41" s="1" t="s">
        <v>636</v>
      </c>
      <c r="G41" s="1" t="s">
        <v>637</v>
      </c>
      <c r="H41" s="1" t="s">
        <v>638</v>
      </c>
      <c r="I41" s="1" t="s">
        <v>639</v>
      </c>
      <c r="J41" s="1" t="s">
        <v>640</v>
      </c>
      <c r="K41" s="1" t="s">
        <v>641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642</v>
      </c>
      <c r="B42" s="1" t="s">
        <v>631</v>
      </c>
      <c r="C42" s="1" t="s">
        <v>636</v>
      </c>
      <c r="D42" s="1" t="s">
        <v>643</v>
      </c>
      <c r="E42" s="1" t="s">
        <v>644</v>
      </c>
      <c r="F42" s="1" t="s">
        <v>645</v>
      </c>
      <c r="G42" s="1" t="s">
        <v>644</v>
      </c>
      <c r="H42" s="1" t="s">
        <v>646</v>
      </c>
      <c r="I42" s="1" t="s">
        <v>647</v>
      </c>
      <c r="J42" s="1" t="s">
        <v>648</v>
      </c>
      <c r="K42" s="1" t="s">
        <v>649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650</v>
      </c>
      <c r="B43" s="1" t="s">
        <v>651</v>
      </c>
      <c r="C43" s="1" t="s">
        <v>652</v>
      </c>
      <c r="D43" s="1" t="s">
        <v>653</v>
      </c>
      <c r="E43" s="1" t="s">
        <v>654</v>
      </c>
      <c r="F43" s="1" t="s">
        <v>655</v>
      </c>
      <c r="G43" s="1" t="s">
        <v>656</v>
      </c>
      <c r="H43" s="1" t="s">
        <v>657</v>
      </c>
      <c r="I43" s="1" t="s">
        <v>658</v>
      </c>
      <c r="J43" s="1" t="s">
        <v>417</v>
      </c>
      <c r="K43" s="1" t="s">
        <v>659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660</v>
      </c>
      <c r="B44" s="1" t="s">
        <v>661</v>
      </c>
      <c r="C44" s="1" t="s">
        <v>662</v>
      </c>
      <c r="D44" s="1" t="s">
        <v>638</v>
      </c>
      <c r="E44" s="1" t="s">
        <v>663</v>
      </c>
      <c r="F44" s="1" t="s">
        <v>664</v>
      </c>
      <c r="G44" s="1" t="s">
        <v>665</v>
      </c>
      <c r="H44" s="1" t="s">
        <v>666</v>
      </c>
      <c r="I44" s="1" t="s">
        <v>667</v>
      </c>
      <c r="J44" s="1" t="s">
        <v>668</v>
      </c>
      <c r="K44" s="1" t="s">
        <v>669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670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671</v>
      </c>
      <c r="B46" s="1" t="s">
        <v>672</v>
      </c>
      <c r="C46" s="1" t="s">
        <v>673</v>
      </c>
      <c r="D46" s="1" t="s">
        <v>674</v>
      </c>
      <c r="E46" s="1" t="s">
        <v>675</v>
      </c>
      <c r="F46" s="1" t="s">
        <v>676</v>
      </c>
      <c r="G46" s="1" t="s">
        <v>677</v>
      </c>
      <c r="H46" s="1" t="s">
        <v>449</v>
      </c>
      <c r="I46" s="1" t="s">
        <v>678</v>
      </c>
      <c r="J46" s="1" t="s">
        <v>679</v>
      </c>
      <c r="K46" s="1" t="s">
        <v>680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681</v>
      </c>
      <c r="B47" s="1" t="s">
        <v>682</v>
      </c>
      <c r="C47" s="1" t="s">
        <v>683</v>
      </c>
      <c r="D47" s="1" t="s">
        <v>684</v>
      </c>
      <c r="E47" s="1" t="s">
        <v>685</v>
      </c>
      <c r="F47" s="1" t="s">
        <v>686</v>
      </c>
      <c r="G47" s="1" t="s">
        <v>687</v>
      </c>
      <c r="H47" s="1">
        <v>4.0</v>
      </c>
      <c r="I47" s="1" t="s">
        <v>688</v>
      </c>
      <c r="J47" s="1" t="s">
        <v>689</v>
      </c>
      <c r="K47" s="1" t="s">
        <v>690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691</v>
      </c>
      <c r="B48" s="1" t="s">
        <v>692</v>
      </c>
      <c r="C48" s="1" t="s">
        <v>693</v>
      </c>
      <c r="D48" s="1" t="s">
        <v>694</v>
      </c>
      <c r="E48" s="1" t="s">
        <v>695</v>
      </c>
      <c r="F48" s="1" t="s">
        <v>696</v>
      </c>
      <c r="G48" s="1" t="s">
        <v>476</v>
      </c>
      <c r="H48" s="1" t="s">
        <v>697</v>
      </c>
      <c r="I48" s="1" t="s">
        <v>698</v>
      </c>
      <c r="J48" s="1" t="s">
        <v>699</v>
      </c>
      <c r="K48" s="1" t="s">
        <v>700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701</v>
      </c>
      <c r="B49" s="1" t="s">
        <v>702</v>
      </c>
      <c r="C49" s="1" t="s">
        <v>703</v>
      </c>
      <c r="D49" s="1" t="s">
        <v>239</v>
      </c>
      <c r="E49" s="1" t="s">
        <v>704</v>
      </c>
      <c r="F49" s="1" t="s">
        <v>684</v>
      </c>
      <c r="G49" s="1" t="s">
        <v>705</v>
      </c>
      <c r="H49" s="1" t="s">
        <v>378</v>
      </c>
      <c r="I49" s="1" t="s">
        <v>706</v>
      </c>
      <c r="J49" s="1" t="s">
        <v>707</v>
      </c>
      <c r="K49" s="1" t="s">
        <v>708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709</v>
      </c>
      <c r="B50" s="1" t="s">
        <v>710</v>
      </c>
      <c r="C50" s="1" t="s">
        <v>249</v>
      </c>
      <c r="D50" s="1" t="s">
        <v>711</v>
      </c>
      <c r="E50" s="1" t="s">
        <v>712</v>
      </c>
      <c r="F50" s="1" t="s">
        <v>713</v>
      </c>
      <c r="G50" s="1" t="s">
        <v>714</v>
      </c>
      <c r="H50" s="1" t="s">
        <v>715</v>
      </c>
      <c r="I50" s="1" t="s">
        <v>716</v>
      </c>
      <c r="J50" s="1" t="s">
        <v>717</v>
      </c>
      <c r="K50" s="1" t="s">
        <v>718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719</v>
      </c>
      <c r="B51" s="1" t="s">
        <v>720</v>
      </c>
      <c r="C51" s="1" t="s">
        <v>721</v>
      </c>
      <c r="D51" s="1" t="s">
        <v>669</v>
      </c>
      <c r="E51" s="1" t="s">
        <v>722</v>
      </c>
      <c r="F51" s="1" t="s">
        <v>723</v>
      </c>
      <c r="G51" s="1" t="s">
        <v>724</v>
      </c>
      <c r="H51" s="1" t="s">
        <v>725</v>
      </c>
      <c r="I51" s="1" t="s">
        <v>726</v>
      </c>
      <c r="J51" s="1" t="s">
        <v>727</v>
      </c>
      <c r="K51" s="1" t="s">
        <v>728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729</v>
      </c>
      <c r="B52" s="1" t="s">
        <v>730</v>
      </c>
      <c r="C52" s="1" t="s">
        <v>731</v>
      </c>
      <c r="D52" s="1" t="s">
        <v>732</v>
      </c>
      <c r="E52" s="1" t="s">
        <v>733</v>
      </c>
      <c r="F52" s="1" t="s">
        <v>734</v>
      </c>
      <c r="G52" s="1" t="s">
        <v>735</v>
      </c>
      <c r="H52" s="1" t="s">
        <v>736</v>
      </c>
      <c r="I52" s="1" t="s">
        <v>737</v>
      </c>
      <c r="J52" s="1" t="s">
        <v>738</v>
      </c>
      <c r="K52" s="1" t="s">
        <v>739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740</v>
      </c>
      <c r="B53" s="1" t="s">
        <v>362</v>
      </c>
      <c r="C53" s="1" t="s">
        <v>741</v>
      </c>
      <c r="D53" s="1" t="s">
        <v>231</v>
      </c>
      <c r="E53" s="1" t="s">
        <v>742</v>
      </c>
      <c r="F53" s="1" t="s">
        <v>743</v>
      </c>
      <c r="G53" s="1" t="s">
        <v>744</v>
      </c>
      <c r="H53" s="1" t="s">
        <v>745</v>
      </c>
      <c r="I53" s="1" t="s">
        <v>746</v>
      </c>
      <c r="J53" s="1" t="s">
        <v>747</v>
      </c>
      <c r="K53" s="1" t="s">
        <v>748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749</v>
      </c>
      <c r="B54" s="1" t="s">
        <v>750</v>
      </c>
      <c r="C54" s="1" t="s">
        <v>401</v>
      </c>
      <c r="D54" s="1" t="s">
        <v>751</v>
      </c>
      <c r="E54" s="1" t="s">
        <v>752</v>
      </c>
      <c r="F54" s="1" t="s">
        <v>753</v>
      </c>
      <c r="G54" s="1" t="s">
        <v>754</v>
      </c>
      <c r="H54" s="1" t="s">
        <v>755</v>
      </c>
      <c r="I54" s="1" t="s">
        <v>756</v>
      </c>
      <c r="J54" s="1" t="s">
        <v>757</v>
      </c>
      <c r="K54" s="1" t="s">
        <v>758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759</v>
      </c>
      <c r="B55" s="1" t="s">
        <v>760</v>
      </c>
      <c r="C55" s="1" t="s">
        <v>761</v>
      </c>
      <c r="D55" s="1" t="s">
        <v>762</v>
      </c>
      <c r="E55" s="1" t="s">
        <v>763</v>
      </c>
      <c r="F55" s="1" t="s">
        <v>646</v>
      </c>
      <c r="G55" s="1" t="s">
        <v>764</v>
      </c>
      <c r="H55" s="1" t="s">
        <v>765</v>
      </c>
      <c r="I55" s="1" t="s">
        <v>766</v>
      </c>
      <c r="J55" s="1" t="s">
        <v>767</v>
      </c>
      <c r="K55" s="1" t="s">
        <v>768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769</v>
      </c>
      <c r="B56" s="1" t="s">
        <v>770</v>
      </c>
      <c r="C56" s="1" t="s">
        <v>771</v>
      </c>
      <c r="D56" s="1" t="s">
        <v>772</v>
      </c>
      <c r="E56" s="1" t="s">
        <v>773</v>
      </c>
      <c r="F56" s="1" t="s">
        <v>774</v>
      </c>
      <c r="G56" s="1" t="s">
        <v>775</v>
      </c>
      <c r="H56" s="1" t="s">
        <v>776</v>
      </c>
      <c r="I56" s="1" t="s">
        <v>777</v>
      </c>
      <c r="J56" s="1" t="s">
        <v>778</v>
      </c>
      <c r="K56" s="1" t="s">
        <v>779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780</v>
      </c>
      <c r="B57" s="1" t="s">
        <v>781</v>
      </c>
      <c r="C57" s="1" t="s">
        <v>782</v>
      </c>
      <c r="D57" s="1" t="s">
        <v>783</v>
      </c>
      <c r="E57" s="1" t="s">
        <v>784</v>
      </c>
      <c r="F57" s="1" t="s">
        <v>785</v>
      </c>
      <c r="G57" s="1" t="s">
        <v>786</v>
      </c>
      <c r="H57" s="1" t="s">
        <v>677</v>
      </c>
      <c r="I57" s="1" t="s">
        <v>787</v>
      </c>
      <c r="J57" s="1" t="s">
        <v>705</v>
      </c>
      <c r="K57" s="1" t="s">
        <v>788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789</v>
      </c>
      <c r="B58" s="1" t="s">
        <v>790</v>
      </c>
      <c r="C58" s="1" t="s">
        <v>791</v>
      </c>
      <c r="D58" s="1" t="s">
        <v>792</v>
      </c>
      <c r="E58" s="1" t="s">
        <v>793</v>
      </c>
      <c r="F58" s="1" t="s">
        <v>794</v>
      </c>
      <c r="G58" s="1" t="s">
        <v>795</v>
      </c>
      <c r="H58" s="1" t="s">
        <v>796</v>
      </c>
      <c r="I58" s="1" t="s">
        <v>797</v>
      </c>
      <c r="J58" s="1" t="s">
        <v>798</v>
      </c>
      <c r="K58" s="1" t="s">
        <v>799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800</v>
      </c>
      <c r="B59" s="1" t="s">
        <v>801</v>
      </c>
      <c r="C59" s="1" t="s">
        <v>802</v>
      </c>
      <c r="D59" s="1" t="s">
        <v>803</v>
      </c>
      <c r="E59" s="1" t="s">
        <v>804</v>
      </c>
      <c r="F59" s="1" t="s">
        <v>805</v>
      </c>
      <c r="G59" s="1" t="s">
        <v>806</v>
      </c>
      <c r="H59" s="1" t="s">
        <v>807</v>
      </c>
      <c r="I59" s="1" t="s">
        <v>808</v>
      </c>
      <c r="J59" s="1" t="s">
        <v>809</v>
      </c>
      <c r="K59" s="1" t="s">
        <v>810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811</v>
      </c>
      <c r="B60" s="1" t="s">
        <v>812</v>
      </c>
      <c r="C60" s="1" t="s">
        <v>813</v>
      </c>
      <c r="D60" s="1" t="s">
        <v>814</v>
      </c>
      <c r="E60" s="1" t="s">
        <v>815</v>
      </c>
      <c r="F60" s="1" t="s">
        <v>816</v>
      </c>
      <c r="G60" s="1" t="s">
        <v>817</v>
      </c>
      <c r="H60" s="1" t="s">
        <v>818</v>
      </c>
      <c r="I60" s="1" t="s">
        <v>819</v>
      </c>
      <c r="J60" s="1" t="s">
        <v>820</v>
      </c>
      <c r="K60" s="1" t="s">
        <v>821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822</v>
      </c>
      <c r="B61" s="1" t="s">
        <v>823</v>
      </c>
      <c r="C61" s="1" t="s">
        <v>824</v>
      </c>
      <c r="D61" s="1" t="s">
        <v>825</v>
      </c>
      <c r="E61" s="1" t="s">
        <v>826</v>
      </c>
      <c r="F61" s="1" t="s">
        <v>827</v>
      </c>
      <c r="G61" s="1" t="s">
        <v>828</v>
      </c>
      <c r="H61" s="1" t="s">
        <v>829</v>
      </c>
      <c r="I61" s="1" t="s">
        <v>830</v>
      </c>
      <c r="J61" s="1" t="s">
        <v>831</v>
      </c>
      <c r="K61" s="1" t="s">
        <v>832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833</v>
      </c>
      <c r="B62" s="1" t="s">
        <v>834</v>
      </c>
      <c r="C62" s="1" t="s">
        <v>835</v>
      </c>
      <c r="D62" s="1" t="s">
        <v>836</v>
      </c>
      <c r="E62" s="1" t="s">
        <v>837</v>
      </c>
      <c r="F62" s="1" t="s">
        <v>838</v>
      </c>
      <c r="G62" s="1" t="s">
        <v>839</v>
      </c>
      <c r="H62" s="1" t="s">
        <v>840</v>
      </c>
      <c r="I62" s="1" t="s">
        <v>841</v>
      </c>
      <c r="J62" s="1" t="s">
        <v>633</v>
      </c>
      <c r="K62" s="1" t="s">
        <v>842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843</v>
      </c>
      <c r="B63" s="1" t="s">
        <v>844</v>
      </c>
      <c r="C63" s="1" t="s">
        <v>845</v>
      </c>
      <c r="D63" s="1" t="s">
        <v>846</v>
      </c>
      <c r="E63" s="1" t="s">
        <v>847</v>
      </c>
      <c r="F63" s="1" t="s">
        <v>848</v>
      </c>
      <c r="G63" s="1" t="s">
        <v>849</v>
      </c>
      <c r="H63" s="1" t="s">
        <v>850</v>
      </c>
      <c r="I63" s="1" t="s">
        <v>851</v>
      </c>
      <c r="J63" s="1" t="s">
        <v>852</v>
      </c>
      <c r="K63" s="1" t="s">
        <v>853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854</v>
      </c>
      <c r="B64" s="1" t="s">
        <v>855</v>
      </c>
      <c r="C64" s="1" t="s">
        <v>856</v>
      </c>
      <c r="D64" s="1" t="s">
        <v>857</v>
      </c>
      <c r="E64" s="1" t="s">
        <v>858</v>
      </c>
      <c r="F64" s="1" t="s">
        <v>859</v>
      </c>
      <c r="G64" s="1" t="s">
        <v>860</v>
      </c>
      <c r="H64" s="1" t="s">
        <v>861</v>
      </c>
      <c r="I64" s="1" t="s">
        <v>862</v>
      </c>
      <c r="J64" s="1" t="s">
        <v>863</v>
      </c>
      <c r="K64" s="1" t="s">
        <v>864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865</v>
      </c>
      <c r="B65" s="1" t="s">
        <v>866</v>
      </c>
      <c r="C65" s="1" t="s">
        <v>867</v>
      </c>
      <c r="D65" s="1" t="s">
        <v>868</v>
      </c>
      <c r="E65" s="1" t="s">
        <v>243</v>
      </c>
      <c r="F65" s="1" t="s">
        <v>195</v>
      </c>
      <c r="G65" s="1" t="s">
        <v>640</v>
      </c>
      <c r="H65" s="1" t="s">
        <v>869</v>
      </c>
      <c r="I65" s="1" t="s">
        <v>698</v>
      </c>
      <c r="J65" s="1" t="s">
        <v>404</v>
      </c>
      <c r="K65" s="1" t="s">
        <v>870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871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872</v>
      </c>
      <c r="B67" s="1" t="s">
        <v>873</v>
      </c>
      <c r="C67" s="1" t="s">
        <v>874</v>
      </c>
      <c r="D67" s="1" t="s">
        <v>499</v>
      </c>
      <c r="E67" s="1" t="s">
        <v>875</v>
      </c>
      <c r="F67" s="1" t="s">
        <v>876</v>
      </c>
      <c r="G67" s="1" t="s">
        <v>877</v>
      </c>
      <c r="H67" s="1" t="s">
        <v>878</v>
      </c>
      <c r="I67" s="1" t="s">
        <v>751</v>
      </c>
      <c r="J67" s="1" t="s">
        <v>879</v>
      </c>
      <c r="K67" s="1" t="s">
        <v>794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880</v>
      </c>
      <c r="B68" s="1" t="s">
        <v>881</v>
      </c>
      <c r="C68" s="1" t="s">
        <v>743</v>
      </c>
      <c r="D68" s="1" t="s">
        <v>882</v>
      </c>
      <c r="E68" s="1" t="s">
        <v>883</v>
      </c>
      <c r="F68" s="1" t="s">
        <v>884</v>
      </c>
      <c r="G68" s="1" t="s">
        <v>885</v>
      </c>
      <c r="H68" s="1" t="s">
        <v>886</v>
      </c>
      <c r="I68" s="1" t="s">
        <v>407</v>
      </c>
      <c r="J68" s="1" t="s">
        <v>887</v>
      </c>
      <c r="K68" s="1" t="s">
        <v>888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889</v>
      </c>
      <c r="B69" s="1" t="s">
        <v>890</v>
      </c>
      <c r="C69" s="1" t="s">
        <v>669</v>
      </c>
      <c r="D69" s="1" t="s">
        <v>470</v>
      </c>
      <c r="E69" s="1" t="s">
        <v>676</v>
      </c>
      <c r="F69" s="1" t="s">
        <v>627</v>
      </c>
      <c r="G69" s="1" t="s">
        <v>891</v>
      </c>
      <c r="H69" s="1" t="s">
        <v>892</v>
      </c>
      <c r="I69" s="1" t="s">
        <v>893</v>
      </c>
      <c r="J69" s="1" t="s">
        <v>894</v>
      </c>
      <c r="K69" s="1" t="s">
        <v>895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896</v>
      </c>
      <c r="B70" s="1" t="s">
        <v>897</v>
      </c>
      <c r="C70" s="1" t="s">
        <v>898</v>
      </c>
      <c r="D70" s="1" t="s">
        <v>899</v>
      </c>
      <c r="E70" s="1" t="s">
        <v>900</v>
      </c>
      <c r="F70" s="1" t="s">
        <v>901</v>
      </c>
      <c r="G70" s="1" t="s">
        <v>902</v>
      </c>
      <c r="H70" s="1" t="s">
        <v>903</v>
      </c>
      <c r="I70" s="1" t="s">
        <v>904</v>
      </c>
      <c r="J70" s="1" t="s">
        <v>905</v>
      </c>
      <c r="K70" s="1" t="s">
        <v>906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907</v>
      </c>
      <c r="B71" s="1" t="s">
        <v>908</v>
      </c>
      <c r="C71" s="1" t="s">
        <v>909</v>
      </c>
      <c r="D71" s="1" t="s">
        <v>611</v>
      </c>
      <c r="E71" s="1" t="s">
        <v>317</v>
      </c>
      <c r="F71" s="1" t="s">
        <v>613</v>
      </c>
      <c r="G71" s="1" t="s">
        <v>910</v>
      </c>
      <c r="H71" s="1" t="s">
        <v>911</v>
      </c>
      <c r="I71" s="1" t="s">
        <v>912</v>
      </c>
      <c r="J71" s="1" t="s">
        <v>913</v>
      </c>
      <c r="K71" s="1" t="s">
        <v>914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915</v>
      </c>
      <c r="B72" s="1" t="s">
        <v>916</v>
      </c>
      <c r="C72" s="1" t="s">
        <v>917</v>
      </c>
      <c r="D72" s="1" t="s">
        <v>770</v>
      </c>
      <c r="E72" s="1" t="s">
        <v>918</v>
      </c>
      <c r="F72" s="1" t="s">
        <v>919</v>
      </c>
      <c r="G72" s="1" t="s">
        <v>920</v>
      </c>
      <c r="H72" s="1" t="s">
        <v>921</v>
      </c>
      <c r="I72" s="1" t="s">
        <v>922</v>
      </c>
      <c r="J72" s="1" t="s">
        <v>923</v>
      </c>
      <c r="K72" s="1" t="s">
        <v>924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925</v>
      </c>
      <c r="B73" s="1" t="s">
        <v>926</v>
      </c>
      <c r="C73" s="1" t="s">
        <v>581</v>
      </c>
      <c r="D73" s="1" t="s">
        <v>927</v>
      </c>
      <c r="E73" s="1" t="s">
        <v>928</v>
      </c>
      <c r="F73" s="1" t="s">
        <v>929</v>
      </c>
      <c r="G73" s="1" t="s">
        <v>930</v>
      </c>
      <c r="H73" s="1" t="s">
        <v>931</v>
      </c>
      <c r="I73" s="1" t="s">
        <v>932</v>
      </c>
      <c r="J73" s="1" t="s">
        <v>933</v>
      </c>
      <c r="K73" s="1" t="s">
        <v>934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935</v>
      </c>
      <c r="B74" s="1" t="s">
        <v>936</v>
      </c>
      <c r="C74" s="1" t="s">
        <v>937</v>
      </c>
      <c r="D74" s="1" t="s">
        <v>394</v>
      </c>
      <c r="E74" s="1" t="s">
        <v>434</v>
      </c>
      <c r="F74" s="1" t="s">
        <v>938</v>
      </c>
      <c r="G74" s="1" t="s">
        <v>939</v>
      </c>
      <c r="H74" s="1" t="s">
        <v>936</v>
      </c>
      <c r="I74" s="1" t="s">
        <v>940</v>
      </c>
      <c r="J74" s="1" t="s">
        <v>941</v>
      </c>
      <c r="K74" s="1" t="s">
        <v>942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943</v>
      </c>
      <c r="B75" s="1" t="s">
        <v>944</v>
      </c>
      <c r="C75" s="1" t="s">
        <v>945</v>
      </c>
      <c r="D75" s="1" t="s">
        <v>946</v>
      </c>
      <c r="E75" s="1" t="s">
        <v>947</v>
      </c>
      <c r="F75" s="1" t="s">
        <v>948</v>
      </c>
      <c r="G75" s="1" t="s">
        <v>949</v>
      </c>
      <c r="H75" s="1" t="s">
        <v>950</v>
      </c>
      <c r="I75" s="1" t="s">
        <v>951</v>
      </c>
      <c r="J75" s="1" t="s">
        <v>952</v>
      </c>
      <c r="K75" s="1" t="s">
        <v>953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954</v>
      </c>
      <c r="B76" s="1" t="s">
        <v>955</v>
      </c>
      <c r="C76" s="1" t="s">
        <v>956</v>
      </c>
      <c r="D76" s="1" t="s">
        <v>957</v>
      </c>
      <c r="E76" s="1" t="s">
        <v>958</v>
      </c>
      <c r="F76" s="1" t="s">
        <v>959</v>
      </c>
      <c r="G76" s="1" t="s">
        <v>960</v>
      </c>
      <c r="H76" s="1" t="s">
        <v>961</v>
      </c>
      <c r="I76" s="1" t="s">
        <v>962</v>
      </c>
      <c r="J76" s="1" t="s">
        <v>963</v>
      </c>
      <c r="K76" s="1" t="s">
        <v>964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965</v>
      </c>
      <c r="B77" s="1" t="s">
        <v>966</v>
      </c>
      <c r="C77" s="1" t="s">
        <v>638</v>
      </c>
      <c r="D77" s="1" t="s">
        <v>967</v>
      </c>
      <c r="E77" s="1" t="s">
        <v>968</v>
      </c>
      <c r="F77" s="1" t="s">
        <v>969</v>
      </c>
      <c r="G77" s="1" t="s">
        <v>970</v>
      </c>
      <c r="H77" s="1" t="s">
        <v>971</v>
      </c>
      <c r="I77" s="1" t="s">
        <v>972</v>
      </c>
      <c r="J77" s="1" t="s">
        <v>973</v>
      </c>
      <c r="K77" s="1" t="s">
        <v>974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975</v>
      </c>
      <c r="B78" s="1" t="s">
        <v>713</v>
      </c>
      <c r="C78" s="1" t="s">
        <v>976</v>
      </c>
      <c r="D78" s="1" t="s">
        <v>977</v>
      </c>
      <c r="E78" s="1" t="s">
        <v>223</v>
      </c>
      <c r="F78" s="1" t="s">
        <v>378</v>
      </c>
      <c r="G78" s="1" t="s">
        <v>978</v>
      </c>
      <c r="H78" s="1" t="s">
        <v>363</v>
      </c>
      <c r="I78" s="1" t="s">
        <v>979</v>
      </c>
      <c r="J78" s="1" t="s">
        <v>980</v>
      </c>
      <c r="K78" s="1" t="s">
        <v>981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982</v>
      </c>
      <c r="B79" s="1" t="s">
        <v>983</v>
      </c>
      <c r="C79" s="1" t="s">
        <v>984</v>
      </c>
      <c r="D79" s="1" t="s">
        <v>985</v>
      </c>
      <c r="E79" s="1" t="s">
        <v>986</v>
      </c>
      <c r="F79" s="1" t="s">
        <v>987</v>
      </c>
      <c r="G79" s="1" t="s">
        <v>988</v>
      </c>
      <c r="H79" s="1" t="s">
        <v>989</v>
      </c>
      <c r="I79" s="1" t="s">
        <v>990</v>
      </c>
      <c r="J79" s="1" t="s">
        <v>991</v>
      </c>
      <c r="K79" s="1" t="s">
        <v>992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993</v>
      </c>
      <c r="B80" s="1" t="s">
        <v>994</v>
      </c>
      <c r="C80" s="1" t="s">
        <v>995</v>
      </c>
      <c r="D80" s="1" t="s">
        <v>996</v>
      </c>
      <c r="E80" s="1" t="s">
        <v>997</v>
      </c>
      <c r="F80" s="1" t="s">
        <v>998</v>
      </c>
      <c r="G80" s="1" t="s">
        <v>999</v>
      </c>
      <c r="H80" s="1" t="s">
        <v>1000</v>
      </c>
      <c r="I80" s="1" t="s">
        <v>1001</v>
      </c>
      <c r="J80" s="1" t="s">
        <v>1002</v>
      </c>
      <c r="K80" s="1" t="s">
        <v>1003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1004</v>
      </c>
      <c r="B81" s="1" t="s">
        <v>1005</v>
      </c>
      <c r="C81" s="1" t="s">
        <v>1006</v>
      </c>
      <c r="D81" s="1" t="s">
        <v>768</v>
      </c>
      <c r="E81" s="1" t="s">
        <v>1007</v>
      </c>
      <c r="F81" s="1" t="s">
        <v>1008</v>
      </c>
      <c r="G81" s="1" t="s">
        <v>1009</v>
      </c>
      <c r="H81" s="1" t="s">
        <v>1010</v>
      </c>
      <c r="I81" s="1" t="s">
        <v>356</v>
      </c>
      <c r="J81" s="1" t="s">
        <v>1011</v>
      </c>
      <c r="K81" s="1" t="s">
        <v>1012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1013</v>
      </c>
      <c r="B82" s="1" t="s">
        <v>1014</v>
      </c>
      <c r="C82" s="1" t="s">
        <v>1015</v>
      </c>
      <c r="D82" s="1" t="s">
        <v>1016</v>
      </c>
      <c r="E82" s="1" t="s">
        <v>1017</v>
      </c>
      <c r="F82" s="1" t="s">
        <v>1018</v>
      </c>
      <c r="G82" s="1" t="s">
        <v>1019</v>
      </c>
      <c r="H82" s="1" t="s">
        <v>1020</v>
      </c>
      <c r="I82" s="1" t="s">
        <v>1021</v>
      </c>
      <c r="J82" s="1" t="s">
        <v>1022</v>
      </c>
      <c r="K82" s="1" t="s">
        <v>1023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1024</v>
      </c>
      <c r="B83" s="1" t="s">
        <v>1025</v>
      </c>
      <c r="C83" s="1" t="s">
        <v>1026</v>
      </c>
      <c r="D83" s="1" t="s">
        <v>1027</v>
      </c>
      <c r="E83" s="1" t="s">
        <v>1028</v>
      </c>
      <c r="F83" s="1" t="s">
        <v>1029</v>
      </c>
      <c r="G83" s="1" t="s">
        <v>1030</v>
      </c>
      <c r="H83" s="1" t="s">
        <v>1031</v>
      </c>
      <c r="I83" s="1" t="s">
        <v>1032</v>
      </c>
      <c r="J83" s="1" t="s">
        <v>1033</v>
      </c>
      <c r="K83" s="1" t="s">
        <v>1034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1035</v>
      </c>
      <c r="B84" s="1" t="s">
        <v>1036</v>
      </c>
      <c r="C84" s="1" t="s">
        <v>1037</v>
      </c>
      <c r="D84" s="1" t="s">
        <v>848</v>
      </c>
      <c r="E84" s="1" t="s">
        <v>1038</v>
      </c>
      <c r="F84" s="1" t="s">
        <v>1039</v>
      </c>
      <c r="G84" s="1" t="s">
        <v>1040</v>
      </c>
      <c r="H84" s="1">
        <v>23.0</v>
      </c>
      <c r="I84" s="1" t="s">
        <v>1041</v>
      </c>
      <c r="J84" s="1" t="s">
        <v>1042</v>
      </c>
      <c r="K84" s="1" t="s">
        <v>1043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1044</v>
      </c>
      <c r="B85" s="1" t="s">
        <v>1045</v>
      </c>
      <c r="C85" s="1" t="s">
        <v>1046</v>
      </c>
      <c r="D85" s="1" t="s">
        <v>1047</v>
      </c>
      <c r="E85" s="1" t="s">
        <v>1048</v>
      </c>
      <c r="F85" s="1" t="s">
        <v>1049</v>
      </c>
      <c r="G85" s="1" t="s">
        <v>1050</v>
      </c>
      <c r="H85" s="1" t="s">
        <v>1051</v>
      </c>
      <c r="I85" s="1" t="s">
        <v>1052</v>
      </c>
      <c r="J85" s="1" t="s">
        <v>1053</v>
      </c>
      <c r="K85" s="1" t="s">
        <v>1054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1055</v>
      </c>
      <c r="B86" s="1" t="s">
        <v>1056</v>
      </c>
      <c r="C86" s="1" t="s">
        <v>1057</v>
      </c>
      <c r="D86" s="1" t="s">
        <v>1058</v>
      </c>
      <c r="E86" s="1" t="s">
        <v>1059</v>
      </c>
      <c r="F86" s="1" t="s">
        <v>1060</v>
      </c>
      <c r="G86" s="1" t="s">
        <v>1061</v>
      </c>
      <c r="H86" s="1" t="s">
        <v>475</v>
      </c>
      <c r="I86" s="1" t="s">
        <v>228</v>
      </c>
      <c r="J86" s="1" t="s">
        <v>669</v>
      </c>
      <c r="K86" s="1" t="s">
        <v>1062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1063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1064</v>
      </c>
      <c r="B88" s="1" t="s">
        <v>1065</v>
      </c>
      <c r="C88" s="1" t="s">
        <v>1066</v>
      </c>
      <c r="D88" s="1" t="s">
        <v>644</v>
      </c>
      <c r="E88" s="1" t="s">
        <v>1067</v>
      </c>
      <c r="F88" s="1" t="s">
        <v>217</v>
      </c>
      <c r="G88" s="1" t="s">
        <v>903</v>
      </c>
      <c r="H88" s="1" t="s">
        <v>1068</v>
      </c>
      <c r="I88" s="1" t="s">
        <v>1069</v>
      </c>
      <c r="J88" s="1" t="s">
        <v>1070</v>
      </c>
      <c r="K88" s="1" t="s">
        <v>1071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1072</v>
      </c>
      <c r="B89" s="1" t="s">
        <v>1073</v>
      </c>
      <c r="C89" s="1" t="s">
        <v>1074</v>
      </c>
      <c r="D89" s="1" t="s">
        <v>1075</v>
      </c>
      <c r="E89" s="1" t="s">
        <v>307</v>
      </c>
      <c r="F89" s="1" t="s">
        <v>1076</v>
      </c>
      <c r="G89" s="1" t="s">
        <v>1077</v>
      </c>
      <c r="H89" s="1" t="s">
        <v>643</v>
      </c>
      <c r="I89" s="1" t="s">
        <v>674</v>
      </c>
      <c r="J89" s="1" t="s">
        <v>1078</v>
      </c>
      <c r="K89" s="1" t="s">
        <v>1079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1080</v>
      </c>
      <c r="B90" s="1" t="s">
        <v>619</v>
      </c>
      <c r="C90" s="1" t="s">
        <v>1081</v>
      </c>
      <c r="D90" s="1" t="s">
        <v>1082</v>
      </c>
      <c r="E90" s="1" t="s">
        <v>195</v>
      </c>
      <c r="F90" s="1" t="s">
        <v>232</v>
      </c>
      <c r="G90" s="1" t="s">
        <v>408</v>
      </c>
      <c r="H90" s="1" t="s">
        <v>1083</v>
      </c>
      <c r="I90" s="1" t="s">
        <v>1084</v>
      </c>
      <c r="J90" s="1" t="s">
        <v>1085</v>
      </c>
      <c r="K90" s="1" t="s">
        <v>1086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1087</v>
      </c>
      <c r="B91" s="1" t="s">
        <v>1088</v>
      </c>
      <c r="C91" s="1" t="s">
        <v>696</v>
      </c>
      <c r="D91" s="1" t="s">
        <v>380</v>
      </c>
      <c r="E91" s="1" t="s">
        <v>1089</v>
      </c>
      <c r="F91" s="1" t="s">
        <v>1090</v>
      </c>
      <c r="G91" s="1" t="s">
        <v>1091</v>
      </c>
      <c r="H91" s="1" t="s">
        <v>199</v>
      </c>
      <c r="I91" s="1" t="s">
        <v>1092</v>
      </c>
      <c r="J91" s="1" t="s">
        <v>1093</v>
      </c>
      <c r="K91" s="1" t="s">
        <v>1094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1095</v>
      </c>
      <c r="B92" s="1" t="s">
        <v>1096</v>
      </c>
      <c r="C92" s="1" t="s">
        <v>1097</v>
      </c>
      <c r="D92" s="1" t="s">
        <v>1098</v>
      </c>
      <c r="E92" s="1" t="s">
        <v>1099</v>
      </c>
      <c r="F92" s="1" t="s">
        <v>1100</v>
      </c>
      <c r="G92" s="1" t="s">
        <v>1101</v>
      </c>
      <c r="H92" s="1" t="s">
        <v>1102</v>
      </c>
      <c r="I92" s="1" t="s">
        <v>1103</v>
      </c>
      <c r="J92" s="1" t="s">
        <v>1104</v>
      </c>
      <c r="K92" s="1" t="s">
        <v>1105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1106</v>
      </c>
      <c r="B93" s="1" t="s">
        <v>1107</v>
      </c>
      <c r="C93" s="1" t="s">
        <v>1108</v>
      </c>
      <c r="D93" s="1" t="s">
        <v>1109</v>
      </c>
      <c r="E93" s="1" t="s">
        <v>927</v>
      </c>
      <c r="F93" s="1" t="s">
        <v>1110</v>
      </c>
      <c r="G93" s="1" t="s">
        <v>1111</v>
      </c>
      <c r="H93" s="1" t="s">
        <v>885</v>
      </c>
      <c r="I93" s="1" t="s">
        <v>1112</v>
      </c>
      <c r="J93" s="1" t="s">
        <v>1113</v>
      </c>
      <c r="K93" s="1" t="s">
        <v>1114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1115</v>
      </c>
      <c r="B94" s="1" t="s">
        <v>1116</v>
      </c>
      <c r="C94" s="1">
        <v>0.0</v>
      </c>
      <c r="D94" s="1" t="s">
        <v>1117</v>
      </c>
      <c r="E94" s="1" t="s">
        <v>1118</v>
      </c>
      <c r="F94" s="1" t="s">
        <v>1119</v>
      </c>
      <c r="G94" s="1" t="s">
        <v>1120</v>
      </c>
      <c r="H94" s="1" t="s">
        <v>995</v>
      </c>
      <c r="I94" s="1" t="s">
        <v>1121</v>
      </c>
      <c r="J94" s="1" t="s">
        <v>1122</v>
      </c>
      <c r="K94" s="1" t="s">
        <v>1123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1124</v>
      </c>
      <c r="B95" s="1" t="s">
        <v>316</v>
      </c>
      <c r="C95" s="1" t="s">
        <v>1125</v>
      </c>
      <c r="D95" s="1" t="s">
        <v>732</v>
      </c>
      <c r="E95" s="1" t="s">
        <v>1126</v>
      </c>
      <c r="F95" s="1" t="s">
        <v>1127</v>
      </c>
      <c r="G95" s="1" t="s">
        <v>694</v>
      </c>
      <c r="H95" s="1" t="s">
        <v>244</v>
      </c>
      <c r="I95" s="1" t="s">
        <v>1128</v>
      </c>
      <c r="J95" s="1" t="s">
        <v>1129</v>
      </c>
      <c r="K95" s="1" t="s">
        <v>1130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1131</v>
      </c>
      <c r="B96" s="1" t="s">
        <v>1132</v>
      </c>
      <c r="C96" s="1" t="s">
        <v>1133</v>
      </c>
      <c r="D96" s="1" t="s">
        <v>1134</v>
      </c>
      <c r="E96" s="1" t="s">
        <v>1135</v>
      </c>
      <c r="F96" s="1" t="s">
        <v>1136</v>
      </c>
      <c r="G96" s="1" t="s">
        <v>1137</v>
      </c>
      <c r="H96" s="1" t="s">
        <v>1138</v>
      </c>
      <c r="I96" s="1" t="s">
        <v>1139</v>
      </c>
      <c r="J96" s="1" t="s">
        <v>1140</v>
      </c>
      <c r="K96" s="1" t="s">
        <v>1141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1142</v>
      </c>
      <c r="B97" s="1" t="s">
        <v>1143</v>
      </c>
      <c r="C97" s="1" t="s">
        <v>790</v>
      </c>
      <c r="D97" s="1" t="s">
        <v>1144</v>
      </c>
      <c r="E97" s="1" t="s">
        <v>391</v>
      </c>
      <c r="F97" s="1" t="s">
        <v>1145</v>
      </c>
      <c r="G97" s="1" t="s">
        <v>630</v>
      </c>
      <c r="H97" s="1" t="s">
        <v>806</v>
      </c>
      <c r="I97" s="1" t="s">
        <v>1146</v>
      </c>
      <c r="J97" s="1" t="s">
        <v>1147</v>
      </c>
      <c r="K97" s="1" t="s">
        <v>1148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1149</v>
      </c>
      <c r="B98" s="1" t="s">
        <v>201</v>
      </c>
      <c r="C98" s="1" t="s">
        <v>221</v>
      </c>
      <c r="D98" s="1" t="s">
        <v>1150</v>
      </c>
      <c r="E98" s="1" t="s">
        <v>1151</v>
      </c>
      <c r="F98" s="1" t="s">
        <v>333</v>
      </c>
      <c r="G98" s="1" t="s">
        <v>1152</v>
      </c>
      <c r="H98" s="1" t="s">
        <v>1153</v>
      </c>
      <c r="I98" s="1" t="s">
        <v>570</v>
      </c>
      <c r="J98" s="1" t="s">
        <v>1154</v>
      </c>
      <c r="K98" s="1" t="s">
        <v>1155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1156</v>
      </c>
      <c r="B99" s="1" t="s">
        <v>1157</v>
      </c>
      <c r="C99" s="1" t="s">
        <v>1158</v>
      </c>
      <c r="D99" s="1" t="s">
        <v>1159</v>
      </c>
      <c r="E99" s="1" t="s">
        <v>1160</v>
      </c>
      <c r="F99" s="1" t="s">
        <v>1161</v>
      </c>
      <c r="G99" s="1" t="s">
        <v>1162</v>
      </c>
      <c r="H99" s="1" t="s">
        <v>1163</v>
      </c>
      <c r="I99" s="1" t="s">
        <v>1164</v>
      </c>
      <c r="J99" s="1" t="s">
        <v>1165</v>
      </c>
      <c r="K99" s="1" t="s">
        <v>1166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1167</v>
      </c>
      <c r="B100" s="1" t="s">
        <v>1168</v>
      </c>
      <c r="C100" s="1" t="s">
        <v>1169</v>
      </c>
      <c r="D100" s="1" t="s">
        <v>1170</v>
      </c>
      <c r="E100" s="1" t="s">
        <v>1171</v>
      </c>
      <c r="F100" s="1" t="s">
        <v>1172</v>
      </c>
      <c r="G100" s="1" t="s">
        <v>223</v>
      </c>
      <c r="H100" s="1" t="s">
        <v>613</v>
      </c>
      <c r="I100" s="1" t="s">
        <v>1173</v>
      </c>
      <c r="J100" s="1" t="s">
        <v>406</v>
      </c>
      <c r="K100" s="1" t="s">
        <v>1174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1175</v>
      </c>
      <c r="B101" s="1" t="s">
        <v>1176</v>
      </c>
      <c r="C101" s="1" t="s">
        <v>1177</v>
      </c>
      <c r="D101" s="1" t="s">
        <v>1178</v>
      </c>
      <c r="E101" s="1" t="s">
        <v>1179</v>
      </c>
      <c r="F101" s="1" t="s">
        <v>1180</v>
      </c>
      <c r="G101" s="1" t="s">
        <v>1181</v>
      </c>
      <c r="H101" s="1" t="s">
        <v>1182</v>
      </c>
      <c r="I101" s="1" t="s">
        <v>1183</v>
      </c>
      <c r="J101" s="1" t="s">
        <v>834</v>
      </c>
      <c r="K101" s="1" t="s">
        <v>1184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1185</v>
      </c>
      <c r="B102" s="1" t="s">
        <v>1186</v>
      </c>
      <c r="C102" s="1" t="s">
        <v>1187</v>
      </c>
      <c r="D102" s="1" t="s">
        <v>1079</v>
      </c>
      <c r="E102" s="1" t="s">
        <v>204</v>
      </c>
      <c r="F102" s="1" t="s">
        <v>1188</v>
      </c>
      <c r="G102" s="1" t="s">
        <v>1189</v>
      </c>
      <c r="H102" s="1" t="s">
        <v>1190</v>
      </c>
      <c r="I102" s="1" t="s">
        <v>715</v>
      </c>
      <c r="J102" s="1" t="s">
        <v>1128</v>
      </c>
      <c r="K102" s="1" t="s">
        <v>1191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1192</v>
      </c>
      <c r="B103" s="1" t="s">
        <v>1193</v>
      </c>
      <c r="C103" s="1" t="s">
        <v>1194</v>
      </c>
      <c r="D103" s="1" t="s">
        <v>940</v>
      </c>
      <c r="E103" s="1" t="s">
        <v>1195</v>
      </c>
      <c r="F103" s="1" t="s">
        <v>1196</v>
      </c>
      <c r="G103" s="1" t="s">
        <v>1197</v>
      </c>
      <c r="H103" s="1" t="s">
        <v>1198</v>
      </c>
      <c r="I103" s="1" t="s">
        <v>1199</v>
      </c>
      <c r="J103" s="1" t="s">
        <v>429</v>
      </c>
      <c r="K103" s="1" t="s">
        <v>1200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1201</v>
      </c>
      <c r="B104" s="1" t="s">
        <v>1202</v>
      </c>
      <c r="C104" s="1" t="s">
        <v>1203</v>
      </c>
      <c r="D104" s="1" t="s">
        <v>450</v>
      </c>
      <c r="E104" s="1" t="s">
        <v>1204</v>
      </c>
      <c r="F104" s="1" t="s">
        <v>742</v>
      </c>
      <c r="G104" s="1" t="s">
        <v>1205</v>
      </c>
      <c r="H104" s="1" t="s">
        <v>1206</v>
      </c>
      <c r="I104" s="1" t="s">
        <v>1207</v>
      </c>
      <c r="J104" s="1" t="s">
        <v>453</v>
      </c>
      <c r="K104" s="1" t="s">
        <v>1208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1209</v>
      </c>
      <c r="B105" s="1" t="s">
        <v>1210</v>
      </c>
      <c r="C105" s="1" t="s">
        <v>1211</v>
      </c>
      <c r="D105" s="1" t="s">
        <v>1212</v>
      </c>
      <c r="E105" s="1" t="s">
        <v>1213</v>
      </c>
      <c r="F105" s="1" t="s">
        <v>1214</v>
      </c>
      <c r="G105" s="1" t="s">
        <v>1215</v>
      </c>
      <c r="H105" s="1" t="s">
        <v>1216</v>
      </c>
      <c r="I105" s="1" t="s">
        <v>1217</v>
      </c>
      <c r="J105" s="1" t="s">
        <v>1218</v>
      </c>
      <c r="K105" s="1" t="s">
        <v>1219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1220</v>
      </c>
      <c r="B106" s="1" t="s">
        <v>1221</v>
      </c>
      <c r="C106" s="1" t="s">
        <v>1222</v>
      </c>
      <c r="D106" s="1" t="s">
        <v>1223</v>
      </c>
      <c r="E106" s="1" t="s">
        <v>1224</v>
      </c>
      <c r="F106" s="1" t="s">
        <v>1225</v>
      </c>
      <c r="G106" s="1" t="s">
        <v>1226</v>
      </c>
      <c r="H106" s="1" t="s">
        <v>1227</v>
      </c>
      <c r="I106" s="1" t="s">
        <v>1228</v>
      </c>
      <c r="J106" s="1" t="s">
        <v>1229</v>
      </c>
      <c r="K106" s="1" t="s">
        <v>1230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1231</v>
      </c>
      <c r="B107" s="1" t="s">
        <v>1232</v>
      </c>
      <c r="C107" s="1" t="s">
        <v>1092</v>
      </c>
      <c r="D107" s="1" t="s">
        <v>1233</v>
      </c>
      <c r="E107" s="1" t="s">
        <v>1234</v>
      </c>
      <c r="F107" s="1" t="s">
        <v>668</v>
      </c>
      <c r="G107" s="1" t="s">
        <v>460</v>
      </c>
      <c r="H107" s="1" t="s">
        <v>1235</v>
      </c>
      <c r="I107" s="1" t="s">
        <v>238</v>
      </c>
      <c r="J107" s="1" t="s">
        <v>868</v>
      </c>
      <c r="K107" s="1" t="s">
        <v>1236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1237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1238</v>
      </c>
      <c r="B109" s="1" t="s">
        <v>1239</v>
      </c>
      <c r="C109" s="1" t="s">
        <v>1197</v>
      </c>
      <c r="D109" s="1">
        <v>4.0</v>
      </c>
      <c r="E109" s="1" t="s">
        <v>1240</v>
      </c>
      <c r="F109" s="1" t="s">
        <v>1241</v>
      </c>
      <c r="G109" s="1" t="s">
        <v>1242</v>
      </c>
      <c r="H109" s="1" t="s">
        <v>1243</v>
      </c>
      <c r="I109" s="1" t="s">
        <v>242</v>
      </c>
      <c r="J109" s="1" t="s">
        <v>1008</v>
      </c>
      <c r="K109" s="1" t="s">
        <v>1244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1245</v>
      </c>
      <c r="B110" s="1" t="s">
        <v>1246</v>
      </c>
      <c r="C110" s="1" t="s">
        <v>325</v>
      </c>
      <c r="D110" s="1" t="s">
        <v>1247</v>
      </c>
      <c r="E110" s="1" t="s">
        <v>1248</v>
      </c>
      <c r="F110" s="1" t="s">
        <v>713</v>
      </c>
      <c r="G110" s="1" t="s">
        <v>1249</v>
      </c>
      <c r="H110" s="1" t="s">
        <v>1250</v>
      </c>
      <c r="I110" s="1" t="s">
        <v>1251</v>
      </c>
      <c r="J110" s="1" t="s">
        <v>402</v>
      </c>
      <c r="K110" s="1" t="s">
        <v>1252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1253</v>
      </c>
      <c r="B111" s="1" t="s">
        <v>1254</v>
      </c>
      <c r="C111" s="1" t="s">
        <v>619</v>
      </c>
      <c r="D111" s="1" t="s">
        <v>1255</v>
      </c>
      <c r="E111" s="1" t="s">
        <v>1082</v>
      </c>
      <c r="F111" s="1" t="s">
        <v>243</v>
      </c>
      <c r="G111" s="1" t="s">
        <v>891</v>
      </c>
      <c r="H111" s="1" t="s">
        <v>1256</v>
      </c>
      <c r="I111" s="1" t="s">
        <v>1257</v>
      </c>
      <c r="J111" s="1" t="s">
        <v>1258</v>
      </c>
      <c r="K111" s="1" t="s">
        <v>1259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1260</v>
      </c>
      <c r="B112" s="1" t="s">
        <v>1261</v>
      </c>
      <c r="C112" s="1" t="s">
        <v>1262</v>
      </c>
      <c r="D112" s="1" t="s">
        <v>195</v>
      </c>
      <c r="E112" s="1" t="s">
        <v>1263</v>
      </c>
      <c r="F112" s="1" t="s">
        <v>1264</v>
      </c>
      <c r="G112" s="1" t="s">
        <v>1265</v>
      </c>
      <c r="H112" s="1" t="s">
        <v>1266</v>
      </c>
      <c r="I112" s="1" t="s">
        <v>1267</v>
      </c>
      <c r="J112" s="1" t="s">
        <v>1268</v>
      </c>
      <c r="K112" s="1" t="s">
        <v>1269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1270</v>
      </c>
      <c r="B113" s="1" t="s">
        <v>1271</v>
      </c>
      <c r="C113" s="1" t="s">
        <v>1272</v>
      </c>
      <c r="D113" s="1" t="s">
        <v>1273</v>
      </c>
      <c r="E113" s="1" t="s">
        <v>199</v>
      </c>
      <c r="F113" s="1" t="s">
        <v>312</v>
      </c>
      <c r="G113" s="1" t="s">
        <v>1274</v>
      </c>
      <c r="H113" s="1" t="s">
        <v>971</v>
      </c>
      <c r="I113" s="1" t="s">
        <v>1275</v>
      </c>
      <c r="J113" s="1" t="s">
        <v>1276</v>
      </c>
      <c r="K113" s="1" t="s">
        <v>1277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1278</v>
      </c>
      <c r="B114" s="1" t="s">
        <v>1279</v>
      </c>
      <c r="C114" s="1" t="s">
        <v>1280</v>
      </c>
      <c r="D114" s="1" t="s">
        <v>1281</v>
      </c>
      <c r="E114" s="1" t="s">
        <v>1282</v>
      </c>
      <c r="F114" s="1" t="s">
        <v>1283</v>
      </c>
      <c r="G114" s="1" t="s">
        <v>1284</v>
      </c>
      <c r="H114" s="1" t="s">
        <v>1285</v>
      </c>
      <c r="I114" s="1" t="s">
        <v>1032</v>
      </c>
      <c r="J114" s="1" t="s">
        <v>1286</v>
      </c>
      <c r="K114" s="1" t="s">
        <v>1287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1288</v>
      </c>
      <c r="B115" s="1" t="s">
        <v>1289</v>
      </c>
      <c r="C115" s="1" t="s">
        <v>1290</v>
      </c>
      <c r="D115" s="1" t="s">
        <v>1291</v>
      </c>
      <c r="E115" s="1" t="s">
        <v>219</v>
      </c>
      <c r="F115" s="1" t="s">
        <v>1292</v>
      </c>
      <c r="G115" s="1" t="s">
        <v>1293</v>
      </c>
      <c r="H115" s="1" t="s">
        <v>1294</v>
      </c>
      <c r="I115" s="1" t="s">
        <v>1295</v>
      </c>
      <c r="J115" s="1" t="s">
        <v>1296</v>
      </c>
      <c r="K115" s="1" t="s">
        <v>1297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1298</v>
      </c>
      <c r="B116" s="1" t="s">
        <v>1299</v>
      </c>
      <c r="C116" s="1" t="s">
        <v>1300</v>
      </c>
      <c r="D116" s="1" t="s">
        <v>971</v>
      </c>
      <c r="E116" s="1" t="s">
        <v>614</v>
      </c>
      <c r="F116" s="1" t="s">
        <v>1301</v>
      </c>
      <c r="G116" s="1" t="s">
        <v>1302</v>
      </c>
      <c r="H116" s="1" t="s">
        <v>1303</v>
      </c>
      <c r="I116" s="1" t="s">
        <v>1304</v>
      </c>
      <c r="J116" s="1" t="s">
        <v>1305</v>
      </c>
      <c r="K116" s="1" t="s">
        <v>1306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1307</v>
      </c>
      <c r="B117" s="1" t="s">
        <v>1308</v>
      </c>
      <c r="C117" s="1" t="s">
        <v>1309</v>
      </c>
      <c r="D117" s="1" t="s">
        <v>1310</v>
      </c>
      <c r="E117" s="1" t="s">
        <v>1311</v>
      </c>
      <c r="F117" s="1" t="s">
        <v>1048</v>
      </c>
      <c r="G117" s="1" t="s">
        <v>1312</v>
      </c>
      <c r="H117" s="1" t="s">
        <v>391</v>
      </c>
      <c r="I117" s="1" t="s">
        <v>1313</v>
      </c>
      <c r="J117" s="1" t="s">
        <v>1314</v>
      </c>
      <c r="K117" s="1" t="s">
        <v>1315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1316</v>
      </c>
      <c r="B118" s="1" t="s">
        <v>1317</v>
      </c>
      <c r="C118" s="1" t="s">
        <v>1318</v>
      </c>
      <c r="D118" s="1" t="s">
        <v>1319</v>
      </c>
      <c r="E118" s="1" t="s">
        <v>1320</v>
      </c>
      <c r="F118" s="1" t="s">
        <v>1321</v>
      </c>
      <c r="G118" s="1" t="s">
        <v>445</v>
      </c>
      <c r="H118" s="1" t="s">
        <v>1322</v>
      </c>
      <c r="I118" s="1" t="s">
        <v>1057</v>
      </c>
      <c r="J118" s="1" t="s">
        <v>775</v>
      </c>
      <c r="K118" s="1" t="s">
        <v>1323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1324</v>
      </c>
      <c r="B119" s="1" t="s">
        <v>1325</v>
      </c>
      <c r="C119" s="1" t="s">
        <v>1068</v>
      </c>
      <c r="D119" s="1" t="s">
        <v>1326</v>
      </c>
      <c r="E119" s="1" t="s">
        <v>1327</v>
      </c>
      <c r="F119" s="1" t="s">
        <v>1328</v>
      </c>
      <c r="G119" s="1" t="s">
        <v>611</v>
      </c>
      <c r="H119" s="1" t="s">
        <v>1329</v>
      </c>
      <c r="I119" s="1" t="s">
        <v>1330</v>
      </c>
      <c r="J119" s="1" t="s">
        <v>1331</v>
      </c>
      <c r="K119" s="1" t="s">
        <v>1332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1333</v>
      </c>
      <c r="B120" s="1" t="s">
        <v>1334</v>
      </c>
      <c r="C120" s="1" t="s">
        <v>1335</v>
      </c>
      <c r="D120" s="1" t="s">
        <v>867</v>
      </c>
      <c r="E120" s="1" t="s">
        <v>307</v>
      </c>
      <c r="F120" s="1" t="s">
        <v>303</v>
      </c>
      <c r="G120" s="1" t="s">
        <v>1336</v>
      </c>
      <c r="H120" s="1" t="s">
        <v>1337</v>
      </c>
      <c r="I120" s="1" t="s">
        <v>1338</v>
      </c>
      <c r="J120" s="1" t="s">
        <v>1339</v>
      </c>
      <c r="K120" s="1" t="s">
        <v>1340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1341</v>
      </c>
      <c r="B121" s="1" t="s">
        <v>1342</v>
      </c>
      <c r="C121" s="1" t="s">
        <v>1343</v>
      </c>
      <c r="D121" s="1" t="s">
        <v>1344</v>
      </c>
      <c r="E121" s="1" t="s">
        <v>1345</v>
      </c>
      <c r="F121" s="1" t="s">
        <v>1346</v>
      </c>
      <c r="G121" s="1" t="s">
        <v>239</v>
      </c>
      <c r="H121" s="1" t="s">
        <v>1098</v>
      </c>
      <c r="I121" s="1" t="s">
        <v>1347</v>
      </c>
      <c r="J121" s="1" t="s">
        <v>1008</v>
      </c>
      <c r="K121" s="1" t="s">
        <v>1348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1349</v>
      </c>
      <c r="B122" s="1" t="s">
        <v>1350</v>
      </c>
      <c r="C122" s="1" t="s">
        <v>1351</v>
      </c>
      <c r="D122" s="1">
        <v>2.0</v>
      </c>
      <c r="E122" s="1" t="s">
        <v>1352</v>
      </c>
      <c r="F122" s="1" t="s">
        <v>1353</v>
      </c>
      <c r="G122" s="1" t="s">
        <v>1354</v>
      </c>
      <c r="H122" s="1" t="s">
        <v>1355</v>
      </c>
      <c r="I122" s="1" t="s">
        <v>1356</v>
      </c>
      <c r="J122" s="1" t="s">
        <v>1357</v>
      </c>
      <c r="K122" s="1" t="s">
        <v>1358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1359</v>
      </c>
      <c r="B123" s="1" t="s">
        <v>1360</v>
      </c>
      <c r="C123" s="1" t="s">
        <v>1361</v>
      </c>
      <c r="D123" s="1" t="s">
        <v>1362</v>
      </c>
      <c r="E123" s="1" t="s">
        <v>1363</v>
      </c>
      <c r="F123" s="1" t="s">
        <v>1364</v>
      </c>
      <c r="G123" s="1" t="s">
        <v>1166</v>
      </c>
      <c r="H123" s="1" t="s">
        <v>909</v>
      </c>
      <c r="I123" s="1" t="s">
        <v>1365</v>
      </c>
      <c r="J123" s="1" t="s">
        <v>1177</v>
      </c>
      <c r="K123" s="1" t="s">
        <v>1366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1367</v>
      </c>
      <c r="B124" s="1" t="s">
        <v>1368</v>
      </c>
      <c r="C124" s="1" t="s">
        <v>897</v>
      </c>
      <c r="D124" s="1" t="s">
        <v>1369</v>
      </c>
      <c r="E124" s="1" t="s">
        <v>455</v>
      </c>
      <c r="F124" s="1" t="s">
        <v>1370</v>
      </c>
      <c r="G124" s="1" t="s">
        <v>1371</v>
      </c>
      <c r="H124" s="1" t="s">
        <v>1372</v>
      </c>
      <c r="I124" s="1" t="s">
        <v>1373</v>
      </c>
      <c r="J124" s="1" t="s">
        <v>1374</v>
      </c>
      <c r="K124" s="1" t="s">
        <v>1375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1376</v>
      </c>
      <c r="B125" s="1" t="s">
        <v>1377</v>
      </c>
      <c r="C125" s="1" t="s">
        <v>1262</v>
      </c>
      <c r="D125" s="1" t="s">
        <v>1378</v>
      </c>
      <c r="E125" s="1" t="s">
        <v>1379</v>
      </c>
      <c r="F125" s="1" t="s">
        <v>1380</v>
      </c>
      <c r="G125" s="1" t="s">
        <v>199</v>
      </c>
      <c r="H125" s="1" t="s">
        <v>1381</v>
      </c>
      <c r="I125" s="1" t="s">
        <v>1382</v>
      </c>
      <c r="J125" s="1" t="s">
        <v>280</v>
      </c>
      <c r="K125" s="1" t="s">
        <v>933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1383</v>
      </c>
      <c r="B126" s="1" t="s">
        <v>1384</v>
      </c>
      <c r="C126" s="1" t="s">
        <v>1385</v>
      </c>
      <c r="D126" s="1" t="s">
        <v>1386</v>
      </c>
      <c r="E126" s="1" t="s">
        <v>1387</v>
      </c>
      <c r="F126" s="1" t="s">
        <v>1388</v>
      </c>
      <c r="G126" s="1" t="s">
        <v>1389</v>
      </c>
      <c r="H126" s="1" t="s">
        <v>279</v>
      </c>
      <c r="I126" s="1" t="s">
        <v>1390</v>
      </c>
      <c r="J126" s="1" t="s">
        <v>760</v>
      </c>
      <c r="K126" s="1" t="s">
        <v>845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1391</v>
      </c>
      <c r="B127" s="1" t="s">
        <v>333</v>
      </c>
      <c r="C127" s="1" t="s">
        <v>1392</v>
      </c>
      <c r="D127" s="1" t="s">
        <v>1393</v>
      </c>
      <c r="E127" s="1" t="s">
        <v>1394</v>
      </c>
      <c r="F127" s="1" t="s">
        <v>338</v>
      </c>
      <c r="G127" s="1" t="s">
        <v>1395</v>
      </c>
      <c r="H127" s="1" t="s">
        <v>1396</v>
      </c>
      <c r="I127" s="1" t="s">
        <v>1397</v>
      </c>
      <c r="J127" s="1" t="s">
        <v>1398</v>
      </c>
      <c r="K127" s="1" t="s">
        <v>1399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1400</v>
      </c>
      <c r="B128" s="1" t="s">
        <v>1401</v>
      </c>
      <c r="C128" s="1" t="s">
        <v>876</v>
      </c>
      <c r="D128" s="1" t="s">
        <v>406</v>
      </c>
      <c r="E128" s="1" t="s">
        <v>205</v>
      </c>
      <c r="F128" s="1" t="s">
        <v>1402</v>
      </c>
      <c r="G128" s="1" t="s">
        <v>1403</v>
      </c>
      <c r="H128" s="1" t="s">
        <v>221</v>
      </c>
      <c r="I128" s="1" t="s">
        <v>1404</v>
      </c>
      <c r="J128" s="1" t="s">
        <v>868</v>
      </c>
      <c r="K128" s="1" t="s">
        <v>472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1405</v>
      </c>
      <c r="C1" s="1" t="s">
        <v>1406</v>
      </c>
      <c r="D1" s="1" t="s">
        <v>1407</v>
      </c>
      <c r="E1" s="1" t="s">
        <v>1408</v>
      </c>
      <c r="F1" s="1" t="s">
        <v>1409</v>
      </c>
      <c r="G1" s="1" t="s">
        <v>1410</v>
      </c>
      <c r="H1" s="1" t="s">
        <v>1411</v>
      </c>
      <c r="I1" s="1" t="s">
        <v>1412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1413</v>
      </c>
      <c r="B2" s="1" t="s">
        <v>1414</v>
      </c>
      <c r="C2" s="1" t="s">
        <v>1415</v>
      </c>
      <c r="D2" s="1" t="s">
        <v>1416</v>
      </c>
      <c r="E2" s="1" t="s">
        <v>1417</v>
      </c>
      <c r="F2" s="1" t="s">
        <v>1418</v>
      </c>
      <c r="G2" s="1" t="s">
        <v>1419</v>
      </c>
      <c r="H2" s="1" t="s">
        <v>1419</v>
      </c>
      <c r="I2" s="1" t="s">
        <v>1420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1421</v>
      </c>
      <c r="B3" s="1" t="s">
        <v>1420</v>
      </c>
      <c r="C3" s="1" t="s">
        <v>1422</v>
      </c>
      <c r="D3" s="1" t="s">
        <v>1423</v>
      </c>
      <c r="E3" s="1" t="s">
        <v>1424</v>
      </c>
      <c r="F3" s="1" t="s">
        <v>1425</v>
      </c>
      <c r="G3" s="1" t="s">
        <v>1426</v>
      </c>
      <c r="H3" s="1" t="s">
        <v>1427</v>
      </c>
      <c r="I3" s="1" t="s">
        <v>1420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1428</v>
      </c>
      <c r="B4" s="1" t="s">
        <v>1429</v>
      </c>
      <c r="C4" s="1" t="s">
        <v>1430</v>
      </c>
      <c r="D4" s="1" t="s">
        <v>1431</v>
      </c>
      <c r="E4" s="1" t="s">
        <v>1432</v>
      </c>
      <c r="F4" s="1" t="s">
        <v>1433</v>
      </c>
      <c r="G4" s="1" t="s">
        <v>1434</v>
      </c>
      <c r="H4" s="1" t="s">
        <v>1435</v>
      </c>
      <c r="I4" s="1" t="s">
        <v>1436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1421</v>
      </c>
      <c r="B5" s="1" t="s">
        <v>1420</v>
      </c>
      <c r="C5" s="1" t="s">
        <v>1437</v>
      </c>
      <c r="D5" s="1" t="s">
        <v>1438</v>
      </c>
      <c r="E5" s="1" t="s">
        <v>1439</v>
      </c>
      <c r="F5" s="1" t="s">
        <v>1440</v>
      </c>
      <c r="G5" s="1" t="s">
        <v>1441</v>
      </c>
      <c r="H5" s="1" t="s">
        <v>1442</v>
      </c>
      <c r="I5" s="1" t="s">
        <v>1443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1444</v>
      </c>
      <c r="B6" s="1" t="s">
        <v>1445</v>
      </c>
      <c r="C6" s="1" t="s">
        <v>1446</v>
      </c>
      <c r="D6" s="1" t="s">
        <v>1447</v>
      </c>
      <c r="E6" s="1" t="s">
        <v>1448</v>
      </c>
      <c r="F6" s="1" t="s">
        <v>1449</v>
      </c>
      <c r="G6" s="1" t="s">
        <v>1450</v>
      </c>
      <c r="H6" s="1" t="s">
        <v>1451</v>
      </c>
      <c r="I6" s="1" t="s">
        <v>1452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1453</v>
      </c>
      <c r="B7" s="1" t="s">
        <v>1454</v>
      </c>
      <c r="C7" s="1" t="s">
        <v>1455</v>
      </c>
      <c r="D7" s="1" t="s">
        <v>1456</v>
      </c>
      <c r="E7" s="1" t="s">
        <v>1457</v>
      </c>
      <c r="F7" s="1" t="s">
        <v>1458</v>
      </c>
      <c r="G7" s="1" t="s">
        <v>1459</v>
      </c>
      <c r="H7" s="1" t="s">
        <v>1460</v>
      </c>
      <c r="I7" s="1" t="s">
        <v>1461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1462</v>
      </c>
      <c r="B8" s="1" t="s">
        <v>1420</v>
      </c>
      <c r="C8" s="1" t="s">
        <v>1463</v>
      </c>
      <c r="D8" s="1" t="s">
        <v>1464</v>
      </c>
      <c r="E8" s="1" t="s">
        <v>1465</v>
      </c>
      <c r="F8" s="1" t="s">
        <v>1466</v>
      </c>
      <c r="G8" s="1" t="s">
        <v>1467</v>
      </c>
      <c r="H8" s="1" t="s">
        <v>1466</v>
      </c>
      <c r="I8" s="1" t="s">
        <v>1464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1468</v>
      </c>
      <c r="B9" s="1" t="s">
        <v>1469</v>
      </c>
      <c r="C9" s="1" t="s">
        <v>1470</v>
      </c>
      <c r="D9" s="1" t="s">
        <v>1471</v>
      </c>
      <c r="E9" s="1" t="s">
        <v>1472</v>
      </c>
      <c r="F9" s="1" t="s">
        <v>1473</v>
      </c>
      <c r="G9" s="1" t="s">
        <v>1474</v>
      </c>
      <c r="H9" s="1" t="s">
        <v>1475</v>
      </c>
      <c r="I9" s="1" t="s">
        <v>1476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1477</v>
      </c>
      <c r="B10" s="1" t="s">
        <v>1470</v>
      </c>
      <c r="C10" s="1" t="s">
        <v>1478</v>
      </c>
      <c r="D10" s="1" t="s">
        <v>1479</v>
      </c>
      <c r="E10" s="1" t="s">
        <v>1480</v>
      </c>
      <c r="F10" s="1" t="s">
        <v>1481</v>
      </c>
      <c r="G10" s="1" t="s">
        <v>1482</v>
      </c>
      <c r="H10" s="1" t="s">
        <v>1483</v>
      </c>
      <c r="I10" s="1" t="s">
        <v>1484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1485</v>
      </c>
      <c r="B11" s="1" t="s">
        <v>1486</v>
      </c>
      <c r="C11" s="1" t="s">
        <v>1487</v>
      </c>
      <c r="D11" s="1" t="s">
        <v>1488</v>
      </c>
      <c r="E11" s="1" t="s">
        <v>1489</v>
      </c>
      <c r="F11" s="1" t="s">
        <v>1490</v>
      </c>
      <c r="G11" s="1" t="s">
        <v>1491</v>
      </c>
      <c r="H11" s="1" t="s">
        <v>1492</v>
      </c>
      <c r="I11" s="1" t="s">
        <v>1493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1494</v>
      </c>
      <c r="B12" s="1" t="s">
        <v>1495</v>
      </c>
      <c r="C12" s="1" t="s">
        <v>1496</v>
      </c>
      <c r="D12" s="1" t="s">
        <v>1497</v>
      </c>
      <c r="E12" s="1" t="s">
        <v>1498</v>
      </c>
      <c r="F12" s="1" t="s">
        <v>1499</v>
      </c>
      <c r="G12" s="1" t="s">
        <v>1500</v>
      </c>
      <c r="H12" s="1" t="s">
        <v>1501</v>
      </c>
      <c r="I12" s="1" t="s">
        <v>1502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1503</v>
      </c>
      <c r="B13" s="1" t="s">
        <v>1504</v>
      </c>
      <c r="C13" s="1" t="s">
        <v>1505</v>
      </c>
      <c r="D13" s="1" t="s">
        <v>1506</v>
      </c>
      <c r="E13" s="1" t="s">
        <v>1507</v>
      </c>
      <c r="F13" s="1" t="s">
        <v>1508</v>
      </c>
      <c r="G13" s="1" t="s">
        <v>1509</v>
      </c>
      <c r="H13" s="1" t="s">
        <v>1447</v>
      </c>
      <c r="I13" s="1" t="s">
        <v>1510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1511</v>
      </c>
      <c r="B14" s="1" t="s">
        <v>1512</v>
      </c>
      <c r="C14" s="1" t="s">
        <v>1513</v>
      </c>
      <c r="D14" s="1" t="s">
        <v>1514</v>
      </c>
      <c r="E14" s="1" t="s">
        <v>1515</v>
      </c>
      <c r="F14" s="1" t="s">
        <v>1516</v>
      </c>
      <c r="G14" s="1" t="s">
        <v>1517</v>
      </c>
      <c r="H14" s="1" t="s">
        <v>1518</v>
      </c>
      <c r="I14" s="1" t="s">
        <v>1519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1520</v>
      </c>
      <c r="B15" s="1" t="s">
        <v>252</v>
      </c>
      <c r="C15" s="1" t="s">
        <v>253</v>
      </c>
      <c r="D15" s="1" t="s">
        <v>254</v>
      </c>
      <c r="E15" s="1" t="s">
        <v>255</v>
      </c>
      <c r="F15" s="1" t="s">
        <v>256</v>
      </c>
      <c r="G15" s="1" t="s">
        <v>1521</v>
      </c>
      <c r="H15" s="1" t="s">
        <v>1522</v>
      </c>
      <c r="I15" s="1" t="s">
        <v>1523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1524</v>
      </c>
      <c r="B16" s="1" t="s">
        <v>1525</v>
      </c>
      <c r="C16" s="1" t="s">
        <v>1526</v>
      </c>
      <c r="D16" s="1" t="s">
        <v>1527</v>
      </c>
      <c r="E16" s="1" t="s">
        <v>1528</v>
      </c>
      <c r="F16" s="1" t="s">
        <v>1529</v>
      </c>
      <c r="G16" s="1" t="s">
        <v>1530</v>
      </c>
      <c r="H16" s="1" t="s">
        <v>1531</v>
      </c>
      <c r="I16" s="1" t="s">
        <v>1532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1533</v>
      </c>
      <c r="B17" s="1" t="s">
        <v>216</v>
      </c>
      <c r="C17" s="1" t="s">
        <v>217</v>
      </c>
      <c r="D17" s="1" t="s">
        <v>218</v>
      </c>
      <c r="E17" s="1" t="s">
        <v>219</v>
      </c>
      <c r="F17" s="1" t="s">
        <v>202</v>
      </c>
      <c r="G17" s="1" t="s">
        <v>1534</v>
      </c>
      <c r="H17" s="1" t="s">
        <v>1535</v>
      </c>
      <c r="I17" s="1" t="s">
        <v>1536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1537</v>
      </c>
      <c r="B18" s="1" t="s">
        <v>1538</v>
      </c>
      <c r="C18" s="1" t="s">
        <v>1539</v>
      </c>
      <c r="D18" s="1" t="s">
        <v>1540</v>
      </c>
      <c r="E18" s="1" t="s">
        <v>1541</v>
      </c>
      <c r="F18" s="1" t="s">
        <v>1542</v>
      </c>
      <c r="G18" s="1" t="s">
        <v>1543</v>
      </c>
      <c r="H18" s="1" t="s">
        <v>1544</v>
      </c>
      <c r="I18" s="1" t="s">
        <v>1545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1546</v>
      </c>
      <c r="B19" s="1" t="s">
        <v>1547</v>
      </c>
      <c r="C19" s="1" t="s">
        <v>1548</v>
      </c>
      <c r="D19" s="1" t="s">
        <v>1549</v>
      </c>
      <c r="E19" s="1" t="s">
        <v>1550</v>
      </c>
      <c r="F19" s="1" t="s">
        <v>1551</v>
      </c>
      <c r="G19" s="1" t="s">
        <v>1552</v>
      </c>
      <c r="H19" s="1" t="s">
        <v>1553</v>
      </c>
      <c r="I19" s="1" t="s">
        <v>1554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1555</v>
      </c>
      <c r="B20" s="1" t="s">
        <v>1556</v>
      </c>
      <c r="C20" s="1" t="s">
        <v>1557</v>
      </c>
      <c r="D20" s="1" t="s">
        <v>1558</v>
      </c>
      <c r="E20" s="1" t="s">
        <v>1559</v>
      </c>
      <c r="F20" s="1" t="s">
        <v>1560</v>
      </c>
      <c r="G20" s="1" t="s">
        <v>1561</v>
      </c>
      <c r="H20" s="1" t="s">
        <v>1562</v>
      </c>
      <c r="I20" s="1" t="s">
        <v>1563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1564</v>
      </c>
      <c r="B21" s="1" t="s">
        <v>1565</v>
      </c>
      <c r="C21" s="1" t="s">
        <v>1566</v>
      </c>
      <c r="D21" s="1" t="s">
        <v>1563</v>
      </c>
      <c r="E21" s="1" t="s">
        <v>1567</v>
      </c>
      <c r="F21" s="1" t="s">
        <v>1568</v>
      </c>
      <c r="G21" s="1" t="s">
        <v>1569</v>
      </c>
      <c r="H21" s="1" t="s">
        <v>1570</v>
      </c>
      <c r="I21" s="1" t="s">
        <v>1571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1572</v>
      </c>
      <c r="B22" s="1" t="s">
        <v>1573</v>
      </c>
      <c r="C22" s="1" t="s">
        <v>1574</v>
      </c>
      <c r="D22" s="1" t="s">
        <v>1575</v>
      </c>
      <c r="E22" s="1" t="s">
        <v>1576</v>
      </c>
      <c r="F22" s="1" t="s">
        <v>1577</v>
      </c>
      <c r="G22" s="1" t="s">
        <v>1578</v>
      </c>
      <c r="H22" s="1" t="s">
        <v>1579</v>
      </c>
      <c r="I22" s="1" t="s">
        <v>1580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1581</v>
      </c>
      <c r="B23" s="1" t="s">
        <v>1582</v>
      </c>
      <c r="C23" s="1" t="s">
        <v>1583</v>
      </c>
      <c r="D23" s="1" t="s">
        <v>1584</v>
      </c>
      <c r="E23" s="1" t="s">
        <v>1585</v>
      </c>
      <c r="F23" s="1" t="s">
        <v>1586</v>
      </c>
      <c r="G23" s="1" t="s">
        <v>1587</v>
      </c>
      <c r="H23" s="1" t="s">
        <v>1588</v>
      </c>
      <c r="I23" s="1" t="s">
        <v>1589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1590</v>
      </c>
      <c r="B24" s="1" t="s">
        <v>1591</v>
      </c>
      <c r="C24" s="1" t="s">
        <v>1592</v>
      </c>
      <c r="D24" s="1" t="s">
        <v>1593</v>
      </c>
      <c r="E24" s="1" t="s">
        <v>1594</v>
      </c>
      <c r="F24" s="1" t="s">
        <v>1595</v>
      </c>
      <c r="G24" s="1" t="s">
        <v>541</v>
      </c>
      <c r="H24" s="1" t="s">
        <v>541</v>
      </c>
      <c r="I24" s="1" t="s">
        <v>541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1596</v>
      </c>
      <c r="B25" s="1" t="s">
        <v>1597</v>
      </c>
      <c r="C25" s="1" t="s">
        <v>1598</v>
      </c>
      <c r="D25" s="1" t="s">
        <v>1599</v>
      </c>
      <c r="E25" s="1" t="s">
        <v>1600</v>
      </c>
      <c r="F25" s="1" t="s">
        <v>1601</v>
      </c>
      <c r="G25" s="1" t="s">
        <v>1602</v>
      </c>
      <c r="H25" s="1" t="s">
        <v>1602</v>
      </c>
      <c r="I25" s="1" t="s">
        <v>1420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1603</v>
      </c>
      <c r="B26" s="1" t="s">
        <v>1604</v>
      </c>
      <c r="C26" s="1" t="s">
        <v>1605</v>
      </c>
      <c r="D26" s="1" t="s">
        <v>1606</v>
      </c>
      <c r="E26" s="1" t="s">
        <v>1607</v>
      </c>
      <c r="F26" s="1" t="s">
        <v>1608</v>
      </c>
      <c r="G26" s="1" t="s">
        <v>1420</v>
      </c>
      <c r="H26" s="1" t="s">
        <v>1420</v>
      </c>
      <c r="I26" s="1" t="s">
        <v>1420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1609</v>
      </c>
      <c r="B2" s="1" t="s">
        <v>1610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1611</v>
      </c>
      <c r="B3" s="1" t="s">
        <v>1612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1613</v>
      </c>
      <c r="B4" s="1" t="s">
        <v>1614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1615</v>
      </c>
      <c r="B5" s="1" t="s">
        <v>1616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1617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1618</v>
      </c>
      <c r="B7" s="1" t="s">
        <v>1619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1620</v>
      </c>
      <c r="B8" s="4" t="s">
        <v>1621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1622</v>
      </c>
      <c r="B9" s="1" t="s">
        <v>1623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1624</v>
      </c>
      <c r="B10" s="1" t="s">
        <v>1625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1626</v>
      </c>
      <c r="B11" s="1" t="s">
        <v>1623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1627</v>
      </c>
      <c r="B12" s="1" t="s">
        <v>1628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1629</v>
      </c>
      <c r="B13" s="1" t="s">
        <v>1630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1631</v>
      </c>
      <c r="B14" s="1" t="s">
        <v>1628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1632</v>
      </c>
      <c r="B15" s="1" t="s">
        <v>1633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1634</v>
      </c>
      <c r="B16" s="1">
        <v>50500.0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1635</v>
      </c>
      <c r="B17" s="1" t="s">
        <v>1636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1637</v>
      </c>
      <c r="B18" s="1">
        <v>8.0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1638</v>
      </c>
      <c r="B19" s="1">
        <v>1.0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1639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1640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1641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1642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1643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1644</v>
      </c>
      <c r="B25" s="4" t="s">
        <v>1645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1646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1647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1648</v>
      </c>
      <c r="B28" s="1">
        <v>80.89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1649</v>
      </c>
      <c r="B29" s="1">
        <v>81.78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1650</v>
      </c>
      <c r="B30" s="1">
        <v>80.92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1651</v>
      </c>
      <c r="B31" s="1">
        <v>82.5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1652</v>
      </c>
      <c r="B32" s="1">
        <v>80.89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1653</v>
      </c>
      <c r="B33" s="1">
        <v>81.78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1654</v>
      </c>
      <c r="B34" s="1">
        <v>80.92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1655</v>
      </c>
      <c r="B35" s="1">
        <v>82.5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1656</v>
      </c>
      <c r="B36" s="1">
        <v>3.28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1657</v>
      </c>
      <c r="B37" s="1">
        <v>0.0405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1658</v>
      </c>
      <c r="B38" s="1">
        <v>1.7328384E9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1659</v>
      </c>
      <c r="B39" s="1">
        <v>3.0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1660</v>
      </c>
      <c r="B40" s="1">
        <v>2.73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1661</v>
      </c>
      <c r="B41" s="1">
        <v>1.255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1662</v>
      </c>
      <c r="B42" s="1">
        <v>15.055147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1663</v>
      </c>
      <c r="B43" s="1">
        <v>559992.0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1664</v>
      </c>
      <c r="B44" s="1">
        <v>559992.0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1665</v>
      </c>
      <c r="B45" s="1">
        <v>1738216.0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1666</v>
      </c>
      <c r="B46" s="1">
        <v>1207780.0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1667</v>
      </c>
      <c r="B47" s="1">
        <v>1207780.0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1668</v>
      </c>
      <c r="B48" s="1">
        <v>82.38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1669</v>
      </c>
      <c r="B49" s="1">
        <v>82.43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1670</v>
      </c>
      <c r="B50" s="1">
        <v>1100.0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1671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1672</v>
      </c>
      <c r="B52" s="1">
        <v>1.2710050816E10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1673</v>
      </c>
      <c r="B53" s="1">
        <v>77.7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1674</v>
      </c>
      <c r="B54" s="1">
        <v>110.88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1675</v>
      </c>
      <c r="B55" s="1">
        <v>0.8263099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1676</v>
      </c>
      <c r="B56" s="1">
        <v>85.7158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1677</v>
      </c>
      <c r="B57" s="1">
        <v>91.93875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1678</v>
      </c>
      <c r="B58" s="1">
        <v>3.25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1679</v>
      </c>
      <c r="B59" s="1">
        <v>0.04017802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1680</v>
      </c>
      <c r="B60" s="1" t="s">
        <v>1681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1682</v>
      </c>
      <c r="B61" s="1">
        <v>1.9177515008E10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1683</v>
      </c>
      <c r="B62" s="1">
        <v>-0.0133299995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1684</v>
      </c>
      <c r="B63" s="1">
        <v>1.53574968E8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1685</v>
      </c>
      <c r="B64" s="1">
        <v>1.54164E8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1686</v>
      </c>
      <c r="B65" s="1">
        <v>5279200.0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1687</v>
      </c>
      <c r="B66" s="1">
        <v>4951318.0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1688</v>
      </c>
      <c r="B67" s="1">
        <v>1.7328384E9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1689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1690</v>
      </c>
      <c r="B69" s="1">
        <v>0.0342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1691</v>
      </c>
      <c r="B70" s="1">
        <v>0.00238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1692</v>
      </c>
      <c r="B71" s="1">
        <v>0.90529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1693</v>
      </c>
      <c r="B72" s="1">
        <v>3.12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1694</v>
      </c>
      <c r="B73" s="1">
        <v>0.045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1695</v>
      </c>
      <c r="B74" s="1">
        <v>1.54164E8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1696</v>
      </c>
      <c r="B75" s="1">
        <v>57.472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1697</v>
      </c>
      <c r="B76" s="1">
        <v>1.4345247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1698</v>
      </c>
      <c r="B77" s="1">
        <v>1.7038944E9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1699</v>
      </c>
      <c r="B78" s="1">
        <v>1.7355168E9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1700</v>
      </c>
      <c r="B79" s="1">
        <v>1.7274816E9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1701</v>
      </c>
      <c r="B80" s="1">
        <v>18.383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1702</v>
      </c>
      <c r="B81" s="1">
        <v>-1.847E8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1703</v>
      </c>
      <c r="B82" s="1">
        <v>-1.24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1704</v>
      </c>
      <c r="B83" s="1">
        <v>5.49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1705</v>
      </c>
      <c r="B84" s="1" t="s">
        <v>1706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1707</v>
      </c>
      <c r="B85" s="1">
        <v>8.338464E8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1708</v>
      </c>
      <c r="B86" s="1">
        <v>1.247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1709</v>
      </c>
      <c r="B87" s="1">
        <v>11.527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1710</v>
      </c>
      <c r="B88" s="1">
        <v>-0.14220572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1711</v>
      </c>
      <c r="B89" s="1">
        <v>0.22455823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1712</v>
      </c>
      <c r="B90" s="1">
        <v>0.82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1713</v>
      </c>
      <c r="B91" s="1">
        <v>1.7328384E9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1714</v>
      </c>
      <c r="B92" s="1" t="s">
        <v>1715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1716</v>
      </c>
      <c r="B93" s="1" t="s">
        <v>1717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1718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1719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1720</v>
      </c>
      <c r="B96" s="1" t="s">
        <v>1721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1722</v>
      </c>
      <c r="B97" s="1" t="s">
        <v>1721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1723</v>
      </c>
      <c r="B98" s="1">
        <v>3.221514E8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1724</v>
      </c>
      <c r="B99" s="1" t="s">
        <v>1725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1726</v>
      </c>
      <c r="B100" s="1" t="s">
        <v>1727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1728</v>
      </c>
      <c r="B101" s="1" t="s">
        <v>1729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1730</v>
      </c>
      <c r="B102" s="1" t="s">
        <v>1731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1732</v>
      </c>
      <c r="B103" s="1">
        <v>-1.8E7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1733</v>
      </c>
      <c r="B104" s="1">
        <v>82.445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1734</v>
      </c>
      <c r="B105" s="1">
        <v>135.0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1735</v>
      </c>
      <c r="B106" s="1">
        <v>87.0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1736</v>
      </c>
      <c r="B107" s="1">
        <v>102.66333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1737</v>
      </c>
      <c r="B108" s="1">
        <v>100.0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1738</v>
      </c>
      <c r="B109" s="1">
        <v>2.73684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1739</v>
      </c>
      <c r="B110" s="1" t="s">
        <v>1740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1741</v>
      </c>
      <c r="B111" s="1">
        <v>15.0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1742</v>
      </c>
      <c r="B112" s="1">
        <v>2.987E8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1743</v>
      </c>
      <c r="B113" s="1">
        <v>1.938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1744</v>
      </c>
      <c r="B114" s="1">
        <v>1.663699968E9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1745</v>
      </c>
      <c r="B115" s="1">
        <v>7.005899776E9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1746</v>
      </c>
      <c r="B116" s="1">
        <v>0.34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1747</v>
      </c>
      <c r="B117" s="1">
        <v>1.291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1748</v>
      </c>
      <c r="B118" s="1">
        <v>1.5381699584E10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1749</v>
      </c>
      <c r="B119" s="1">
        <v>79.081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1750</v>
      </c>
      <c r="B120" s="1">
        <v>102.347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1751</v>
      </c>
      <c r="B121" s="1">
        <v>0.02991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1752</v>
      </c>
      <c r="B122" s="1">
        <v>-0.02031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1753</v>
      </c>
      <c r="B123" s="1">
        <v>4.665900032E9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1754</v>
      </c>
      <c r="B124" s="1">
        <v>1.47437504E9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1755</v>
      </c>
      <c r="B125" s="1">
        <v>1.197100032E9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1756</v>
      </c>
      <c r="B126" s="1">
        <v>19.0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1757</v>
      </c>
      <c r="B127" s="1">
        <v>-0.051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1758</v>
      </c>
      <c r="B128" s="1">
        <v>0.30334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1759</v>
      </c>
      <c r="B129" s="1">
        <v>0.10816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1760</v>
      </c>
      <c r="B130" s="1">
        <v>0.074990004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1761</v>
      </c>
      <c r="B131" s="1" t="s">
        <v>1681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1762</v>
      </c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70</v>
      </c>
      <c r="B3" s="1">
        <v>1130.0</v>
      </c>
      <c r="C3" s="1">
        <v>1260.0</v>
      </c>
      <c r="D3" s="1">
        <v>584.0</v>
      </c>
      <c r="E3" s="1">
        <v>1360.0</v>
      </c>
      <c r="F3" s="1">
        <v>1060.0</v>
      </c>
      <c r="G3" s="1">
        <v>1710.0</v>
      </c>
      <c r="H3" s="1">
        <v>1480.0</v>
      </c>
      <c r="I3" s="1">
        <v>-44.0</v>
      </c>
      <c r="J3" s="1">
        <v>-468.0</v>
      </c>
      <c r="K3" s="1">
        <v>2120.0</v>
      </c>
      <c r="L3" s="1">
        <f>IF(K3*FORECAST(L2,B3:K3,B2:K2)&gt;0,FORECAST(L2,B3:K3,B2:K2),K3)*$X$1</f>
        <v>842</v>
      </c>
      <c r="M3" s="1">
        <f>IF(L3*FORECAST(M2,B3:L3,B2:L2)&gt;0,FORECAST(M2,B3:L3,B2:L2),L3)*$X$1</f>
        <v>809.7818182</v>
      </c>
      <c r="N3" s="1">
        <f>IF(M3*FORECAST(N2,B3:M3,B2:M2)&gt;0,FORECAST(N2,B3:M3,B2:M2),M3)*$X$1</f>
        <v>777.5636364</v>
      </c>
      <c r="O3" s="1">
        <f>IF(N3*FORECAST(O2,B3:N3,B2:N2)&gt;0,FORECAST(O2,B3:N3,B2:N2),N3)*$X$1</f>
        <v>745.3454545</v>
      </c>
      <c r="P3" s="1">
        <f>IF(O3*FORECAST(P2,B3:O3,B2:O2)&gt;0,FORECAST(P2,B3:O3,B2:O2),O3)*$X$1</f>
        <v>713.1272727</v>
      </c>
      <c r="Q3" s="1">
        <f>IF(P3*FORECAST(Q2,B3:P3,B2:P2)&gt;0,FORECAST(Q2,B3:P3,B2:P2),P3)*$X$1</f>
        <v>680.9090909</v>
      </c>
      <c r="R3" s="1">
        <f>IF(Q3*FORECAST(R2,B3:Q3,B2:Q2)&gt;0,FORECAST(R2,B3:Q3,B2:Q2),Q3)*$X$1</f>
        <v>648.6909091</v>
      </c>
      <c r="S3" s="5">
        <f>IF(R3*FORECAST(S2,B3:R3,B2:R2)&gt;0,FORECAST(S2,B3:R3,B2:R2),R3)*$X$1</f>
        <v>616.4727273</v>
      </c>
      <c r="T3" s="5">
        <f>IF(S3*FORECAST(T2,B3:S3,B2:S2)&gt;0,FORECAST(T2,B3:S3,B2:S2),S3)*$X$1</f>
        <v>584.2545455</v>
      </c>
      <c r="U3" s="5">
        <f>IF(T3*FORECAST(U2,B3:T3,B2:T2)&gt;0,FORECAST(U2,B3:T3,B2:T2),T3)*$X$1</f>
        <v>552.0363636</v>
      </c>
      <c r="V3" s="5">
        <f>IF(U3*FORECAST(V2,B3:U3,B2:U2)&gt;0,FORECAST(V2,B3:U3,B2:U2),U3)*$X$1</f>
        <v>519.8181818</v>
      </c>
      <c r="W3" s="5">
        <f>IF(V3*FORECAST(W2,B3:V3,B2:V2)&gt;0,FORECAST(W2,B3:V3,B2:V2),V3)*$X$1</f>
        <v>487.6</v>
      </c>
      <c r="X3" s="2"/>
      <c r="Y3" s="2"/>
      <c r="Z3" s="2"/>
    </row>
    <row r="4">
      <c r="A4" s="3" t="s">
        <v>146</v>
      </c>
      <c r="B4" s="1">
        <v>3390.0</v>
      </c>
      <c r="C4" s="1">
        <v>3410.0</v>
      </c>
      <c r="D4" s="1">
        <v>2740.0</v>
      </c>
      <c r="E4" s="1">
        <v>3250.0</v>
      </c>
      <c r="F4" s="1">
        <v>3910.0</v>
      </c>
      <c r="G4" s="1">
        <v>3800.0</v>
      </c>
      <c r="H4" s="1">
        <v>3490.0</v>
      </c>
      <c r="I4" s="1">
        <v>6900.0</v>
      </c>
      <c r="J4" s="1">
        <v>7500.0</v>
      </c>
      <c r="K4" s="1">
        <v>7230.0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1763</v>
      </c>
      <c r="B5" s="1">
        <v>160.0</v>
      </c>
      <c r="C5" s="1">
        <v>153.0</v>
      </c>
      <c r="D5" s="1">
        <v>148.0</v>
      </c>
      <c r="E5" s="1">
        <v>152.0</v>
      </c>
      <c r="F5" s="1">
        <v>152.0</v>
      </c>
      <c r="G5" s="1">
        <v>151.0</v>
      </c>
      <c r="H5" s="1">
        <v>156.0</v>
      </c>
      <c r="I5" s="1">
        <v>165.0</v>
      </c>
      <c r="J5" s="1">
        <v>157.0</v>
      </c>
      <c r="K5" s="1">
        <v>150.0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1764</v>
      </c>
      <c r="L7" s="1">
        <f>IF(W3*FORECAST(W2,B3:W3,B2:W2)&gt;0,FORECAST(W2,B3:W3,B2:W2),V3)*$X$1 * (1+0.02)/(0.0818-0.02)</f>
        <v>8047.76699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1765</v>
      </c>
      <c r="L8" s="6">
        <f t="array" ref="L8">NPV(0.0818,M3:W3)</f>
        <v>4767.873216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1766</v>
      </c>
      <c r="L9" s="6">
        <f t="array" ref="L9">NPV(0.0818,M16:W16)</f>
        <v>3388.899154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1767</v>
      </c>
      <c r="L10" s="6">
        <f>L8 + L9</f>
        <v>8156.772371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147</v>
      </c>
      <c r="L11" s="1">
        <v>7230.0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1768</v>
      </c>
      <c r="L12" s="6">
        <f>L10 - L11</f>
        <v>926.7723705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1769</v>
      </c>
      <c r="L13" s="1">
        <v>150.0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6.17848247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(1+0.02)/(0.0818-0.02)</f>
        <v>8047.76699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761.0</v>
      </c>
      <c r="C3" s="1">
        <v>882.0</v>
      </c>
      <c r="D3" s="1">
        <v>965.0</v>
      </c>
      <c r="E3" s="1">
        <v>1230.0</v>
      </c>
      <c r="F3" s="1">
        <v>606.0</v>
      </c>
      <c r="G3" s="1">
        <v>958.0</v>
      </c>
      <c r="H3" s="1">
        <v>1230.0</v>
      </c>
      <c r="I3" s="1">
        <v>1690.0</v>
      </c>
      <c r="J3" s="1">
        <v>1060.0</v>
      </c>
      <c r="K3" s="1">
        <v>-310.0</v>
      </c>
      <c r="L3" s="1">
        <f>IF(K3*FORECAST(L2,B3:K3,B2:K2)&gt;0,FORECAST(L2,B3:K3,B2:K2),K3)*$X$1</f>
        <v>-310</v>
      </c>
      <c r="M3" s="1">
        <f>IF(L3*FORECAST(M2,B3:L3,B2:L2)&gt;0,FORECAST(M2,B3:L3,B2:L2),L3)*$X$1</f>
        <v>-310</v>
      </c>
      <c r="N3" s="1">
        <f>IF(M3*FORECAST(N2,B3:M3,B2:M2)&gt;0,FORECAST(N2,B3:M3,B2:M2),M3)*$X$1</f>
        <v>-310</v>
      </c>
      <c r="O3" s="1">
        <f>IF(N3*FORECAST(O2,B3:N3,B2:N2)&gt;0,FORECAST(O2,B3:N3,B2:N2),N3)*$X$1</f>
        <v>-160.8461538</v>
      </c>
      <c r="P3" s="1">
        <f>IF(O3*FORECAST(P2,B3:O3,B2:O2)&gt;0,FORECAST(P2,B3:O3,B2:O2),O3)*$X$1</f>
        <v>-273.2967033</v>
      </c>
      <c r="Q3" s="1">
        <f>IF(P3*FORECAST(Q2,B3:P3,B2:P2)&gt;0,FORECAST(Q2,B3:P3,B2:P2),P3)*$X$1</f>
        <v>-385.7472527</v>
      </c>
      <c r="R3" s="1">
        <f>IF(Q3*FORECAST(R2,B3:Q3,B2:Q2)&gt;0,FORECAST(R2,B3:Q3,B2:Q2),Q3)*$X$1</f>
        <v>-498.1978022</v>
      </c>
      <c r="S3" s="5">
        <f>IF(R3*FORECAST(S2,B3:R3,B2:R2)&gt;0,FORECAST(S2,B3:R3,B2:R2),R3)*$X$1</f>
        <v>-610.6483516</v>
      </c>
      <c r="T3" s="5">
        <f>IF(S3*FORECAST(T2,B3:S3,B2:S2)&gt;0,FORECAST(T2,B3:S3,B2:S2),S3)*$X$1</f>
        <v>-723.0989011</v>
      </c>
      <c r="U3" s="5">
        <f>IF(T3*FORECAST(U2,B3:T3,B2:T2)&gt;0,FORECAST(U2,B3:T3,B2:T2),T3)*$X$1</f>
        <v>-835.5494505</v>
      </c>
      <c r="V3" s="5">
        <f>IF(U3*FORECAST(V2,B3:U3,B2:U2)&gt;0,FORECAST(V2,B3:U3,B2:U2),U3)*$X$1</f>
        <v>-948</v>
      </c>
      <c r="W3" s="5">
        <f>IF(V3*FORECAST(W2,B3:V3,B2:V2)&gt;0,FORECAST(W2,B3:V3,B2:V2),V3)*$X$1</f>
        <v>-1060.450549</v>
      </c>
      <c r="X3" s="2"/>
      <c r="Y3" s="2"/>
      <c r="Z3" s="2"/>
    </row>
    <row r="4">
      <c r="A4" s="3" t="s">
        <v>146</v>
      </c>
      <c r="B4" s="1">
        <v>3390.0</v>
      </c>
      <c r="C4" s="1">
        <v>3410.0</v>
      </c>
      <c r="D4" s="1">
        <v>2740.0</v>
      </c>
      <c r="E4" s="1">
        <v>3250.0</v>
      </c>
      <c r="F4" s="1">
        <v>3910.0</v>
      </c>
      <c r="G4" s="1">
        <v>3800.0</v>
      </c>
      <c r="H4" s="1">
        <v>3490.0</v>
      </c>
      <c r="I4" s="1">
        <v>6900.0</v>
      </c>
      <c r="J4" s="1">
        <v>7500.0</v>
      </c>
      <c r="K4" s="1">
        <v>7230.0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1763</v>
      </c>
      <c r="B5" s="1">
        <v>160.0</v>
      </c>
      <c r="C5" s="1">
        <v>153.0</v>
      </c>
      <c r="D5" s="1">
        <v>148.0</v>
      </c>
      <c r="E5" s="1">
        <v>152.0</v>
      </c>
      <c r="F5" s="1">
        <v>152.0</v>
      </c>
      <c r="G5" s="1">
        <v>151.0</v>
      </c>
      <c r="H5" s="1">
        <v>156.0</v>
      </c>
      <c r="I5" s="1">
        <v>165.0</v>
      </c>
      <c r="J5" s="1">
        <v>157.0</v>
      </c>
      <c r="K5" s="1">
        <v>150.0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1764</v>
      </c>
      <c r="L7" s="1">
        <f>IF(W3*FORECAST(W2,B3:W3,B2:W2)&gt;0,FORECAST(W2,B3:W3,B2:W2),V3)*$X$1 * (1+0.02)/(0.0818-0.02)</f>
        <v>-17502.58188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1765</v>
      </c>
      <c r="L8" s="6">
        <f t="array" ref="L8">NPV(0.0818,M3:W3)</f>
        <v>-3477.081114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1766</v>
      </c>
      <c r="L9" s="6">
        <f t="array" ref="L9">NPV(0.0818,M16:W16)</f>
        <v>-7370.303467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1767</v>
      </c>
      <c r="L10" s="6">
        <f>L8 + L9</f>
        <v>-10847.38458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147</v>
      </c>
      <c r="L11" s="1">
        <v>7230.0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1768</v>
      </c>
      <c r="L12" s="6">
        <f>L10 - L11</f>
        <v>-18077.38458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1769</v>
      </c>
      <c r="L13" s="1">
        <v>150.0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-120.5158972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(1+0.02)/(0.0818-0.02)</f>
        <v>-17502.58188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