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<sst xmlns="http://schemas.openxmlformats.org/spreadsheetml/2006/main" count="1008" uniqueCount="784">
  <si>
    <t>ticker</t>
  </si>
  <si>
    <t>STTK</t>
  </si>
  <si>
    <t>nombre</t>
  </si>
  <si>
    <t>SHATTUCK LABS INC</t>
  </si>
  <si>
    <t>empresa</t>
  </si>
  <si>
    <t>Biotechnology &amp; Medical Research</t>
  </si>
  <si>
    <t>Open</t>
  </si>
  <si>
    <t>Target Price</t>
  </si>
  <si>
    <t>Upside</t>
  </si>
  <si>
    <t>-6024.28%</t>
  </si>
  <si>
    <t>Country</t>
  </si>
  <si>
    <t>United States</t>
  </si>
  <si>
    <t>Market Cap</t>
  </si>
  <si>
    <t>Book Value</t>
  </si>
  <si>
    <t>Pe ratio</t>
  </si>
  <si>
    <t>Dividend Ratio</t>
  </si>
  <si>
    <t>No encontrado</t>
  </si>
  <si>
    <t>Net Debt Growth</t>
  </si>
  <si>
    <t>53.85%</t>
  </si>
  <si>
    <t>Total Assets Growth</t>
  </si>
  <si>
    <t>54.55%</t>
  </si>
  <si>
    <t>Net Property, Plant and Equipment Growth</t>
  </si>
  <si>
    <t>0.00%</t>
  </si>
  <si>
    <t>EBITDA Growth</t>
  </si>
  <si>
    <t>35.11%</t>
  </si>
  <si>
    <t>Fiscal Period: December</t>
  </si>
  <si>
    <t>Net Income</t>
  </si>
  <si>
    <t>Depreciation &amp; Amortization - CF</t>
  </si>
  <si>
    <t>Depreciation &amp; Amortization, Total</t>
  </si>
  <si>
    <t>(Gain) Loss From Sale Of Asset</t>
  </si>
  <si>
    <t>(Gain) Loss on Sale of Investments - (CF)</t>
  </si>
  <si>
    <t>Stock-Based Compensation (CF)</t>
  </si>
  <si>
    <t>Other Operating Activities, Total</t>
  </si>
  <si>
    <t>Change In Accounts Payable</t>
  </si>
  <si>
    <t>Change in Unearned Revenues</t>
  </si>
  <si>
    <t>Change in Other Net Operating Assets</t>
  </si>
  <si>
    <t>Cash from Operations</t>
  </si>
  <si>
    <t>Capital Expenditure</t>
  </si>
  <si>
    <t>Sale of Property, Plant, and Equipment</t>
  </si>
  <si>
    <t>Investment in Marketable and Equity Securities, Total</t>
  </si>
  <si>
    <t>Other Investing Activities, Total</t>
  </si>
  <si>
    <t>Cash from Investing</t>
  </si>
  <si>
    <t>Issuance of Common Stock</t>
  </si>
  <si>
    <t>Repurchase of Common Stock</t>
  </si>
  <si>
    <t>Issuance of Preferred Stock</t>
  </si>
  <si>
    <t>Other Financing Activities, Total</t>
  </si>
  <si>
    <t>Cash from Financing</t>
  </si>
  <si>
    <t>Net Change in Cash</t>
  </si>
  <si>
    <t>Supplemental Items</t>
  </si>
  <si>
    <t>Levered Free Cash Flow</t>
  </si>
  <si>
    <t>Unlevered Free Cash Flow</t>
  </si>
  <si>
    <t>Change In Net Working Capital</t>
  </si>
  <si>
    <t>Assets</t>
  </si>
  <si>
    <t>Cash And Equivalents</t>
  </si>
  <si>
    <t>Short Term Investments</t>
  </si>
  <si>
    <t>Total Cash And Short Term Investments</t>
  </si>
  <si>
    <t>Other Receivables</t>
  </si>
  <si>
    <t>Total Receivables</t>
  </si>
  <si>
    <t>Prepaid Expenses</t>
  </si>
  <si>
    <t>Total Current Assets</t>
  </si>
  <si>
    <t>Gross Property Plant And Equipment</t>
  </si>
  <si>
    <t>Accumulated Depreciation</t>
  </si>
  <si>
    <t>Net Property Plant And Equipment</t>
  </si>
  <si>
    <t>Other Long-Term Assets, Total</t>
  </si>
  <si>
    <t>Total Assets</t>
  </si>
  <si>
    <t>Liabilities</t>
  </si>
  <si>
    <t>Accounts Payable, Total</t>
  </si>
  <si>
    <t>Accrued Expenses, Total</t>
  </si>
  <si>
    <t>Current Portion of Leases</t>
  </si>
  <si>
    <t>Unearned Revenue Current, Total</t>
  </si>
  <si>
    <t>Other Current Liabilities</t>
  </si>
  <si>
    <t>Total Current Liabilities</t>
  </si>
  <si>
    <t>Long-Term Leases</t>
  </si>
  <si>
    <t>Unearned Revenue Non Current</t>
  </si>
  <si>
    <t>Other Non Current Liabilities</t>
  </si>
  <si>
    <t>Total Liabilities</t>
  </si>
  <si>
    <t>Preferred Stock Convertible</t>
  </si>
  <si>
    <t>Total Preferred Equity</t>
  </si>
  <si>
    <t>Common Stock, Total</t>
  </si>
  <si>
    <t>Additional Paid In Capital</t>
  </si>
  <si>
    <t>Retained Earnings</t>
  </si>
  <si>
    <t>Comprehensive Income and Other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</si>
  <si>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</si>
  <si>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</si>
  <si>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</si>
  <si>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</si>
  <si>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</si>
  <si>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</si>
  <si>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-1.5</t>
  </si>
  <si>
    <t>-4.55</t>
  </si>
  <si>
    <t>7.42</t>
  </si>
  <si>
    <t>6.42</t>
  </si>
  <si>
    <t>4.16</t>
  </si>
  <si>
    <t>3.06</t>
  </si>
  <si>
    <t>Tangible Book Value</t>
  </si>
  <si>
    <t>Tangible Book Value Per Share</t>
  </si>
  <si>
    <t>Total Debt</t>
  </si>
  <si>
    <t>0</t>
  </si>
  <si>
    <t>Net Debt</t>
  </si>
  <si>
    <t>Debt Equivalent Oper. Leases</t>
  </si>
  <si>
    <t>Account Code - Inventory Valuation</t>
  </si>
  <si>
    <t>Machinery, Total</t>
  </si>
  <si>
    <t>Full Time Employees</t>
  </si>
  <si>
    <t>Revenues</t>
  </si>
  <si>
    <t>Total Revenues</t>
  </si>
  <si>
    <t>Cost of Goods Sold, Total</t>
  </si>
  <si>
    <t>Gross Profit</t>
  </si>
  <si>
    <t>Selling General &amp; Admin Expenses, Total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</si>
  <si>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</si>
  <si>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</si>
  <si>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</si>
  <si>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</si>
  <si>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</si>
  <si>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Other Non Operating Income (Expenses)</t>
  </si>
  <si>
    <t>EBT, Excl. Unusual Items</t>
  </si>
  <si>
    <t>Asset Writedown</t>
  </si>
  <si>
    <t>Other Unusual Items</t>
  </si>
  <si>
    <t>EBT, Incl. Unusual Items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</si>
  <si>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</si>
  <si>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</si>
  <si>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</si>
  <si>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</si>
  <si>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</si>
  <si>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</si>
  <si>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</si>
  <si>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-3.17</t>
  </si>
  <si>
    <t>-2.36</t>
  </si>
  <si>
    <t>-1.07</t>
  </si>
  <si>
    <t>-2.41</t>
  </si>
  <si>
    <t>-2.05</t>
  </si>
  <si>
    <t>Basic EPS - Continuing Operations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</si>
  <si>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</si>
  <si>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</si>
  <si>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</si>
  <si>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</si>
  <si>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</si>
  <si>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-0.69</t>
  </si>
  <si>
    <t>-1.98</t>
  </si>
  <si>
    <t>-1.48</t>
  </si>
  <si>
    <t>-0.67</t>
  </si>
  <si>
    <t>-1.28</t>
  </si>
  <si>
    <t>Normalized Diluted EPS</t>
  </si>
  <si>
    <t>EBITDA</t>
  </si>
  <si>
    <t>EBITA</t>
  </si>
  <si>
    <t>EBIT</t>
  </si>
  <si>
    <t>EBITDAR</t>
  </si>
  <si>
    <t>Normalized Net Income</t>
  </si>
  <si>
    <t>Supplemental Operating Expense Items</t>
  </si>
  <si>
    <t>General and Administrative Expenses</t>
  </si>
  <si>
    <t>Research And Development Expense From Footnotes</t>
  </si>
  <si>
    <t>Net Rental Expense, Total</t>
  </si>
  <si>
    <t>Stock-Based Comp., COGS (Total)</t>
  </si>
  <si>
    <t>Stock-Based Comp., G&amp;A Exp. (Total)</t>
  </si>
  <si>
    <t>Total Stock-Based Compensation</t>
  </si>
  <si>
    <t>Profitability</t>
  </si>
  <si>
    <t>Return on Assets</t>
  </si>
  <si>
    <t>-27.7</t>
  </si>
  <si>
    <t>-11.72</t>
  </si>
  <si>
    <t>-8.74</t>
  </si>
  <si>
    <t>-25.63</t>
  </si>
  <si>
    <t>-31.4</t>
  </si>
  <si>
    <t>Return on Total Capital</t>
  </si>
  <si>
    <t>-59.68</t>
  </si>
  <si>
    <t>-14.23</t>
  </si>
  <si>
    <t>-9.73</t>
  </si>
  <si>
    <t>-28.52</t>
  </si>
  <si>
    <t>-34.72</t>
  </si>
  <si>
    <t>Return On Equity %</t>
  </si>
  <si>
    <t>-91.36</t>
  </si>
  <si>
    <t>-22.57</t>
  </si>
  <si>
    <t>-15.46</t>
  </si>
  <si>
    <t>-45.52</t>
  </si>
  <si>
    <t>-54.41</t>
  </si>
  <si>
    <t>Return on Common Equity</t>
  </si>
  <si>
    <t>105.12</t>
  </si>
  <si>
    <t>-26.59</t>
  </si>
  <si>
    <t>Margin Analysis</t>
  </si>
  <si>
    <t>Gross Profit Margin %</t>
  </si>
  <si>
    <t>-10.54</t>
  </si>
  <si>
    <t>-195.52</t>
  </si>
  <si>
    <t>-277.32</t>
  </si>
  <si>
    <t>-88.44</t>
  </si>
  <si>
    <t>SG&amp;A Margin</t>
  </si>
  <si>
    <t>16.86</t>
  </si>
  <si>
    <t>58.02</t>
  </si>
  <si>
    <t>94.44</t>
  </si>
  <si>
    <t>62.37</t>
  </si>
  <si>
    <t>EBITDA Margin %</t>
  </si>
  <si>
    <t>-26.26</t>
  </si>
  <si>
    <t>-248.1</t>
  </si>
  <si>
    <t>-365.54</t>
  </si>
  <si>
    <t>-146.21</t>
  </si>
  <si>
    <t>EBITA Margin %</t>
  </si>
  <si>
    <t>-27.4</t>
  </si>
  <si>
    <t>-253.53</t>
  </si>
  <si>
    <t>-371.76</t>
  </si>
  <si>
    <t>-150.81</t>
  </si>
  <si>
    <t>EBIT Margin %</t>
  </si>
  <si>
    <t>Income From Continuing Operations Margin %</t>
  </si>
  <si>
    <t>-32.92</t>
  </si>
  <si>
    <t>-242.56</t>
  </si>
  <si>
    <t>-368.46</t>
  </si>
  <si>
    <t>-149.83</t>
  </si>
  <si>
    <t>Net Income Margin %</t>
  </si>
  <si>
    <t>Net Avail. For Common Margin %</t>
  </si>
  <si>
    <t>Normalized Net Income Margin</t>
  </si>
  <si>
    <t>-22.75</t>
  </si>
  <si>
    <t>-151.6</t>
  </si>
  <si>
    <t>-230.29</t>
  </si>
  <si>
    <t>-93.64</t>
  </si>
  <si>
    <t>Levered Free Cash Flow Margin</t>
  </si>
  <si>
    <t>-142.65</t>
  </si>
  <si>
    <t>-321.22</t>
  </si>
  <si>
    <t>-102.92</t>
  </si>
  <si>
    <t>Unlevered Free Cash Flow Margin</t>
  </si>
  <si>
    <t>Asset Turnover</t>
  </si>
  <si>
    <t>0.17</t>
  </si>
  <si>
    <t>0.05</t>
  </si>
  <si>
    <t>0.09</t>
  </si>
  <si>
    <t>0.01</t>
  </si>
  <si>
    <t>Fixed Assets Turnover</t>
  </si>
  <si>
    <t>3.65</t>
  </si>
  <si>
    <t>4.64</t>
  </si>
  <si>
    <t>0.04</t>
  </si>
  <si>
    <t>Short Term Liquidity</t>
  </si>
  <si>
    <t>Current Ratio</t>
  </si>
  <si>
    <t>3.15</t>
  </si>
  <si>
    <t>2.12</t>
  </si>
  <si>
    <t>20.53</t>
  </si>
  <si>
    <t>11.72</t>
  </si>
  <si>
    <t>7.39</t>
  </si>
  <si>
    <t>12.51</t>
  </si>
  <si>
    <t>Quick Ratio</t>
  </si>
  <si>
    <t>2.9</t>
  </si>
  <si>
    <t>1.96</t>
  </si>
  <si>
    <t>20.08</t>
  </si>
  <si>
    <t>10.93</t>
  </si>
  <si>
    <t>6.46</t>
  </si>
  <si>
    <t>11.41</t>
  </si>
  <si>
    <t>Operating Cash Flow to Current Liabilities</t>
  </si>
  <si>
    <t>-0.33</t>
  </si>
  <si>
    <t>-1.05</t>
  </si>
  <si>
    <t>-2.32</t>
  </si>
  <si>
    <t>-3.79</t>
  </si>
  <si>
    <t>-7.09</t>
  </si>
  <si>
    <t>Average Days Payable Outstanding</t>
  </si>
  <si>
    <t>31.85</t>
  </si>
  <si>
    <t>23.46</t>
  </si>
  <si>
    <t>37.96</t>
  </si>
  <si>
    <t>37.83</t>
  </si>
  <si>
    <t>21.59</t>
  </si>
  <si>
    <t>Long Term Solvency</t>
  </si>
  <si>
    <t>Total Debt/Equity</t>
  </si>
  <si>
    <t>2.78</t>
  </si>
  <si>
    <t>Total Debt / Total Capital</t>
  </si>
  <si>
    <t>2.71</t>
  </si>
  <si>
    <t>2.82</t>
  </si>
  <si>
    <t>LT Debt/Equity</t>
  </si>
  <si>
    <t>2.39</t>
  </si>
  <si>
    <t>2.35</t>
  </si>
  <si>
    <t>Long-Term Debt / Total Capital</t>
  </si>
  <si>
    <t>2.32</t>
  </si>
  <si>
    <t>2.29</t>
  </si>
  <si>
    <t>Total Liabilities / Total Assets</t>
  </si>
  <si>
    <t>44.27</t>
  </si>
  <si>
    <t>67.72</t>
  </si>
  <si>
    <t>11.21</t>
  </si>
  <si>
    <t>8.98</t>
  </si>
  <si>
    <t>14.21</t>
  </si>
  <si>
    <t>9.31</t>
  </si>
  <si>
    <t>EBIT / Interest Expense</t>
  </si>
  <si>
    <t>-2.34</t>
  </si>
  <si>
    <t>EBITDA / Interest Expense</t>
  </si>
  <si>
    <t>-2.24</t>
  </si>
  <si>
    <t>(EBITDA - Capex) / Interest Expense</t>
  </si>
  <si>
    <t>-2.69</t>
  </si>
  <si>
    <t>Total Debt / EBITDA</t>
  </si>
  <si>
    <t>-0.05</t>
  </si>
  <si>
    <t>Net Debt / EBITDA</t>
  </si>
  <si>
    <t>10.25</t>
  </si>
  <si>
    <t>1.59</t>
  </si>
  <si>
    <t>9.24</t>
  </si>
  <si>
    <t>6.12</t>
  </si>
  <si>
    <t>1.57</t>
  </si>
  <si>
    <t>1.46</t>
  </si>
  <si>
    <t>Total Debt / (EBITDA - Capex)</t>
  </si>
  <si>
    <t>-0.04</t>
  </si>
  <si>
    <t>Net Debt / (EBITDA - Capex)</t>
  </si>
  <si>
    <t>8.54</t>
  </si>
  <si>
    <t>1.56</t>
  </si>
  <si>
    <t>9.06</t>
  </si>
  <si>
    <t>5.19</t>
  </si>
  <si>
    <t>1.41</t>
  </si>
  <si>
    <t>1.45</t>
  </si>
  <si>
    <t>Growth Over Prior Year</t>
  </si>
  <si>
    <t>Total Revenues, 1 Yr. Growth %</t>
  </si>
  <si>
    <t>-55.94</t>
  </si>
  <si>
    <t>0.48</t>
  </si>
  <si>
    <t>202.16</t>
  </si>
  <si>
    <t>-97.83</t>
  </si>
  <si>
    <t>154.14</t>
  </si>
  <si>
    <t>Gross Profit, 1 Yr. Growth %</t>
  </si>
  <si>
    <t>717.38</t>
  </si>
  <si>
    <t>42.51</t>
  </si>
  <si>
    <t>-3.64</t>
  </si>
  <si>
    <t>209.83</t>
  </si>
  <si>
    <t>-11.27</t>
  </si>
  <si>
    <t>EBITDA, 1 Yr. Growth %</t>
  </si>
  <si>
    <t>316.26</t>
  </si>
  <si>
    <t>48.04</t>
  </si>
  <si>
    <t>20.86</t>
  </si>
  <si>
    <t>128.43</t>
  </si>
  <si>
    <t>-10.74</t>
  </si>
  <si>
    <t>EBITA, 1 Yr. Growth %</t>
  </si>
  <si>
    <t>307.73</t>
  </si>
  <si>
    <t>47.33</t>
  </si>
  <si>
    <t>22.58</t>
  </si>
  <si>
    <t>128.26</t>
  </si>
  <si>
    <t>-9.46</t>
  </si>
  <si>
    <t>EBIT, 1 Yr. Growth %</t>
  </si>
  <si>
    <t>Earnings From Cont. Operations, 1 Yr. Growth %</t>
  </si>
  <si>
    <t>224.61</t>
  </si>
  <si>
    <t>52.63</t>
  </si>
  <si>
    <t>22.87</t>
  </si>
  <si>
    <t>126.68</t>
  </si>
  <si>
    <t>-14.37</t>
  </si>
  <si>
    <t>Net Income, 1 Yr. Growth %</t>
  </si>
  <si>
    <t>Normalized Net Income, 1 Yr. Growth %</t>
  </si>
  <si>
    <t>193.54</t>
  </si>
  <si>
    <t>-12.87</t>
  </si>
  <si>
    <t>Diluted EPS Before Extra, 1 Yr. Growth %</t>
  </si>
  <si>
    <t>218.35</t>
  </si>
  <si>
    <t>-25.62</t>
  </si>
  <si>
    <t>-54.67</t>
  </si>
  <si>
    <t>124.82</t>
  </si>
  <si>
    <t>-14.81</t>
  </si>
  <si>
    <t>Net Property, Plant and Equip., 1 Yr. Growth %</t>
  </si>
  <si>
    <t>-2.68</t>
  </si>
  <si>
    <t>23.1</t>
  </si>
  <si>
    <t>231.27</t>
  </si>
  <si>
    <t>104.33</t>
  </si>
  <si>
    <t>-20.84</t>
  </si>
  <si>
    <t>Total Assets, 1 Yr. Growth %</t>
  </si>
  <si>
    <t>-34.03</t>
  </si>
  <si>
    <t>676.06</t>
  </si>
  <si>
    <t>-14.44</t>
  </si>
  <si>
    <t>-31.23</t>
  </si>
  <si>
    <t>-22.29</t>
  </si>
  <si>
    <t>Tangible Book Value, 1 Yr. Growth %</t>
  </si>
  <si>
    <t>211.78</t>
  </si>
  <si>
    <t>-996.9</t>
  </si>
  <si>
    <t>-12.29</t>
  </si>
  <si>
    <t>-35.19</t>
  </si>
  <si>
    <t>-17.85</t>
  </si>
  <si>
    <t>Common Equity, 1 Yr. Growth %</t>
  </si>
  <si>
    <t>Cash From Operations, 1 Yr. Growth %</t>
  </si>
  <si>
    <t>203.85</t>
  </si>
  <si>
    <t>60.47</t>
  </si>
  <si>
    <t>69.69</t>
  </si>
  <si>
    <t>65.45</t>
  </si>
  <si>
    <t>-14.04</t>
  </si>
  <si>
    <t>Capital Expenditures, 1 Yr. Growth %</t>
  </si>
  <si>
    <t>-60.1</t>
  </si>
  <si>
    <t>54.68</t>
  </si>
  <si>
    <t>990.23</t>
  </si>
  <si>
    <t>46.53</t>
  </si>
  <si>
    <t>-96.5</t>
  </si>
  <si>
    <t>Levered Free Cash Flow, 1 Yr. Growth %</t>
  </si>
  <si>
    <t>126.25</t>
  </si>
  <si>
    <t>-3.19</t>
  </si>
  <si>
    <t>129.26</t>
  </si>
  <si>
    <t>-28.63</t>
  </si>
  <si>
    <t>Unlevered Free Cash Flow, 1 Yr. Growth %</t>
  </si>
  <si>
    <t>Compound Annual Growth Rate Over Two Years</t>
  </si>
  <si>
    <t>Total Revenues, 2 Yr. CAGR %</t>
  </si>
  <si>
    <t>-33.47</t>
  </si>
  <si>
    <t>74.24</t>
  </si>
  <si>
    <t>-74.38</t>
  </si>
  <si>
    <t>-76.5</t>
  </si>
  <si>
    <t>Gross Profit, 2 Yr. CAGR %</t>
  </si>
  <si>
    <t>241.3</t>
  </si>
  <si>
    <t>17.19</t>
  </si>
  <si>
    <t>72.79</t>
  </si>
  <si>
    <t>65.09</t>
  </si>
  <si>
    <t>EBITDA, 2 Yr. CAGR %</t>
  </si>
  <si>
    <t>148.23</t>
  </si>
  <si>
    <t>33.76</t>
  </si>
  <si>
    <t>66.16</t>
  </si>
  <si>
    <t>41.29</t>
  </si>
  <si>
    <t>EBITA, 2 Yr. CAGR %</t>
  </si>
  <si>
    <t>145.09</t>
  </si>
  <si>
    <t>34.38</t>
  </si>
  <si>
    <t>67.27</t>
  </si>
  <si>
    <t>42.29</t>
  </si>
  <si>
    <t>EBIT, 2 Yr. CAGR %</t>
  </si>
  <si>
    <t>Earnings From Cont. Operations, 2 Yr. CAGR %</t>
  </si>
  <si>
    <t>122.58</t>
  </si>
  <si>
    <t>36.94</t>
  </si>
  <si>
    <t>66.89</t>
  </si>
  <si>
    <t>39.32</t>
  </si>
  <si>
    <t>Net Income, 2 Yr. CAGR %</t>
  </si>
  <si>
    <t>Normalized Net Income, 2 Yr. CAGR %</t>
  </si>
  <si>
    <t>111.66</t>
  </si>
  <si>
    <t>39.08</t>
  </si>
  <si>
    <t>Diluted EPS Before Extra, 2 Yr. CAGR %</t>
  </si>
  <si>
    <t>53.88</t>
  </si>
  <si>
    <t>-41.94</t>
  </si>
  <si>
    <t>0.95</t>
  </si>
  <si>
    <t>38.39</t>
  </si>
  <si>
    <t>Net Property, Plant and Equip., 2 Yr. CAGR %</t>
  </si>
  <si>
    <t>9.46</t>
  </si>
  <si>
    <t>101.94</t>
  </si>
  <si>
    <t>160.17</t>
  </si>
  <si>
    <t>27.18</t>
  </si>
  <si>
    <t>Total Assets, 2 Yr. CAGR %</t>
  </si>
  <si>
    <t>126.28</t>
  </si>
  <si>
    <t>157.68</t>
  </si>
  <si>
    <t>-23.3</t>
  </si>
  <si>
    <t>-26.9</t>
  </si>
  <si>
    <t>Tangible Book Value, 2 Yr. CAGR %</t>
  </si>
  <si>
    <t>428.8</t>
  </si>
  <si>
    <t>180.48</t>
  </si>
  <si>
    <t>-24.6</t>
  </si>
  <si>
    <t>-27.03</t>
  </si>
  <si>
    <t>Common Equity, 2 Yr. CAGR %</t>
  </si>
  <si>
    <t>Cash From Operations, 2 Yr. CAGR %</t>
  </si>
  <si>
    <t>120.82</t>
  </si>
  <si>
    <t>65.02</t>
  </si>
  <si>
    <t>67.56</t>
  </si>
  <si>
    <t>19.25</t>
  </si>
  <si>
    <t>Capital Expenditures, 2 Yr. CAGR %</t>
  </si>
  <si>
    <t>-21.44</t>
  </si>
  <si>
    <t>310.66</t>
  </si>
  <si>
    <t>299.69</t>
  </si>
  <si>
    <t>-77.34</t>
  </si>
  <si>
    <t>Levered Free Cash Flow, 2 Yr. CAGR %</t>
  </si>
  <si>
    <t>48.98</t>
  </si>
  <si>
    <t>26.72</t>
  </si>
  <si>
    <t>Unlevered Free Cash Flow, 2 Yr. CAGR %</t>
  </si>
  <si>
    <t>Compound Annual Growth Rate Over Three Years</t>
  </si>
  <si>
    <t>Total Revenues, 3 Yr. CAGR %</t>
  </si>
  <si>
    <t>10.18</t>
  </si>
  <si>
    <t>-59.6</t>
  </si>
  <si>
    <t>-44.95</t>
  </si>
  <si>
    <t>Gross Profit, 3 Yr. CAGR %</t>
  </si>
  <si>
    <t>123.9</t>
  </si>
  <si>
    <t>62.04</t>
  </si>
  <si>
    <t>37.97</t>
  </si>
  <si>
    <t>EBITDA, 3 Yr. CAGR %</t>
  </si>
  <si>
    <t>95.29</t>
  </si>
  <si>
    <t>59.88</t>
  </si>
  <si>
    <t>34.12</t>
  </si>
  <si>
    <t>EBITA, 3 Yr. CAGR %</t>
  </si>
  <si>
    <t>94.55</t>
  </si>
  <si>
    <t>60.34</t>
  </si>
  <si>
    <t>35.39</t>
  </si>
  <si>
    <t>EBIT, 3 Yr. CAGR %</t>
  </si>
  <si>
    <t>Earnings From Cont. Operations, 3 Yr. CAGR %</t>
  </si>
  <si>
    <t>82.59</t>
  </si>
  <si>
    <t>61.99</t>
  </si>
  <si>
    <t>33.61</t>
  </si>
  <si>
    <t>Net Income, 3 Yr. CAGR %</t>
  </si>
  <si>
    <t>Normalized Net Income, 3 Yr. CAGR %</t>
  </si>
  <si>
    <t>76.57</t>
  </si>
  <si>
    <t>33.45</t>
  </si>
  <si>
    <t>Diluted EPS Before Extra, 3 Yr. CAGR %</t>
  </si>
  <si>
    <t>-8.82</t>
  </si>
  <si>
    <t>-4.6</t>
  </si>
  <si>
    <t>Net Property, Plant and Equip., 3 Yr. CAGR %</t>
  </si>
  <si>
    <t>58.33</t>
  </si>
  <si>
    <t>102.73</t>
  </si>
  <si>
    <t>74.99</t>
  </si>
  <si>
    <t>Total Assets, 3 Yr. CAGR %</t>
  </si>
  <si>
    <t>63.62</t>
  </si>
  <si>
    <t>65.9</t>
  </si>
  <si>
    <t>-22.96</t>
  </si>
  <si>
    <t>Tangible Book Value, 3 Yr. CAGR %</t>
  </si>
  <si>
    <t>190.55</t>
  </si>
  <si>
    <t>72.12</t>
  </si>
  <si>
    <t>-22.42</t>
  </si>
  <si>
    <t>Common Equity, 3 Yr. CAGR %</t>
  </si>
  <si>
    <t>Cash From Operations, 3 Yr. CAGR %</t>
  </si>
  <si>
    <t>102.26</t>
  </si>
  <si>
    <t>65.16</t>
  </si>
  <si>
    <t>34.13</t>
  </si>
  <si>
    <t>Capital Expenditures, 3 Yr. CAGR %</t>
  </si>
  <si>
    <t>88.79</t>
  </si>
  <si>
    <t>191.27</t>
  </si>
  <si>
    <t>-17.58</t>
  </si>
  <si>
    <t>Levered Free Cash Flow, 3 Yr. CAGR %</t>
  </si>
  <si>
    <t>71.24</t>
  </si>
  <si>
    <t>15.85</t>
  </si>
  <si>
    <t>Unlevered Free Cash Flow, 3 Yr. CAGR %</t>
  </si>
  <si>
    <t>Compound Annual Growth Rate Over Five Years</t>
  </si>
  <si>
    <t>Total Revenues, 5 Yr. CAGR %</t>
  </si>
  <si>
    <t>-40.62</t>
  </si>
  <si>
    <t>Gross Profit, 5 Yr. CAGR %</t>
  </si>
  <si>
    <t>98.21</t>
  </si>
  <si>
    <t>EBITDA, 5 Yr. CAGR %</t>
  </si>
  <si>
    <t>71.57</t>
  </si>
  <si>
    <t>EBITA, 5 Yr. CAGR %</t>
  </si>
  <si>
    <t>71.67</t>
  </si>
  <si>
    <t>EBIT, 5 Yr. CAGR %</t>
  </si>
  <si>
    <t>Earnings From Cont. Operations, 5 Yr. CAGR %</t>
  </si>
  <si>
    <t>63.87</t>
  </si>
  <si>
    <t>Net Income, 5 Yr. CAGR %</t>
  </si>
  <si>
    <t>Normalized Net Income, 5 Yr. CAGR %</t>
  </si>
  <si>
    <t>60.49</t>
  </si>
  <si>
    <t>Diluted EPS Before Extra, 5 Yr. CAGR %</t>
  </si>
  <si>
    <t>15.5</t>
  </si>
  <si>
    <t>Net Property, Plant and Equip., 5 Yr. CAGR %</t>
  </si>
  <si>
    <t>45.05</t>
  </si>
  <si>
    <t>Total Assets, 5 Yr. CAGR %</t>
  </si>
  <si>
    <t>18.54</t>
  </si>
  <si>
    <t>Tangible Book Value, 5 Yr. CAGR %</t>
  </si>
  <si>
    <t>67.18</t>
  </si>
  <si>
    <t>Common Equity, 5 Yr. CAGR %</t>
  </si>
  <si>
    <t>Cash From Operations, 5 Yr. CAGR %</t>
  </si>
  <si>
    <t>63.73</t>
  </si>
  <si>
    <t>Capital Expenditures, 5 Yr. CAGR %</t>
  </si>
  <si>
    <t>-19.15</t>
  </si>
  <si>
    <t>2020</t>
  </si>
  <si>
    <t>2021</t>
  </si>
  <si>
    <t>2022</t>
  </si>
  <si>
    <t>2023</t>
  </si>
  <si>
    <t>2024</t>
  </si>
  <si>
    <t>2025</t>
  </si>
  <si>
    <t>2026</t>
  </si>
  <si>
    <t>Capitalization
                                    1</t>
  </si>
  <si>
    <t>2,187</t>
  </si>
  <si>
    <t>359.5</t>
  </si>
  <si>
    <t>97.5</t>
  </si>
  <si>
    <t>336.1</t>
  </si>
  <si>
    <t>56.81</t>
  </si>
  <si>
    <t>-</t>
  </si>
  <si>
    <t>Change</t>
  </si>
  <si>
    <t>-83.56%</t>
  </si>
  <si>
    <t>-72.88%</t>
  </si>
  <si>
    <t>244.71%</t>
  </si>
  <si>
    <t>-83.1%</t>
  </si>
  <si>
    <t>0%</t>
  </si>
  <si>
    <t>Enterprise Value (EV)</t>
  </si>
  <si>
    <t>90.71</t>
  </si>
  <si>
    <t>-63.78</t>
  </si>
  <si>
    <t>-95.85%</t>
  </si>
  <si>
    <t>-170.31%</t>
  </si>
  <si>
    <t>-626.93%</t>
  </si>
  <si>
    <t>P/E ratio</t>
  </si>
  <si>
    <t>-7.95x</t>
  </si>
  <si>
    <t>-0.95x</t>
  </si>
  <si>
    <t>-3.48x</t>
  </si>
  <si>
    <t>-0.82x</t>
  </si>
  <si>
    <t>-1.43x</t>
  </si>
  <si>
    <t>-1.46x</t>
  </si>
  <si>
    <t>PBR</t>
  </si>
  <si>
    <t>PEG</t>
  </si>
  <si>
    <t>-0x</t>
  </si>
  <si>
    <t>0.2x</t>
  </si>
  <si>
    <t>0x</t>
  </si>
  <si>
    <t>0.81x</t>
  </si>
  <si>
    <t>Capitalization / Revenue</t>
  </si>
  <si>
    <t>220x</t>
  </si>
  <si>
    <t>12x</t>
  </si>
  <si>
    <t>150x</t>
  </si>
  <si>
    <t>203x</t>
  </si>
  <si>
    <t>8.47x</t>
  </si>
  <si>
    <t>EV / Revenue</t>
  </si>
  <si>
    <t>EV / EBITDA</t>
  </si>
  <si>
    <t>-0.74x</t>
  </si>
  <si>
    <t>-1.05x</t>
  </si>
  <si>
    <t>-0.96x</t>
  </si>
  <si>
    <t>EV / EBIT</t>
  </si>
  <si>
    <t>-0.73x</t>
  </si>
  <si>
    <t>-1.11x</t>
  </si>
  <si>
    <t>-0.93x</t>
  </si>
  <si>
    <t>EV / FCF</t>
  </si>
  <si>
    <t>-0.6x</t>
  </si>
  <si>
    <t>-0.59x</t>
  </si>
  <si>
    <t>-0.46x</t>
  </si>
  <si>
    <t>FCF Yield</t>
  </si>
  <si>
    <t>-1.57%</t>
  </si>
  <si>
    <t>-18.1%</t>
  </si>
  <si>
    <t>-109%</t>
  </si>
  <si>
    <t>-24.3%</t>
  </si>
  <si>
    <t>-165%</t>
  </si>
  <si>
    <t>-169%</t>
  </si>
  <si>
    <t>-218%</t>
  </si>
  <si>
    <t>Dividend per Share
                                    2</t>
  </si>
  <si>
    <t>Rate of return</t>
  </si>
  <si>
    <t>EPS
                                    2</t>
  </si>
  <si>
    <t>-1.457</t>
  </si>
  <si>
    <t>-0.83</t>
  </si>
  <si>
    <t>-0.815</t>
  </si>
  <si>
    <t>Distribution rate</t>
  </si>
  <si>
    <t>Net sales
                                    1</t>
  </si>
  <si>
    <t>9.934</t>
  </si>
  <si>
    <t>30.02</t>
  </si>
  <si>
    <t>0.652</t>
  </si>
  <si>
    <t>1.657</t>
  </si>
  <si>
    <t>6.71</t>
  </si>
  <si>
    <t>EBITDA
                                    1</t>
  </si>
  <si>
    <t>-43.89</t>
  </si>
  <si>
    <t>-100.3</t>
  </si>
  <si>
    <t>-87.92</t>
  </si>
  <si>
    <t>-76.42</t>
  </si>
  <si>
    <t>-54.2</t>
  </si>
  <si>
    <t>-59.3</t>
  </si>
  <si>
    <t>EBIT
                                    1</t>
  </si>
  <si>
    <t>-36.93</t>
  </si>
  <si>
    <t>-45.27</t>
  </si>
  <si>
    <t>-103.3</t>
  </si>
  <si>
    <t>-91.96</t>
  </si>
  <si>
    <t>-77.52</t>
  </si>
  <si>
    <t>-51.09</t>
  </si>
  <si>
    <t>-61.19</t>
  </si>
  <si>
    <t>Net income
                                    1</t>
  </si>
  <si>
    <t>-44.97</t>
  </si>
  <si>
    <t>-101.9</t>
  </si>
  <si>
    <t>-87.3</t>
  </si>
  <si>
    <t>-74.09</t>
  </si>
  <si>
    <t>-45.2</t>
  </si>
  <si>
    <t>-56.35</t>
  </si>
  <si>
    <t>-268.8</t>
  </si>
  <si>
    <t>-161.3</t>
  </si>
  <si>
    <t>Reference price
                                    2</t>
  </si>
  <si>
    <t>52.410</t>
  </si>
  <si>
    <t>8.510</t>
  </si>
  <si>
    <t>2.300</t>
  </si>
  <si>
    <t>7.130</t>
  </si>
  <si>
    <t>1.190</t>
  </si>
  <si>
    <t>Nbr of stocks (in thousands)</t>
  </si>
  <si>
    <t>41,727</t>
  </si>
  <si>
    <t>42,247</t>
  </si>
  <si>
    <t>42,391</t>
  </si>
  <si>
    <t>47,137</t>
  </si>
  <si>
    <t>47,740</t>
  </si>
  <si>
    <t>Announcement Date</t>
  </si>
  <si>
    <t>3/15/21</t>
  </si>
  <si>
    <t>3/15/22</t>
  </si>
  <si>
    <t>2/23/23</t>
  </si>
  <si>
    <t>2/29/24</t>
  </si>
  <si>
    <t>address1</t>
  </si>
  <si>
    <t>500 West 5th Street</t>
  </si>
  <si>
    <t>address2</t>
  </si>
  <si>
    <t>Suite 1200</t>
  </si>
  <si>
    <t>city</t>
  </si>
  <si>
    <t>Austin</t>
  </si>
  <si>
    <t>state</t>
  </si>
  <si>
    <t>TX</t>
  </si>
  <si>
    <t>zip</t>
  </si>
  <si>
    <t>78701</t>
  </si>
  <si>
    <t>country</t>
  </si>
  <si>
    <t>phone</t>
  </si>
  <si>
    <t>512 900 4690</t>
  </si>
  <si>
    <t>website</t>
  </si>
  <si>
    <t>https://www.shattucklabs.com</t>
  </si>
  <si>
    <t>industry</t>
  </si>
  <si>
    <t>Biotechnology</t>
  </si>
  <si>
    <t>industryKey</t>
  </si>
  <si>
    <t>biotechnology</t>
  </si>
  <si>
    <t>industryDisp</t>
  </si>
  <si>
    <t>sector</t>
  </si>
  <si>
    <t>Healthcare</t>
  </si>
  <si>
    <t>sectorKey</t>
  </si>
  <si>
    <t>healthcare</t>
  </si>
  <si>
    <t>sectorDisp</t>
  </si>
  <si>
    <t>longBusinessSummary</t>
  </si>
  <si>
    <t>Shattuck Labs, Inc., a clinical-stage biotechnology company, develops therapeutics for the treatment of cancer and autoimmune disease in the United States. The company's lead product candidate is SL-172154, which is in Phase 1 clinical trial for the treatment of ovarian, fallopian tube, and peritoneal cancers. Shattuck Labs, Inc. was incorporated in 2016 and is headquartered in Austin, Texas.</t>
  </si>
  <si>
    <t>fullTimeEmployees</t>
  </si>
  <si>
    <t>companyOfficers</t>
  </si>
  <si>
    <t>[{'maxAge': 1, 'name': 'Dr. Taylor H. Schreiber M.D., Ph.D.', 'age': 43, 'title': 'Co-Founder, CEO &amp; Director', 'yearBorn': 1980, 'fiscalYear': 2023, 'totalPay': 792885, 'exercisedValue': 0, 'unexercisedValue': 357187}, {'maxAge': 1, 'name': 'Mr. Andrew R. Neill M.B.A.', 'age': 37, 'title': 'Chief Financial Officer', 'yearBorn': 1986, 'fiscalYear': 2023, 'totalPay': 603956, 'exercisedValue': 0, 'unexercisedValue': 496087}, {'maxAge': 1, 'name': 'Dr. Arunthathy Nirmalini Pandite M.B.A., M.D.', 'age': 64, 'title': 'Chief Medical Officer', 'yearBorn': 1959, 'fiscalYear': 2023, 'totalPay': 695243, 'exercisedValue': 0, 'unexercisedValue': 434807}, {'maxAge': 1, 'name': 'Dr. Abhinav A. Shukla Ph.D.', 'age': 50, 'title': 'Chief Technical Officer', 'yearBorn': 1973, 'fiscalYear': 2023, 'totalPay': 567398, 'exercisedValue': 0, 'unexercisedValue': 0}, {'maxAge': 1, 'name': 'Mr. Conor  Richardson CPA', 'title': 'Vice President of Investor Relations', 'fiscalYear': 2023, 'exercisedValue': 0, 'unexercisedValue': 0}, {'maxAge': 1, 'name': 'Dr. Stephen  Stout J.D., Ph.D.', 'age': 48, 'title': 'General Counsel, Corporate Secretary and Chief Ethics &amp; Compliance Officer', 'yearBorn': 1975, 'fiscalYear': 2023, 'exercisedValue': 0, 'unexercisedValue': 0}, {'maxAge': 1, 'name': 'Ms. Casi  DeYoung', 'age': 52, 'title': 'Chief Business Officer', 'yearBorn': 1971, 'fiscalYear': 2023, 'totalPay': 523482, 'exercisedValue': 0, 'unexercisedValue': 493071}, {'maxAge': 1, 'name': 'Dr. Thomas  Lampkin Pharm.D.', 'title': 'Senior Vice President of Regulatory Affairs', 'fiscalYear': 2023, 'exercisedValue': 0, 'unexercisedValue': 0}, {'maxAge': 1, 'name': 'Mr. George  Fromm Ph.D.', 'title': 'Co-Chief Scientific Officer', 'fiscalYear': 2023, 'exercisedValue': 0, 'unexercisedValue': 0}, {'maxAge': 1, 'name': 'Mr. Suresh de Silva Ph.D.', 'title': 'Co-Chief Scientific Officer', 'fiscalYear': 2023, 'exercisedValue': 0, 'unexercisedValue': 0}]</t>
  </si>
  <si>
    <t>auditRisk</t>
  </si>
  <si>
    <t>boardRisk</t>
  </si>
  <si>
    <t>compensationRisk</t>
  </si>
  <si>
    <t>shareHolderRightsRisk</t>
  </si>
  <si>
    <t>overallRisk</t>
  </si>
  <si>
    <t>governanceEpochDate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</si>
  <si>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</si>
  <si>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</si>
  <si>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</si>
  <si>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</si>
  <si>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</si>
  <si>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</si>
  <si>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</si>
  <si>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</si>
  <si>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</si>
  <si>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</si>
  <si>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</si>
  <si>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beta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</si>
  <si>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</si>
  <si>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</si>
  <si>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</si>
  <si>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</si>
  <si>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</si>
  <si>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</si>
  <si>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</si>
  <si>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</si>
  <si>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</si>
  <si>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</si>
  <si>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</si>
  <si>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</si>
  <si>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</si>
  <si>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</si>
  <si>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</si>
  <si>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</si>
  <si>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currency</t>
  </si>
  <si>
    <t>USD</t>
  </si>
  <si>
    <t>enterpriseValue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</si>
  <si>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</si>
  <si>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</si>
  <si>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</si>
  <si>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</si>
  <si>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</si>
  <si>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</si>
  <si>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</si>
  <si>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</si>
  <si>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</si>
  <si>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</si>
  <si>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</si>
  <si>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</si>
  <si>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</si>
  <si>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</si>
  <si>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</si>
  <si>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</si>
  <si>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</si>
  <si>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netIncomeToCommon</t>
  </si>
  <si>
    <t>trailingEps</t>
  </si>
  <si>
    <t>forwardEps</t>
  </si>
  <si>
    <t>enterpriseToRevenue</t>
  </si>
  <si>
    <t>enterpriseToEbitda</t>
  </si>
  <si>
    <t>52WeekChange</t>
  </si>
  <si>
    <t>SandP52WeekChange</t>
  </si>
  <si>
    <t>exchange</t>
  </si>
  <si>
    <t>NMS</t>
  </si>
  <si>
    <t>quoteType</t>
  </si>
  <si>
    <t>EQUITY</t>
  </si>
  <si>
    <t>symbol</t>
  </si>
  <si>
    <t>underlyingSymbol</t>
  </si>
  <si>
    <t>shortName</t>
  </si>
  <si>
    <t>Shattuck Labs, Inc.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</si>
  <si>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</si>
  <si>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</si>
  <si>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</si>
  <si>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</si>
  <si>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</si>
  <si>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</si>
  <si>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</si>
  <si>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64a83d67-d0cd-3885-8206-d0f94edae33a</t>
  </si>
  <si>
    <t>messageBoardId</t>
  </si>
  <si>
    <t>finmb_378179277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</si>
  <si>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</si>
  <si>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</si>
  <si>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</si>
  <si>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</si>
  <si>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</si>
  <si>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</si>
  <si>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recommendationKey</t>
  </si>
  <si>
    <t>none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</si>
  <si>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</si>
  <si>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</si>
  <si>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</si>
  <si>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</si>
  <si>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</si>
  <si>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</si>
  <si>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</si>
  <si>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</si>
  <si>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</si>
  <si>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</si>
  <si>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</si>
  <si>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returnOnEquity</t>
  </si>
  <si>
    <t>grossProfits</t>
  </si>
  <si>
    <t>freeCashflow</t>
  </si>
  <si>
    <t>operatingCashflow</t>
  </si>
  <si>
    <t>revenueGrowth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</si>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</sst>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shattucklabs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1.17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-69.3140843433849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5.3468464E7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3.062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-1.1892626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17</v>
      </c>
      <c r="B12" s="1" t="s">
        <v>18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19</v>
      </c>
      <c r="B13" s="1" t="s">
        <v>20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21</v>
      </c>
      <c r="B14" s="1" t="s">
        <v>22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23</v>
      </c>
      <c r="B15" s="1" t="s">
        <v>24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25</v>
      </c>
      <c r="B1" s="1">
        <v>2018.0</v>
      </c>
      <c r="C1" s="1">
        <v>2019.0</v>
      </c>
      <c r="D1" s="1">
        <v>2020.0</v>
      </c>
      <c r="E1" s="1">
        <v>2021.0</v>
      </c>
      <c r="F1" s="1">
        <v>2022.0</v>
      </c>
      <c r="G1" s="1">
        <v>2023.0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26</v>
      </c>
      <c r="B2" s="1">
        <v>-7.0</v>
      </c>
      <c r="C2" s="1">
        <v>-23.0</v>
      </c>
      <c r="D2" s="1">
        <v>-36.0</v>
      </c>
      <c r="E2" s="1">
        <v>-44.0</v>
      </c>
      <c r="F2" s="1">
        <v>-102.0</v>
      </c>
      <c r="G2" s="1">
        <v>-87.0</v>
      </c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27</v>
      </c>
      <c r="B3" s="1">
        <v>25.0</v>
      </c>
      <c r="C3" s="1">
        <v>53.0</v>
      </c>
      <c r="D3" s="1">
        <v>61.0</v>
      </c>
      <c r="E3" s="1">
        <v>1.0</v>
      </c>
      <c r="F3" s="1">
        <v>3.0</v>
      </c>
      <c r="G3" s="1">
        <v>4.0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28</v>
      </c>
      <c r="B4" s="1">
        <v>25.0</v>
      </c>
      <c r="C4" s="1">
        <v>53.0</v>
      </c>
      <c r="D4" s="1">
        <v>61.0</v>
      </c>
      <c r="E4" s="1">
        <v>1.0</v>
      </c>
      <c r="F4" s="1">
        <v>3.0</v>
      </c>
      <c r="G4" s="1">
        <v>4.0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29</v>
      </c>
      <c r="B5" s="1">
        <v>0.0</v>
      </c>
      <c r="C5" s="1">
        <v>0.0</v>
      </c>
      <c r="D5" s="1">
        <v>0.0</v>
      </c>
      <c r="E5" s="1">
        <v>0.0</v>
      </c>
      <c r="F5" s="1">
        <v>70.0</v>
      </c>
      <c r="G5" s="1">
        <v>30.0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30</v>
      </c>
      <c r="B6" s="1">
        <v>0.0</v>
      </c>
      <c r="C6" s="1">
        <v>-16.0</v>
      </c>
      <c r="D6" s="1">
        <v>0.0</v>
      </c>
      <c r="E6" s="1">
        <v>0.0</v>
      </c>
      <c r="F6" s="1">
        <v>0.0</v>
      </c>
      <c r="G6" s="1">
        <v>0.0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31</v>
      </c>
      <c r="B7" s="1">
        <v>42.0</v>
      </c>
      <c r="C7" s="1">
        <v>46.0</v>
      </c>
      <c r="D7" s="1">
        <v>1.0</v>
      </c>
      <c r="E7" s="1">
        <v>5.0</v>
      </c>
      <c r="F7" s="1">
        <v>6.0</v>
      </c>
      <c r="G7" s="1">
        <v>6.0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32</v>
      </c>
      <c r="B8" s="1">
        <v>2.0</v>
      </c>
      <c r="C8" s="1">
        <v>-4.0</v>
      </c>
      <c r="D8" s="1">
        <v>0.0</v>
      </c>
      <c r="E8" s="1">
        <v>3.0</v>
      </c>
      <c r="F8" s="1">
        <v>1.0</v>
      </c>
      <c r="G8" s="1">
        <v>-1.0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33</v>
      </c>
      <c r="B9" s="1">
        <v>1.0</v>
      </c>
      <c r="C9" s="1">
        <v>1.0</v>
      </c>
      <c r="D9" s="1">
        <v>-1.0</v>
      </c>
      <c r="E9" s="1">
        <v>7.0</v>
      </c>
      <c r="F9" s="1">
        <v>-2.0</v>
      </c>
      <c r="G9" s="1">
        <v>-5.0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34</v>
      </c>
      <c r="B10" s="1">
        <v>-51.0</v>
      </c>
      <c r="C10" s="1">
        <v>-2.0</v>
      </c>
      <c r="D10" s="1">
        <v>6.0</v>
      </c>
      <c r="E10" s="1">
        <v>-29.0</v>
      </c>
      <c r="F10" s="1">
        <v>0.0</v>
      </c>
      <c r="G10" s="1">
        <v>34.0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35</v>
      </c>
      <c r="B11" s="1">
        <v>-3.0</v>
      </c>
      <c r="C11" s="1">
        <v>4.0</v>
      </c>
      <c r="D11" s="1">
        <v>-3.0</v>
      </c>
      <c r="E11" s="1">
        <v>-85.0</v>
      </c>
      <c r="F11" s="1">
        <v>-1.0</v>
      </c>
      <c r="G11" s="1">
        <v>1.0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36</v>
      </c>
      <c r="B12" s="1">
        <v>-6.0</v>
      </c>
      <c r="C12" s="1">
        <v>-20.0</v>
      </c>
      <c r="D12" s="1">
        <v>-33.0</v>
      </c>
      <c r="E12" s="1">
        <v>-57.0</v>
      </c>
      <c r="F12" s="1">
        <v>-94.0</v>
      </c>
      <c r="G12" s="1">
        <v>-81.0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37</v>
      </c>
      <c r="B13" s="1">
        <v>-1.0</v>
      </c>
      <c r="C13" s="1">
        <v>-47.0</v>
      </c>
      <c r="D13" s="1">
        <v>-72.0</v>
      </c>
      <c r="E13" s="1">
        <v>-7.0</v>
      </c>
      <c r="F13" s="1">
        <v>-11.0</v>
      </c>
      <c r="G13" s="1">
        <v>-40.0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38</v>
      </c>
      <c r="B14" s="1">
        <v>0.0</v>
      </c>
      <c r="C14" s="1">
        <v>0.0</v>
      </c>
      <c r="D14" s="1">
        <v>0.0</v>
      </c>
      <c r="E14" s="1">
        <v>0.0</v>
      </c>
      <c r="F14" s="1">
        <v>10.0</v>
      </c>
      <c r="G14" s="1">
        <v>0.0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39</v>
      </c>
      <c r="B15" s="1">
        <v>-28.0</v>
      </c>
      <c r="C15" s="1">
        <v>-3.0</v>
      </c>
      <c r="D15" s="1">
        <v>-146.0</v>
      </c>
      <c r="E15" s="1">
        <v>-2.0</v>
      </c>
      <c r="F15" s="1">
        <v>60.0</v>
      </c>
      <c r="G15" s="1">
        <v>111.0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40</v>
      </c>
      <c r="B16" s="1">
        <v>-1.0</v>
      </c>
      <c r="C16" s="1">
        <v>0.0</v>
      </c>
      <c r="D16" s="1">
        <v>0.0</v>
      </c>
      <c r="E16" s="1">
        <v>0.0</v>
      </c>
      <c r="F16" s="1">
        <v>0.0</v>
      </c>
      <c r="G16" s="1">
        <v>0.0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41</v>
      </c>
      <c r="B17" s="1">
        <v>-29.0</v>
      </c>
      <c r="C17" s="1">
        <v>-3.0</v>
      </c>
      <c r="D17" s="1">
        <v>-146.0</v>
      </c>
      <c r="E17" s="1">
        <v>-10.0</v>
      </c>
      <c r="F17" s="1">
        <v>49.0</v>
      </c>
      <c r="G17" s="1">
        <v>111.0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42</v>
      </c>
      <c r="B18" s="1">
        <v>0.0</v>
      </c>
      <c r="C18" s="1">
        <v>0.0</v>
      </c>
      <c r="D18" s="1">
        <v>233.0</v>
      </c>
      <c r="E18" s="1">
        <v>1.0</v>
      </c>
      <c r="F18" s="1">
        <v>17.0</v>
      </c>
      <c r="G18" s="1">
        <v>48.0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43</v>
      </c>
      <c r="B19" s="1">
        <v>0.0</v>
      </c>
      <c r="C19" s="1">
        <v>0.0</v>
      </c>
      <c r="D19" s="1">
        <v>0.0</v>
      </c>
      <c r="E19" s="1">
        <v>0.0</v>
      </c>
      <c r="F19" s="1">
        <v>0.0</v>
      </c>
      <c r="G19" s="1">
        <v>-5.0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44</v>
      </c>
      <c r="B20" s="1">
        <v>35.0</v>
      </c>
      <c r="C20" s="1">
        <v>0.0</v>
      </c>
      <c r="D20" s="1">
        <v>118.0</v>
      </c>
      <c r="E20" s="1">
        <v>0.0</v>
      </c>
      <c r="F20" s="1">
        <v>0.0</v>
      </c>
      <c r="G20" s="1">
        <v>0.0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45</v>
      </c>
      <c r="B21" s="1">
        <v>-15.0</v>
      </c>
      <c r="C21" s="1">
        <v>-6.0</v>
      </c>
      <c r="D21" s="1">
        <v>-19.0</v>
      </c>
      <c r="E21" s="1">
        <v>0.0</v>
      </c>
      <c r="F21" s="1">
        <v>0.0</v>
      </c>
      <c r="G21" s="1">
        <v>0.0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46</v>
      </c>
      <c r="B22" s="1">
        <v>35.0</v>
      </c>
      <c r="C22" s="1">
        <v>-6.0</v>
      </c>
      <c r="D22" s="1">
        <v>331.0</v>
      </c>
      <c r="E22" s="1">
        <v>1.0</v>
      </c>
      <c r="F22" s="1">
        <v>17.0</v>
      </c>
      <c r="G22" s="1">
        <v>48.0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47</v>
      </c>
      <c r="B23" s="1">
        <v>-1.0</v>
      </c>
      <c r="C23" s="1">
        <v>-24.0</v>
      </c>
      <c r="D23" s="1">
        <v>151.0</v>
      </c>
      <c r="E23" s="1">
        <v>-65.0</v>
      </c>
      <c r="F23" s="1">
        <v>-44.0</v>
      </c>
      <c r="G23" s="1">
        <v>78.0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48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49</v>
      </c>
      <c r="B25" s="1">
        <v>0.0</v>
      </c>
      <c r="C25" s="1">
        <v>-14.0</v>
      </c>
      <c r="D25" s="1">
        <v>-31.0</v>
      </c>
      <c r="E25" s="1">
        <v>-30.0</v>
      </c>
      <c r="F25" s="1">
        <v>-70.0</v>
      </c>
      <c r="G25" s="1">
        <v>-49.0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50</v>
      </c>
      <c r="B26" s="1">
        <v>0.0</v>
      </c>
      <c r="C26" s="1">
        <v>-14.0</v>
      </c>
      <c r="D26" s="1">
        <v>-31.0</v>
      </c>
      <c r="E26" s="1">
        <v>-30.0</v>
      </c>
      <c r="F26" s="1">
        <v>-70.0</v>
      </c>
      <c r="G26" s="1">
        <v>-49.0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51</v>
      </c>
      <c r="B27" s="1">
        <v>0.0</v>
      </c>
      <c r="C27" s="1">
        <v>-1.0</v>
      </c>
      <c r="D27" s="1">
        <v>9.0</v>
      </c>
      <c r="E27" s="1">
        <v>1.0</v>
      </c>
      <c r="F27" s="1">
        <v>4.0</v>
      </c>
      <c r="G27" s="1">
        <v>2.0</v>
      </c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25</v>
      </c>
      <c r="B1" s="1">
        <v>2018.0</v>
      </c>
      <c r="C1" s="1">
        <v>2019.0</v>
      </c>
      <c r="D1" s="1">
        <v>2020.0</v>
      </c>
      <c r="E1" s="1">
        <v>2021.0</v>
      </c>
      <c r="F1" s="1">
        <v>2022.0</v>
      </c>
      <c r="G1" s="1">
        <v>2023.0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52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53</v>
      </c>
      <c r="B3" s="1">
        <v>31.0</v>
      </c>
      <c r="C3" s="1">
        <v>7.0</v>
      </c>
      <c r="D3" s="1">
        <v>158.0</v>
      </c>
      <c r="E3" s="1">
        <v>92.0</v>
      </c>
      <c r="F3" s="1">
        <v>47.0</v>
      </c>
      <c r="G3" s="1">
        <v>126.0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54</v>
      </c>
      <c r="B4" s="1">
        <v>28.0</v>
      </c>
      <c r="C4" s="1">
        <v>32.0</v>
      </c>
      <c r="D4" s="1">
        <v>178.0</v>
      </c>
      <c r="E4" s="1">
        <v>177.0</v>
      </c>
      <c r="F4" s="1">
        <v>114.0</v>
      </c>
      <c r="G4" s="1">
        <v>5.0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55</v>
      </c>
      <c r="B5" s="1">
        <v>60.0</v>
      </c>
      <c r="C5" s="1">
        <v>39.0</v>
      </c>
      <c r="D5" s="1">
        <v>335.0</v>
      </c>
      <c r="E5" s="1">
        <v>269.0</v>
      </c>
      <c r="F5" s="1">
        <v>161.0</v>
      </c>
      <c r="G5" s="1">
        <v>131.0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56</v>
      </c>
      <c r="B6" s="1">
        <v>0.0</v>
      </c>
      <c r="C6" s="1">
        <v>0.0</v>
      </c>
      <c r="D6" s="1">
        <v>2.0</v>
      </c>
      <c r="E6" s="1">
        <v>0.0</v>
      </c>
      <c r="F6" s="1">
        <v>0.0</v>
      </c>
      <c r="G6" s="1">
        <v>0.0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57</v>
      </c>
      <c r="B7" s="1">
        <v>0.0</v>
      </c>
      <c r="C7" s="1">
        <v>0.0</v>
      </c>
      <c r="D7" s="1">
        <v>2.0</v>
      </c>
      <c r="E7" s="1">
        <v>0.0</v>
      </c>
      <c r="F7" s="1">
        <v>0.0</v>
      </c>
      <c r="G7" s="1">
        <v>0.0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58</v>
      </c>
      <c r="B8" s="1">
        <v>5.0</v>
      </c>
      <c r="C8" s="1">
        <v>3.0</v>
      </c>
      <c r="D8" s="1">
        <v>7.0</v>
      </c>
      <c r="E8" s="1">
        <v>19.0</v>
      </c>
      <c r="F8" s="1">
        <v>23.0</v>
      </c>
      <c r="G8" s="1">
        <v>12.0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59</v>
      </c>
      <c r="B9" s="1">
        <v>65.0</v>
      </c>
      <c r="C9" s="1">
        <v>42.0</v>
      </c>
      <c r="D9" s="1">
        <v>346.0</v>
      </c>
      <c r="E9" s="1">
        <v>288.0</v>
      </c>
      <c r="F9" s="1">
        <v>185.0</v>
      </c>
      <c r="G9" s="1">
        <v>143.0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60</v>
      </c>
      <c r="B10" s="1">
        <v>2.0</v>
      </c>
      <c r="C10" s="1">
        <v>3.0</v>
      </c>
      <c r="D10" s="1">
        <v>4.0</v>
      </c>
      <c r="E10" s="1">
        <v>12.0</v>
      </c>
      <c r="F10" s="1">
        <v>26.0</v>
      </c>
      <c r="G10" s="1">
        <v>25.0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61</v>
      </c>
      <c r="B11" s="1">
        <v>-35.0</v>
      </c>
      <c r="C11" s="1">
        <v>-86.0</v>
      </c>
      <c r="D11" s="1">
        <v>-1.0</v>
      </c>
      <c r="E11" s="1">
        <v>-2.0</v>
      </c>
      <c r="F11" s="1">
        <v>-5.0</v>
      </c>
      <c r="G11" s="1">
        <v>-9.0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62</v>
      </c>
      <c r="B12" s="1">
        <v>2.0</v>
      </c>
      <c r="C12" s="1">
        <v>2.0</v>
      </c>
      <c r="D12" s="1">
        <v>3.0</v>
      </c>
      <c r="E12" s="1">
        <v>9.0</v>
      </c>
      <c r="F12" s="1">
        <v>20.0</v>
      </c>
      <c r="G12" s="1">
        <v>16.0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63</v>
      </c>
      <c r="B13" s="1">
        <v>2.0</v>
      </c>
      <c r="C13" s="1">
        <v>9.0</v>
      </c>
      <c r="D13" s="1">
        <v>34.0</v>
      </c>
      <c r="E13" s="1">
        <v>38.0</v>
      </c>
      <c r="F13" s="1">
        <v>43.0</v>
      </c>
      <c r="G13" s="1">
        <v>26.0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64</v>
      </c>
      <c r="B14" s="1">
        <v>68.0</v>
      </c>
      <c r="C14" s="1">
        <v>44.0</v>
      </c>
      <c r="D14" s="1">
        <v>349.0</v>
      </c>
      <c r="E14" s="1">
        <v>299.0</v>
      </c>
      <c r="F14" s="1">
        <v>205.0</v>
      </c>
      <c r="G14" s="1">
        <v>160.0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65</v>
      </c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66</v>
      </c>
      <c r="B16" s="1">
        <v>2.0</v>
      </c>
      <c r="C16" s="1">
        <v>3.0</v>
      </c>
      <c r="D16" s="1">
        <v>1.0</v>
      </c>
      <c r="E16" s="1">
        <v>10.0</v>
      </c>
      <c r="F16" s="1">
        <v>7.0</v>
      </c>
      <c r="G16" s="1">
        <v>1.0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67</v>
      </c>
      <c r="B17" s="1">
        <v>1.0</v>
      </c>
      <c r="C17" s="1">
        <v>4.0</v>
      </c>
      <c r="D17" s="1">
        <v>7.0</v>
      </c>
      <c r="E17" s="1">
        <v>14.0</v>
      </c>
      <c r="F17" s="1">
        <v>15.0</v>
      </c>
      <c r="G17" s="1">
        <v>8.0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68</v>
      </c>
      <c r="B18" s="1">
        <v>0.0</v>
      </c>
      <c r="C18" s="1">
        <v>0.0</v>
      </c>
      <c r="D18" s="1">
        <v>0.0</v>
      </c>
      <c r="E18" s="1">
        <v>0.0</v>
      </c>
      <c r="F18" s="1">
        <v>70.0</v>
      </c>
      <c r="G18" s="1">
        <v>79.0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69</v>
      </c>
      <c r="B19" s="1">
        <v>17.0</v>
      </c>
      <c r="C19" s="1">
        <v>12.0</v>
      </c>
      <c r="D19" s="1">
        <v>7.0</v>
      </c>
      <c r="E19" s="1">
        <v>0.0</v>
      </c>
      <c r="F19" s="1">
        <v>0.0</v>
      </c>
      <c r="G19" s="1">
        <v>0.0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70</v>
      </c>
      <c r="B20" s="1">
        <v>0.0</v>
      </c>
      <c r="C20" s="1">
        <v>0.0</v>
      </c>
      <c r="D20" s="1">
        <v>0.0</v>
      </c>
      <c r="E20" s="1">
        <v>0.0</v>
      </c>
      <c r="F20" s="1">
        <v>1.0</v>
      </c>
      <c r="G20" s="1">
        <v>1.0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71</v>
      </c>
      <c r="B21" s="1">
        <v>20.0</v>
      </c>
      <c r="C21" s="1">
        <v>19.0</v>
      </c>
      <c r="D21" s="1">
        <v>16.0</v>
      </c>
      <c r="E21" s="1">
        <v>24.0</v>
      </c>
      <c r="F21" s="1">
        <v>24.0</v>
      </c>
      <c r="G21" s="1">
        <v>11.0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72</v>
      </c>
      <c r="B22" s="1">
        <v>0.0</v>
      </c>
      <c r="C22" s="1">
        <v>0.0</v>
      </c>
      <c r="D22" s="1">
        <v>0.0</v>
      </c>
      <c r="E22" s="1">
        <v>0.0</v>
      </c>
      <c r="F22" s="1">
        <v>4.0</v>
      </c>
      <c r="G22" s="1">
        <v>3.0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73</v>
      </c>
      <c r="B23" s="1">
        <v>8.0</v>
      </c>
      <c r="C23" s="1">
        <v>9.0</v>
      </c>
      <c r="D23" s="1">
        <v>21.0</v>
      </c>
      <c r="E23" s="1">
        <v>0.0</v>
      </c>
      <c r="F23" s="1">
        <v>0.0</v>
      </c>
      <c r="G23" s="1">
        <v>0.0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74</v>
      </c>
      <c r="B24" s="1">
        <v>93.0</v>
      </c>
      <c r="C24" s="1">
        <v>89.0</v>
      </c>
      <c r="D24" s="1">
        <v>98.0</v>
      </c>
      <c r="E24" s="1">
        <v>2.0</v>
      </c>
      <c r="F24" s="1">
        <v>0.0</v>
      </c>
      <c r="G24" s="1">
        <v>0.0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75</v>
      </c>
      <c r="B25" s="1">
        <v>30.0</v>
      </c>
      <c r="C25" s="1">
        <v>30.0</v>
      </c>
      <c r="D25" s="1">
        <v>39.0</v>
      </c>
      <c r="E25" s="1">
        <v>26.0</v>
      </c>
      <c r="F25" s="1">
        <v>29.0</v>
      </c>
      <c r="G25" s="1">
        <v>14.0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76</v>
      </c>
      <c r="B26" s="1">
        <v>49.0</v>
      </c>
      <c r="C26" s="1">
        <v>49.0</v>
      </c>
      <c r="D26" s="1">
        <v>0.0</v>
      </c>
      <c r="E26" s="1">
        <v>0.0</v>
      </c>
      <c r="F26" s="1">
        <v>0.0</v>
      </c>
      <c r="G26" s="1">
        <v>0.0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77</v>
      </c>
      <c r="B27" s="1">
        <v>49.0</v>
      </c>
      <c r="C27" s="1">
        <v>49.0</v>
      </c>
      <c r="D27" s="1">
        <v>0.0</v>
      </c>
      <c r="E27" s="1">
        <v>0.0</v>
      </c>
      <c r="F27" s="1">
        <v>0.0</v>
      </c>
      <c r="G27" s="1">
        <v>0.0</v>
      </c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78</v>
      </c>
      <c r="B28" s="1">
        <v>0.0</v>
      </c>
      <c r="C28" s="1">
        <v>0.0</v>
      </c>
      <c r="D28" s="1">
        <v>0.0</v>
      </c>
      <c r="E28" s="1">
        <v>0.0</v>
      </c>
      <c r="F28" s="1">
        <v>0.0</v>
      </c>
      <c r="G28" s="1">
        <v>0.0</v>
      </c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79</v>
      </c>
      <c r="B29" s="1">
        <v>42.0</v>
      </c>
      <c r="C29" s="1">
        <v>88.0</v>
      </c>
      <c r="D29" s="1">
        <v>382.0</v>
      </c>
      <c r="E29" s="1">
        <v>389.0</v>
      </c>
      <c r="F29" s="1">
        <v>396.0</v>
      </c>
      <c r="G29" s="1">
        <v>451.0</v>
      </c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80</v>
      </c>
      <c r="B30" s="1">
        <v>-11.0</v>
      </c>
      <c r="C30" s="1">
        <v>-35.0</v>
      </c>
      <c r="D30" s="1">
        <v>-72.0</v>
      </c>
      <c r="E30" s="1">
        <v>-117.0</v>
      </c>
      <c r="F30" s="1">
        <v>-219.0</v>
      </c>
      <c r="G30" s="1">
        <v>-306.0</v>
      </c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81</v>
      </c>
      <c r="B31" s="1">
        <v>0.0</v>
      </c>
      <c r="C31" s="1">
        <v>5.0</v>
      </c>
      <c r="D31" s="1">
        <v>-6.0</v>
      </c>
      <c r="E31" s="1">
        <v>-56.0</v>
      </c>
      <c r="F31" s="1">
        <v>-87.0</v>
      </c>
      <c r="G31" s="1">
        <v>0.0</v>
      </c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82</v>
      </c>
      <c r="B32" s="1">
        <v>-11.0</v>
      </c>
      <c r="C32" s="1">
        <v>-34.0</v>
      </c>
      <c r="D32" s="1">
        <v>310.0</v>
      </c>
      <c r="E32" s="1">
        <v>272.0</v>
      </c>
      <c r="F32" s="1">
        <v>176.0</v>
      </c>
      <c r="G32" s="1">
        <v>145.0</v>
      </c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83</v>
      </c>
      <c r="B33" s="1">
        <v>37.0</v>
      </c>
      <c r="C33" s="1">
        <v>14.0</v>
      </c>
      <c r="D33" s="1">
        <v>310.0</v>
      </c>
      <c r="E33" s="1">
        <v>272.0</v>
      </c>
      <c r="F33" s="1">
        <v>176.0</v>
      </c>
      <c r="G33" s="1">
        <v>145.0</v>
      </c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84</v>
      </c>
      <c r="B34" s="1">
        <v>68.0</v>
      </c>
      <c r="C34" s="1">
        <v>44.0</v>
      </c>
      <c r="D34" s="1">
        <v>349.0</v>
      </c>
      <c r="E34" s="1">
        <v>299.0</v>
      </c>
      <c r="F34" s="1">
        <v>205.0</v>
      </c>
      <c r="G34" s="1">
        <v>160.0</v>
      </c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48</v>
      </c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85</v>
      </c>
      <c r="B36" s="1">
        <v>7.0</v>
      </c>
      <c r="C36" s="1">
        <v>7.0</v>
      </c>
      <c r="D36" s="1">
        <v>41.0</v>
      </c>
      <c r="E36" s="1">
        <v>42.0</v>
      </c>
      <c r="F36" s="1">
        <v>42.0</v>
      </c>
      <c r="G36" s="1">
        <v>47.0</v>
      </c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86</v>
      </c>
      <c r="B37" s="1">
        <v>7.0</v>
      </c>
      <c r="C37" s="1">
        <v>7.0</v>
      </c>
      <c r="D37" s="1">
        <v>41.0</v>
      </c>
      <c r="E37" s="1">
        <v>42.0</v>
      </c>
      <c r="F37" s="1">
        <v>42.0</v>
      </c>
      <c r="G37" s="1">
        <v>47.0</v>
      </c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87</v>
      </c>
      <c r="B38" s="1" t="s">
        <v>88</v>
      </c>
      <c r="C38" s="1" t="s">
        <v>89</v>
      </c>
      <c r="D38" s="1" t="s">
        <v>90</v>
      </c>
      <c r="E38" s="1" t="s">
        <v>91</v>
      </c>
      <c r="F38" s="1" t="s">
        <v>92</v>
      </c>
      <c r="G38" s="1" t="s">
        <v>93</v>
      </c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94</v>
      </c>
      <c r="B39" s="1">
        <v>-11.0</v>
      </c>
      <c r="C39" s="1">
        <v>-34.0</v>
      </c>
      <c r="D39" s="1">
        <v>310.0</v>
      </c>
      <c r="E39" s="1">
        <v>272.0</v>
      </c>
      <c r="F39" s="1">
        <v>176.0</v>
      </c>
      <c r="G39" s="1">
        <v>145.0</v>
      </c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95</v>
      </c>
      <c r="B40" s="1" t="s">
        <v>88</v>
      </c>
      <c r="C40" s="1" t="s">
        <v>89</v>
      </c>
      <c r="D40" s="1" t="s">
        <v>90</v>
      </c>
      <c r="E40" s="1" t="s">
        <v>91</v>
      </c>
      <c r="F40" s="1" t="s">
        <v>92</v>
      </c>
      <c r="G40" s="1" t="s">
        <v>93</v>
      </c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96</v>
      </c>
      <c r="B41" s="1" t="s">
        <v>97</v>
      </c>
      <c r="C41" s="1" t="s">
        <v>97</v>
      </c>
      <c r="D41" s="1" t="s">
        <v>97</v>
      </c>
      <c r="E41" s="1" t="s">
        <v>97</v>
      </c>
      <c r="F41" s="1">
        <v>4.0</v>
      </c>
      <c r="G41" s="1">
        <v>4.0</v>
      </c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98</v>
      </c>
      <c r="B42" s="1">
        <v>-60.0</v>
      </c>
      <c r="C42" s="1">
        <v>-39.0</v>
      </c>
      <c r="D42" s="1">
        <v>-335.0</v>
      </c>
      <c r="E42" s="1">
        <v>-269.0</v>
      </c>
      <c r="F42" s="1">
        <v>-156.0</v>
      </c>
      <c r="G42" s="1">
        <v>-126.0</v>
      </c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99</v>
      </c>
      <c r="B43" s="1">
        <v>2.0</v>
      </c>
      <c r="C43" s="1">
        <v>2.0</v>
      </c>
      <c r="D43" s="1">
        <v>3.0</v>
      </c>
      <c r="E43" s="1">
        <v>5.0</v>
      </c>
      <c r="F43" s="1">
        <v>6.0</v>
      </c>
      <c r="G43" s="1">
        <v>6.0</v>
      </c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100</v>
      </c>
      <c r="B44" s="1">
        <v>3.0</v>
      </c>
      <c r="C44" s="1">
        <v>0.0</v>
      </c>
      <c r="D44" s="1">
        <v>3.0</v>
      </c>
      <c r="E44" s="1">
        <v>3.0</v>
      </c>
      <c r="F44" s="1">
        <v>3.0</v>
      </c>
      <c r="G44" s="1">
        <v>3.0</v>
      </c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101</v>
      </c>
      <c r="B45" s="1">
        <v>1.0</v>
      </c>
      <c r="C45" s="1">
        <v>2.0</v>
      </c>
      <c r="D45" s="1">
        <v>3.0</v>
      </c>
      <c r="E45" s="1">
        <v>6.0</v>
      </c>
      <c r="F45" s="1">
        <v>16.0</v>
      </c>
      <c r="G45" s="1">
        <v>16.0</v>
      </c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102</v>
      </c>
      <c r="B46" s="1">
        <v>0.0</v>
      </c>
      <c r="C46" s="1">
        <v>0.0</v>
      </c>
      <c r="D46" s="1">
        <v>59.0</v>
      </c>
      <c r="E46" s="1">
        <v>85.0</v>
      </c>
      <c r="F46" s="1">
        <v>105.0</v>
      </c>
      <c r="G46" s="1">
        <v>75.0</v>
      </c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25</v>
      </c>
      <c r="B1" s="1">
        <v>2018.0</v>
      </c>
      <c r="C1" s="1">
        <v>2019.0</v>
      </c>
      <c r="D1" s="1">
        <v>2020.0</v>
      </c>
      <c r="E1" s="1">
        <v>2021.0</v>
      </c>
      <c r="F1" s="1">
        <v>2022.0</v>
      </c>
      <c r="G1" s="1">
        <v>2023.0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103</v>
      </c>
      <c r="B2" s="1">
        <v>22.0</v>
      </c>
      <c r="C2" s="1">
        <v>9.0</v>
      </c>
      <c r="D2" s="1">
        <v>9.0</v>
      </c>
      <c r="E2" s="1">
        <v>30.0</v>
      </c>
      <c r="F2" s="1">
        <v>65.0</v>
      </c>
      <c r="G2" s="1">
        <v>1.0</v>
      </c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104</v>
      </c>
      <c r="B3" s="1">
        <v>22.0</v>
      </c>
      <c r="C3" s="1">
        <v>9.0</v>
      </c>
      <c r="D3" s="1">
        <v>9.0</v>
      </c>
      <c r="E3" s="1">
        <v>30.0</v>
      </c>
      <c r="F3" s="1">
        <v>65.0</v>
      </c>
      <c r="G3" s="1">
        <v>1.0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105</v>
      </c>
      <c r="B4" s="1">
        <v>24.0</v>
      </c>
      <c r="C4" s="1">
        <v>29.0</v>
      </c>
      <c r="D4" s="1">
        <v>37.0</v>
      </c>
      <c r="E4" s="1">
        <v>56.0</v>
      </c>
      <c r="F4" s="1">
        <v>82.0</v>
      </c>
      <c r="G4" s="1">
        <v>74.0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106</v>
      </c>
      <c r="B5" s="1">
        <v>-2.0</v>
      </c>
      <c r="C5" s="1">
        <v>-19.0</v>
      </c>
      <c r="D5" s="1">
        <v>-27.0</v>
      </c>
      <c r="E5" s="1">
        <v>-26.0</v>
      </c>
      <c r="F5" s="1">
        <v>-82.0</v>
      </c>
      <c r="G5" s="1">
        <v>-72.0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107</v>
      </c>
      <c r="B6" s="1">
        <v>3.0</v>
      </c>
      <c r="C6" s="1">
        <v>5.0</v>
      </c>
      <c r="D6" s="1">
        <v>9.0</v>
      </c>
      <c r="E6" s="1">
        <v>18.0</v>
      </c>
      <c r="F6" s="1">
        <v>21.0</v>
      </c>
      <c r="G6" s="1">
        <v>19.0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108</v>
      </c>
      <c r="B7" s="1">
        <v>3.0</v>
      </c>
      <c r="C7" s="1">
        <v>5.0</v>
      </c>
      <c r="D7" s="1">
        <v>9.0</v>
      </c>
      <c r="E7" s="1">
        <v>18.0</v>
      </c>
      <c r="F7" s="1">
        <v>21.0</v>
      </c>
      <c r="G7" s="1">
        <v>19.0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109</v>
      </c>
      <c r="B8" s="1">
        <v>-6.0</v>
      </c>
      <c r="C8" s="1">
        <v>-25.0</v>
      </c>
      <c r="D8" s="1">
        <v>-36.0</v>
      </c>
      <c r="E8" s="1">
        <v>-45.0</v>
      </c>
      <c r="F8" s="1">
        <v>-103.0</v>
      </c>
      <c r="G8" s="1">
        <v>-91.0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110</v>
      </c>
      <c r="B9" s="1">
        <v>-2.0</v>
      </c>
      <c r="C9" s="1">
        <v>0.0</v>
      </c>
      <c r="D9" s="1">
        <v>0.0</v>
      </c>
      <c r="E9" s="1">
        <v>0.0</v>
      </c>
      <c r="F9" s="1">
        <v>0.0</v>
      </c>
      <c r="G9" s="1">
        <v>0.0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111</v>
      </c>
      <c r="B10" s="1">
        <v>96.0</v>
      </c>
      <c r="C10" s="1">
        <v>1.0</v>
      </c>
      <c r="D10" s="1">
        <v>54.0</v>
      </c>
      <c r="E10" s="1">
        <v>62.0</v>
      </c>
      <c r="F10" s="1">
        <v>1.0</v>
      </c>
      <c r="G10" s="1">
        <v>4.0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112</v>
      </c>
      <c r="B11" s="1">
        <v>-1.0</v>
      </c>
      <c r="C11" s="1">
        <v>1.0</v>
      </c>
      <c r="D11" s="1">
        <v>54.0</v>
      </c>
      <c r="E11" s="1">
        <v>62.0</v>
      </c>
      <c r="F11" s="1">
        <v>1.0</v>
      </c>
      <c r="G11" s="1">
        <v>4.0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113</v>
      </c>
      <c r="B12" s="1">
        <v>-35.0</v>
      </c>
      <c r="C12" s="1">
        <v>-9.0</v>
      </c>
      <c r="D12" s="1">
        <v>-22.0</v>
      </c>
      <c r="E12" s="1">
        <v>-33.0</v>
      </c>
      <c r="F12" s="1">
        <v>-20.0</v>
      </c>
      <c r="G12" s="1">
        <v>-1.0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114</v>
      </c>
      <c r="B13" s="1">
        <v>-8.0</v>
      </c>
      <c r="C13" s="1">
        <v>-23.0</v>
      </c>
      <c r="D13" s="1">
        <v>-36.0</v>
      </c>
      <c r="E13" s="1">
        <v>-44.0</v>
      </c>
      <c r="F13" s="1">
        <v>-102.0</v>
      </c>
      <c r="G13" s="1">
        <v>-87.0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115</v>
      </c>
      <c r="B14" s="1">
        <v>0.0</v>
      </c>
      <c r="C14" s="1">
        <v>0.0</v>
      </c>
      <c r="D14" s="1">
        <v>0.0</v>
      </c>
      <c r="E14" s="1">
        <v>0.0</v>
      </c>
      <c r="F14" s="1">
        <v>0.0</v>
      </c>
      <c r="G14" s="1">
        <v>-30.0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116</v>
      </c>
      <c r="B15" s="1">
        <v>78.0</v>
      </c>
      <c r="C15" s="1">
        <v>0.0</v>
      </c>
      <c r="D15" s="1">
        <v>0.0</v>
      </c>
      <c r="E15" s="1">
        <v>0.0</v>
      </c>
      <c r="F15" s="1">
        <v>0.0</v>
      </c>
      <c r="G15" s="1">
        <v>0.0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117</v>
      </c>
      <c r="B16" s="1">
        <v>-7.0</v>
      </c>
      <c r="C16" s="1">
        <v>-23.0</v>
      </c>
      <c r="D16" s="1">
        <v>-36.0</v>
      </c>
      <c r="E16" s="1">
        <v>-44.0</v>
      </c>
      <c r="F16" s="1">
        <v>-102.0</v>
      </c>
      <c r="G16" s="1">
        <v>-87.0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118</v>
      </c>
      <c r="B17" s="1">
        <v>-7.0</v>
      </c>
      <c r="C17" s="1">
        <v>-23.0</v>
      </c>
      <c r="D17" s="1">
        <v>-36.0</v>
      </c>
      <c r="E17" s="1">
        <v>-44.0</v>
      </c>
      <c r="F17" s="1">
        <v>-102.0</v>
      </c>
      <c r="G17" s="1">
        <v>-87.0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119</v>
      </c>
      <c r="B18" s="1">
        <v>-7.0</v>
      </c>
      <c r="C18" s="1">
        <v>-23.0</v>
      </c>
      <c r="D18" s="1">
        <v>-36.0</v>
      </c>
      <c r="E18" s="1">
        <v>-44.0</v>
      </c>
      <c r="F18" s="1">
        <v>-102.0</v>
      </c>
      <c r="G18" s="1">
        <v>-87.0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120</v>
      </c>
      <c r="B19" s="1">
        <v>-7.0</v>
      </c>
      <c r="C19" s="1">
        <v>-23.0</v>
      </c>
      <c r="D19" s="1">
        <v>-36.0</v>
      </c>
      <c r="E19" s="1">
        <v>-44.0</v>
      </c>
      <c r="F19" s="1">
        <v>-102.0</v>
      </c>
      <c r="G19" s="1">
        <v>-87.0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121</v>
      </c>
      <c r="B20" s="1">
        <v>-7.0</v>
      </c>
      <c r="C20" s="1">
        <v>-23.0</v>
      </c>
      <c r="D20" s="1">
        <v>-36.0</v>
      </c>
      <c r="E20" s="1">
        <v>-44.0</v>
      </c>
      <c r="F20" s="1">
        <v>-102.0</v>
      </c>
      <c r="G20" s="1">
        <v>-87.0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122</v>
      </c>
      <c r="B21" s="1">
        <v>-7.0</v>
      </c>
      <c r="C21" s="1">
        <v>-23.0</v>
      </c>
      <c r="D21" s="1">
        <v>-36.0</v>
      </c>
      <c r="E21" s="1">
        <v>-44.0</v>
      </c>
      <c r="F21" s="1">
        <v>-102.0</v>
      </c>
      <c r="G21" s="1">
        <v>-87.0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123</v>
      </c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124</v>
      </c>
      <c r="B23" s="1">
        <v>-1.0</v>
      </c>
      <c r="C23" s="1" t="s">
        <v>125</v>
      </c>
      <c r="D23" s="1" t="s">
        <v>126</v>
      </c>
      <c r="E23" s="1" t="s">
        <v>127</v>
      </c>
      <c r="F23" s="1" t="s">
        <v>128</v>
      </c>
      <c r="G23" s="1" t="s">
        <v>129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130</v>
      </c>
      <c r="B24" s="1">
        <v>-1.0</v>
      </c>
      <c r="C24" s="1" t="s">
        <v>125</v>
      </c>
      <c r="D24" s="1" t="s">
        <v>126</v>
      </c>
      <c r="E24" s="1" t="s">
        <v>127</v>
      </c>
      <c r="F24" s="1" t="s">
        <v>128</v>
      </c>
      <c r="G24" s="1" t="s">
        <v>129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131</v>
      </c>
      <c r="B25" s="1">
        <v>7.0</v>
      </c>
      <c r="C25" s="1">
        <v>7.0</v>
      </c>
      <c r="D25" s="1">
        <v>15.0</v>
      </c>
      <c r="E25" s="1">
        <v>42.0</v>
      </c>
      <c r="F25" s="1">
        <v>42.0</v>
      </c>
      <c r="G25" s="1">
        <v>42.0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132</v>
      </c>
      <c r="B26" s="1">
        <v>-1.0</v>
      </c>
      <c r="C26" s="1" t="s">
        <v>125</v>
      </c>
      <c r="D26" s="1" t="s">
        <v>126</v>
      </c>
      <c r="E26" s="1" t="s">
        <v>127</v>
      </c>
      <c r="F26" s="1" t="s">
        <v>128</v>
      </c>
      <c r="G26" s="1" t="s">
        <v>129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133</v>
      </c>
      <c r="B27" s="1">
        <v>-1.0</v>
      </c>
      <c r="C27" s="1" t="s">
        <v>125</v>
      </c>
      <c r="D27" s="1" t="s">
        <v>126</v>
      </c>
      <c r="E27" s="1" t="s">
        <v>127</v>
      </c>
      <c r="F27" s="1" t="s">
        <v>128</v>
      </c>
      <c r="G27" s="1" t="s">
        <v>129</v>
      </c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134</v>
      </c>
      <c r="B28" s="1">
        <v>7.0</v>
      </c>
      <c r="C28" s="1">
        <v>7.0</v>
      </c>
      <c r="D28" s="1">
        <v>15.0</v>
      </c>
      <c r="E28" s="1">
        <v>42.0</v>
      </c>
      <c r="F28" s="1">
        <v>42.0</v>
      </c>
      <c r="G28" s="1">
        <v>42.0</v>
      </c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135</v>
      </c>
      <c r="B29" s="1" t="s">
        <v>136</v>
      </c>
      <c r="C29" s="1" t="s">
        <v>137</v>
      </c>
      <c r="D29" s="1" t="s">
        <v>138</v>
      </c>
      <c r="E29" s="1" t="s">
        <v>139</v>
      </c>
      <c r="F29" s="1" t="s">
        <v>88</v>
      </c>
      <c r="G29" s="1" t="s">
        <v>140</v>
      </c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141</v>
      </c>
      <c r="B30" s="1" t="s">
        <v>136</v>
      </c>
      <c r="C30" s="1" t="s">
        <v>137</v>
      </c>
      <c r="D30" s="1" t="s">
        <v>138</v>
      </c>
      <c r="E30" s="1" t="s">
        <v>139</v>
      </c>
      <c r="F30" s="1" t="s">
        <v>88</v>
      </c>
      <c r="G30" s="1" t="s">
        <v>140</v>
      </c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48</v>
      </c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142</v>
      </c>
      <c r="B32" s="1">
        <v>-5.0</v>
      </c>
      <c r="C32" s="1">
        <v>-24.0</v>
      </c>
      <c r="D32" s="1">
        <v>-36.0</v>
      </c>
      <c r="E32" s="1">
        <v>-43.0</v>
      </c>
      <c r="F32" s="1">
        <v>-100.0</v>
      </c>
      <c r="G32" s="1">
        <v>-87.0</v>
      </c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143</v>
      </c>
      <c r="B33" s="1">
        <v>-6.0</v>
      </c>
      <c r="C33" s="1">
        <v>-25.0</v>
      </c>
      <c r="D33" s="1">
        <v>-36.0</v>
      </c>
      <c r="E33" s="1">
        <v>-45.0</v>
      </c>
      <c r="F33" s="1">
        <v>-103.0</v>
      </c>
      <c r="G33" s="1">
        <v>-91.0</v>
      </c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144</v>
      </c>
      <c r="B34" s="1">
        <v>-6.0</v>
      </c>
      <c r="C34" s="1">
        <v>-25.0</v>
      </c>
      <c r="D34" s="1">
        <v>-36.0</v>
      </c>
      <c r="E34" s="1">
        <v>-45.0</v>
      </c>
      <c r="F34" s="1">
        <v>-103.0</v>
      </c>
      <c r="G34" s="1">
        <v>-91.0</v>
      </c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145</v>
      </c>
      <c r="B35" s="1">
        <v>-5.0</v>
      </c>
      <c r="C35" s="1">
        <v>-24.0</v>
      </c>
      <c r="D35" s="1">
        <v>-35.0</v>
      </c>
      <c r="E35" s="1">
        <v>-43.0</v>
      </c>
      <c r="F35" s="1">
        <v>-99.0</v>
      </c>
      <c r="G35" s="1">
        <v>-86.0</v>
      </c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146</v>
      </c>
      <c r="B36" s="1">
        <v>-5.0</v>
      </c>
      <c r="C36" s="1">
        <v>-14.0</v>
      </c>
      <c r="D36" s="1">
        <v>-22.0</v>
      </c>
      <c r="E36" s="1">
        <v>-28.0</v>
      </c>
      <c r="F36" s="1">
        <v>-63.0</v>
      </c>
      <c r="G36" s="1">
        <v>-54.0</v>
      </c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147</v>
      </c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148</v>
      </c>
      <c r="B38" s="1">
        <v>3.0</v>
      </c>
      <c r="C38" s="1">
        <v>5.0</v>
      </c>
      <c r="D38" s="1">
        <v>9.0</v>
      </c>
      <c r="E38" s="1">
        <v>18.0</v>
      </c>
      <c r="F38" s="1">
        <v>21.0</v>
      </c>
      <c r="G38" s="1">
        <v>19.0</v>
      </c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149</v>
      </c>
      <c r="B39" s="1">
        <v>24.0</v>
      </c>
      <c r="C39" s="1">
        <v>29.0</v>
      </c>
      <c r="D39" s="1">
        <v>37.0</v>
      </c>
      <c r="E39" s="1">
        <v>56.0</v>
      </c>
      <c r="F39" s="1">
        <v>82.0</v>
      </c>
      <c r="G39" s="1">
        <v>74.0</v>
      </c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150</v>
      </c>
      <c r="B40" s="1">
        <v>37.0</v>
      </c>
      <c r="C40" s="1">
        <v>30.0</v>
      </c>
      <c r="D40" s="1">
        <v>40.0</v>
      </c>
      <c r="E40" s="1">
        <v>70.0</v>
      </c>
      <c r="F40" s="1">
        <v>80.0</v>
      </c>
      <c r="G40" s="1">
        <v>80.0</v>
      </c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151</v>
      </c>
      <c r="B41" s="1">
        <v>12.0</v>
      </c>
      <c r="C41" s="1">
        <v>21.0</v>
      </c>
      <c r="D41" s="1">
        <v>53.0</v>
      </c>
      <c r="E41" s="1">
        <v>2.0</v>
      </c>
      <c r="F41" s="1">
        <v>3.0</v>
      </c>
      <c r="G41" s="1">
        <v>3.0</v>
      </c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152</v>
      </c>
      <c r="B42" s="1">
        <v>29.0</v>
      </c>
      <c r="C42" s="1">
        <v>24.0</v>
      </c>
      <c r="D42" s="1">
        <v>73.0</v>
      </c>
      <c r="E42" s="1">
        <v>3.0</v>
      </c>
      <c r="F42" s="1">
        <v>2.0</v>
      </c>
      <c r="G42" s="1">
        <v>3.0</v>
      </c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153</v>
      </c>
      <c r="B43" s="1">
        <v>42.0</v>
      </c>
      <c r="C43" s="1">
        <v>46.0</v>
      </c>
      <c r="D43" s="1">
        <v>1.0</v>
      </c>
      <c r="E43" s="1">
        <v>5.0</v>
      </c>
      <c r="F43" s="1">
        <v>6.0</v>
      </c>
      <c r="G43" s="1">
        <v>6.0</v>
      </c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25</v>
      </c>
      <c r="B1" s="1">
        <v>2018.0</v>
      </c>
      <c r="C1" s="1">
        <v>2019.0</v>
      </c>
      <c r="D1" s="1">
        <v>2020.0</v>
      </c>
      <c r="E1" s="1">
        <v>2021.0</v>
      </c>
      <c r="F1" s="1">
        <v>2022.0</v>
      </c>
      <c r="G1" s="1">
        <v>2023.0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154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155</v>
      </c>
      <c r="B3" s="1">
        <v>0.0</v>
      </c>
      <c r="C3" s="1" t="s">
        <v>156</v>
      </c>
      <c r="D3" s="1" t="s">
        <v>157</v>
      </c>
      <c r="E3" s="1" t="s">
        <v>158</v>
      </c>
      <c r="F3" s="1" t="s">
        <v>159</v>
      </c>
      <c r="G3" s="1" t="s">
        <v>160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161</v>
      </c>
      <c r="B4" s="1">
        <v>0.0</v>
      </c>
      <c r="C4" s="1" t="s">
        <v>162</v>
      </c>
      <c r="D4" s="1" t="s">
        <v>163</v>
      </c>
      <c r="E4" s="1" t="s">
        <v>164</v>
      </c>
      <c r="F4" s="1" t="s">
        <v>165</v>
      </c>
      <c r="G4" s="1" t="s">
        <v>166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167</v>
      </c>
      <c r="B5" s="1">
        <v>0.0</v>
      </c>
      <c r="C5" s="1" t="s">
        <v>168</v>
      </c>
      <c r="D5" s="1" t="s">
        <v>169</v>
      </c>
      <c r="E5" s="1" t="s">
        <v>170</v>
      </c>
      <c r="F5" s="1" t="s">
        <v>171</v>
      </c>
      <c r="G5" s="1" t="s">
        <v>172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173</v>
      </c>
      <c r="B6" s="1">
        <v>0.0</v>
      </c>
      <c r="C6" s="1" t="s">
        <v>174</v>
      </c>
      <c r="D6" s="1" t="s">
        <v>175</v>
      </c>
      <c r="E6" s="1" t="s">
        <v>170</v>
      </c>
      <c r="F6" s="1" t="s">
        <v>171</v>
      </c>
      <c r="G6" s="1" t="s">
        <v>172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176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177</v>
      </c>
      <c r="B8" s="1" t="s">
        <v>178</v>
      </c>
      <c r="C8" s="1" t="s">
        <v>179</v>
      </c>
      <c r="D8" s="1" t="s">
        <v>180</v>
      </c>
      <c r="E8" s="1" t="s">
        <v>181</v>
      </c>
      <c r="F8" s="1">
        <v>-1.0</v>
      </c>
      <c r="G8" s="1">
        <v>0.0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182</v>
      </c>
      <c r="B9" s="1" t="s">
        <v>183</v>
      </c>
      <c r="C9" s="1" t="s">
        <v>184</v>
      </c>
      <c r="D9" s="1" t="s">
        <v>185</v>
      </c>
      <c r="E9" s="1" t="s">
        <v>186</v>
      </c>
      <c r="F9" s="1">
        <v>0.0</v>
      </c>
      <c r="G9" s="1">
        <v>0.0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187</v>
      </c>
      <c r="B10" s="1" t="s">
        <v>188</v>
      </c>
      <c r="C10" s="1" t="s">
        <v>189</v>
      </c>
      <c r="D10" s="1" t="s">
        <v>190</v>
      </c>
      <c r="E10" s="1" t="s">
        <v>191</v>
      </c>
      <c r="F10" s="1">
        <v>-1.0</v>
      </c>
      <c r="G10" s="1">
        <v>0.0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192</v>
      </c>
      <c r="B11" s="1" t="s">
        <v>193</v>
      </c>
      <c r="C11" s="1" t="s">
        <v>194</v>
      </c>
      <c r="D11" s="1" t="s">
        <v>195</v>
      </c>
      <c r="E11" s="1" t="s">
        <v>196</v>
      </c>
      <c r="F11" s="1">
        <v>-1.0</v>
      </c>
      <c r="G11" s="1">
        <v>0.0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197</v>
      </c>
      <c r="B12" s="1" t="s">
        <v>193</v>
      </c>
      <c r="C12" s="1" t="s">
        <v>194</v>
      </c>
      <c r="D12" s="1" t="s">
        <v>195</v>
      </c>
      <c r="E12" s="1" t="s">
        <v>196</v>
      </c>
      <c r="F12" s="1">
        <v>-1.0</v>
      </c>
      <c r="G12" s="1">
        <v>0.0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198</v>
      </c>
      <c r="B13" s="1" t="s">
        <v>199</v>
      </c>
      <c r="C13" s="1" t="s">
        <v>200</v>
      </c>
      <c r="D13" s="1" t="s">
        <v>201</v>
      </c>
      <c r="E13" s="1" t="s">
        <v>202</v>
      </c>
      <c r="F13" s="1">
        <v>-1.0</v>
      </c>
      <c r="G13" s="1">
        <v>0.0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203</v>
      </c>
      <c r="B14" s="1" t="s">
        <v>199</v>
      </c>
      <c r="C14" s="1" t="s">
        <v>200</v>
      </c>
      <c r="D14" s="1" t="s">
        <v>201</v>
      </c>
      <c r="E14" s="1" t="s">
        <v>202</v>
      </c>
      <c r="F14" s="1">
        <v>-1.0</v>
      </c>
      <c r="G14" s="1">
        <v>0.0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204</v>
      </c>
      <c r="B15" s="1" t="s">
        <v>199</v>
      </c>
      <c r="C15" s="1" t="s">
        <v>200</v>
      </c>
      <c r="D15" s="1" t="s">
        <v>201</v>
      </c>
      <c r="E15" s="1" t="s">
        <v>202</v>
      </c>
      <c r="F15" s="1">
        <v>-1.0</v>
      </c>
      <c r="G15" s="1">
        <v>0.0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205</v>
      </c>
      <c r="B16" s="1" t="s">
        <v>206</v>
      </c>
      <c r="C16" s="1" t="s">
        <v>207</v>
      </c>
      <c r="D16" s="1" t="s">
        <v>208</v>
      </c>
      <c r="E16" s="1" t="s">
        <v>209</v>
      </c>
      <c r="F16" s="1">
        <v>0.0</v>
      </c>
      <c r="G16" s="1">
        <v>0.0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210</v>
      </c>
      <c r="B17" s="1">
        <v>0.0</v>
      </c>
      <c r="C17" s="1" t="s">
        <v>211</v>
      </c>
      <c r="D17" s="1" t="s">
        <v>212</v>
      </c>
      <c r="E17" s="1" t="s">
        <v>213</v>
      </c>
      <c r="F17" s="1">
        <v>-1.0</v>
      </c>
      <c r="G17" s="1">
        <v>0.0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214</v>
      </c>
      <c r="B18" s="1">
        <v>0.0</v>
      </c>
      <c r="C18" s="1" t="s">
        <v>211</v>
      </c>
      <c r="D18" s="1" t="s">
        <v>212</v>
      </c>
      <c r="E18" s="1" t="s">
        <v>213</v>
      </c>
      <c r="F18" s="1">
        <v>-1.0</v>
      </c>
      <c r="G18" s="1">
        <v>0.0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215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215</v>
      </c>
      <c r="B20" s="1">
        <v>0.0</v>
      </c>
      <c r="C20" s="1" t="s">
        <v>216</v>
      </c>
      <c r="D20" s="1" t="s">
        <v>217</v>
      </c>
      <c r="E20" s="1" t="s">
        <v>218</v>
      </c>
      <c r="F20" s="1" t="s">
        <v>97</v>
      </c>
      <c r="G20" s="1" t="s">
        <v>219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220</v>
      </c>
      <c r="B21" s="1">
        <v>0.0</v>
      </c>
      <c r="C21" s="1">
        <v>4.0</v>
      </c>
      <c r="D21" s="1" t="s">
        <v>221</v>
      </c>
      <c r="E21" s="1" t="s">
        <v>222</v>
      </c>
      <c r="F21" s="1" t="s">
        <v>223</v>
      </c>
      <c r="G21" s="1" t="s">
        <v>218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224</v>
      </c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225</v>
      </c>
      <c r="B23" s="1" t="s">
        <v>226</v>
      </c>
      <c r="C23" s="1" t="s">
        <v>227</v>
      </c>
      <c r="D23" s="1" t="s">
        <v>228</v>
      </c>
      <c r="E23" s="1" t="s">
        <v>229</v>
      </c>
      <c r="F23" s="1" t="s">
        <v>230</v>
      </c>
      <c r="G23" s="1" t="s">
        <v>231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232</v>
      </c>
      <c r="B24" s="1" t="s">
        <v>233</v>
      </c>
      <c r="C24" s="1" t="s">
        <v>234</v>
      </c>
      <c r="D24" s="1" t="s">
        <v>235</v>
      </c>
      <c r="E24" s="1" t="s">
        <v>236</v>
      </c>
      <c r="F24" s="1" t="s">
        <v>237</v>
      </c>
      <c r="G24" s="1" t="s">
        <v>238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239</v>
      </c>
      <c r="B25" s="1" t="s">
        <v>240</v>
      </c>
      <c r="C25" s="1" t="s">
        <v>241</v>
      </c>
      <c r="D25" s="1">
        <v>-2.0</v>
      </c>
      <c r="E25" s="1" t="s">
        <v>242</v>
      </c>
      <c r="F25" s="1" t="s">
        <v>243</v>
      </c>
      <c r="G25" s="1" t="s">
        <v>244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245</v>
      </c>
      <c r="B26" s="1">
        <v>0.0</v>
      </c>
      <c r="C26" s="1" t="s">
        <v>246</v>
      </c>
      <c r="D26" s="1" t="s">
        <v>247</v>
      </c>
      <c r="E26" s="1" t="s">
        <v>248</v>
      </c>
      <c r="F26" s="1" t="s">
        <v>249</v>
      </c>
      <c r="G26" s="1" t="s">
        <v>250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251</v>
      </c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252</v>
      </c>
      <c r="B28" s="1">
        <v>0.0</v>
      </c>
      <c r="C28" s="1">
        <v>0.0</v>
      </c>
      <c r="D28" s="1">
        <v>0.0</v>
      </c>
      <c r="E28" s="1">
        <v>0.0</v>
      </c>
      <c r="F28" s="1" t="s">
        <v>253</v>
      </c>
      <c r="G28" s="1" t="s">
        <v>233</v>
      </c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254</v>
      </c>
      <c r="B29" s="1">
        <v>0.0</v>
      </c>
      <c r="C29" s="1">
        <v>0.0</v>
      </c>
      <c r="D29" s="1">
        <v>0.0</v>
      </c>
      <c r="E29" s="1">
        <v>0.0</v>
      </c>
      <c r="F29" s="1" t="s">
        <v>255</v>
      </c>
      <c r="G29" s="1" t="s">
        <v>256</v>
      </c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257</v>
      </c>
      <c r="B30" s="1">
        <v>0.0</v>
      </c>
      <c r="C30" s="1">
        <v>0.0</v>
      </c>
      <c r="D30" s="1">
        <v>0.0</v>
      </c>
      <c r="E30" s="1">
        <v>0.0</v>
      </c>
      <c r="F30" s="1" t="s">
        <v>258</v>
      </c>
      <c r="G30" s="1" t="s">
        <v>259</v>
      </c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260</v>
      </c>
      <c r="B31" s="1">
        <v>0.0</v>
      </c>
      <c r="C31" s="1">
        <v>0.0</v>
      </c>
      <c r="D31" s="1">
        <v>0.0</v>
      </c>
      <c r="E31" s="1">
        <v>0.0</v>
      </c>
      <c r="F31" s="1" t="s">
        <v>261</v>
      </c>
      <c r="G31" s="1" t="s">
        <v>262</v>
      </c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263</v>
      </c>
      <c r="B32" s="1" t="s">
        <v>264</v>
      </c>
      <c r="C32" s="1" t="s">
        <v>265</v>
      </c>
      <c r="D32" s="1" t="s">
        <v>266</v>
      </c>
      <c r="E32" s="1" t="s">
        <v>267</v>
      </c>
      <c r="F32" s="1" t="s">
        <v>268</v>
      </c>
      <c r="G32" s="1" t="s">
        <v>269</v>
      </c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270</v>
      </c>
      <c r="B33" s="1" t="s">
        <v>271</v>
      </c>
      <c r="C33" s="1">
        <v>0.0</v>
      </c>
      <c r="D33" s="1">
        <v>0.0</v>
      </c>
      <c r="E33" s="1">
        <v>0.0</v>
      </c>
      <c r="F33" s="1">
        <v>0.0</v>
      </c>
      <c r="G33" s="1">
        <v>0.0</v>
      </c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272</v>
      </c>
      <c r="B34" s="1" t="s">
        <v>273</v>
      </c>
      <c r="C34" s="1">
        <v>0.0</v>
      </c>
      <c r="D34" s="1">
        <v>0.0</v>
      </c>
      <c r="E34" s="1">
        <v>0.0</v>
      </c>
      <c r="F34" s="1">
        <v>0.0</v>
      </c>
      <c r="G34" s="1">
        <v>0.0</v>
      </c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274</v>
      </c>
      <c r="B35" s="1" t="s">
        <v>275</v>
      </c>
      <c r="C35" s="1">
        <v>0.0</v>
      </c>
      <c r="D35" s="1">
        <v>0.0</v>
      </c>
      <c r="E35" s="1">
        <v>0.0</v>
      </c>
      <c r="F35" s="1">
        <v>0.0</v>
      </c>
      <c r="G35" s="1">
        <v>0.0</v>
      </c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276</v>
      </c>
      <c r="B36" s="1">
        <v>0.0</v>
      </c>
      <c r="C36" s="1">
        <v>0.0</v>
      </c>
      <c r="D36" s="1">
        <v>0.0</v>
      </c>
      <c r="E36" s="1">
        <v>0.0</v>
      </c>
      <c r="F36" s="1" t="s">
        <v>277</v>
      </c>
      <c r="G36" s="1" t="s">
        <v>277</v>
      </c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278</v>
      </c>
      <c r="B37" s="1" t="s">
        <v>279</v>
      </c>
      <c r="C37" s="1" t="s">
        <v>280</v>
      </c>
      <c r="D37" s="1" t="s">
        <v>281</v>
      </c>
      <c r="E37" s="1" t="s">
        <v>282</v>
      </c>
      <c r="F37" s="1" t="s">
        <v>283</v>
      </c>
      <c r="G37" s="1" t="s">
        <v>284</v>
      </c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285</v>
      </c>
      <c r="B38" s="1">
        <v>0.0</v>
      </c>
      <c r="C38" s="1">
        <v>0.0</v>
      </c>
      <c r="D38" s="1">
        <v>0.0</v>
      </c>
      <c r="E38" s="1">
        <v>0.0</v>
      </c>
      <c r="F38" s="1" t="s">
        <v>286</v>
      </c>
      <c r="G38" s="1" t="s">
        <v>277</v>
      </c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287</v>
      </c>
      <c r="B39" s="1" t="s">
        <v>288</v>
      </c>
      <c r="C39" s="1" t="s">
        <v>289</v>
      </c>
      <c r="D39" s="1" t="s">
        <v>290</v>
      </c>
      <c r="E39" s="1" t="s">
        <v>291</v>
      </c>
      <c r="F39" s="1" t="s">
        <v>292</v>
      </c>
      <c r="G39" s="1" t="s">
        <v>293</v>
      </c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294</v>
      </c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295</v>
      </c>
      <c r="B41" s="1">
        <v>0.0</v>
      </c>
      <c r="C41" s="1" t="s">
        <v>296</v>
      </c>
      <c r="D41" s="1" t="s">
        <v>297</v>
      </c>
      <c r="E41" s="1" t="s">
        <v>298</v>
      </c>
      <c r="F41" s="1" t="s">
        <v>299</v>
      </c>
      <c r="G41" s="1" t="s">
        <v>300</v>
      </c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301</v>
      </c>
      <c r="B42" s="1">
        <v>0.0</v>
      </c>
      <c r="C42" s="1" t="s">
        <v>302</v>
      </c>
      <c r="D42" s="1" t="s">
        <v>303</v>
      </c>
      <c r="E42" s="1" t="s">
        <v>304</v>
      </c>
      <c r="F42" s="1" t="s">
        <v>305</v>
      </c>
      <c r="G42" s="1" t="s">
        <v>306</v>
      </c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307</v>
      </c>
      <c r="B43" s="1">
        <v>0.0</v>
      </c>
      <c r="C43" s="1" t="s">
        <v>308</v>
      </c>
      <c r="D43" s="1" t="s">
        <v>309</v>
      </c>
      <c r="E43" s="1" t="s">
        <v>310</v>
      </c>
      <c r="F43" s="1" t="s">
        <v>311</v>
      </c>
      <c r="G43" s="1" t="s">
        <v>312</v>
      </c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313</v>
      </c>
      <c r="B44" s="1">
        <v>0.0</v>
      </c>
      <c r="C44" s="1" t="s">
        <v>314</v>
      </c>
      <c r="D44" s="1" t="s">
        <v>315</v>
      </c>
      <c r="E44" s="1" t="s">
        <v>316</v>
      </c>
      <c r="F44" s="1" t="s">
        <v>317</v>
      </c>
      <c r="G44" s="1" t="s">
        <v>318</v>
      </c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319</v>
      </c>
      <c r="B45" s="1">
        <v>0.0</v>
      </c>
      <c r="C45" s="1" t="s">
        <v>314</v>
      </c>
      <c r="D45" s="1" t="s">
        <v>315</v>
      </c>
      <c r="E45" s="1" t="s">
        <v>316</v>
      </c>
      <c r="F45" s="1" t="s">
        <v>317</v>
      </c>
      <c r="G45" s="1" t="s">
        <v>318</v>
      </c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320</v>
      </c>
      <c r="B46" s="1">
        <v>0.0</v>
      </c>
      <c r="C46" s="1" t="s">
        <v>321</v>
      </c>
      <c r="D46" s="1" t="s">
        <v>322</v>
      </c>
      <c r="E46" s="1" t="s">
        <v>323</v>
      </c>
      <c r="F46" s="1" t="s">
        <v>324</v>
      </c>
      <c r="G46" s="1" t="s">
        <v>325</v>
      </c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326</v>
      </c>
      <c r="B47" s="1">
        <v>0.0</v>
      </c>
      <c r="C47" s="1" t="s">
        <v>321</v>
      </c>
      <c r="D47" s="1" t="s">
        <v>322</v>
      </c>
      <c r="E47" s="1" t="s">
        <v>323</v>
      </c>
      <c r="F47" s="1" t="s">
        <v>324</v>
      </c>
      <c r="G47" s="1" t="s">
        <v>325</v>
      </c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327</v>
      </c>
      <c r="B48" s="1">
        <v>0.0</v>
      </c>
      <c r="C48" s="1" t="s">
        <v>328</v>
      </c>
      <c r="D48" s="1" t="s">
        <v>322</v>
      </c>
      <c r="E48" s="1" t="s">
        <v>323</v>
      </c>
      <c r="F48" s="1" t="s">
        <v>324</v>
      </c>
      <c r="G48" s="1" t="s">
        <v>329</v>
      </c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330</v>
      </c>
      <c r="B49" s="1">
        <v>0.0</v>
      </c>
      <c r="C49" s="1" t="s">
        <v>331</v>
      </c>
      <c r="D49" s="1" t="s">
        <v>332</v>
      </c>
      <c r="E49" s="1" t="s">
        <v>333</v>
      </c>
      <c r="F49" s="1" t="s">
        <v>334</v>
      </c>
      <c r="G49" s="1" t="s">
        <v>335</v>
      </c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336</v>
      </c>
      <c r="B50" s="1">
        <v>0.0</v>
      </c>
      <c r="C50" s="1" t="s">
        <v>337</v>
      </c>
      <c r="D50" s="1" t="s">
        <v>338</v>
      </c>
      <c r="E50" s="1" t="s">
        <v>339</v>
      </c>
      <c r="F50" s="1" t="s">
        <v>340</v>
      </c>
      <c r="G50" s="1" t="s">
        <v>341</v>
      </c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342</v>
      </c>
      <c r="B51" s="1">
        <v>0.0</v>
      </c>
      <c r="C51" s="1" t="s">
        <v>343</v>
      </c>
      <c r="D51" s="1" t="s">
        <v>344</v>
      </c>
      <c r="E51" s="1" t="s">
        <v>345</v>
      </c>
      <c r="F51" s="1" t="s">
        <v>346</v>
      </c>
      <c r="G51" s="1" t="s">
        <v>347</v>
      </c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348</v>
      </c>
      <c r="B52" s="1">
        <v>0.0</v>
      </c>
      <c r="C52" s="1" t="s">
        <v>349</v>
      </c>
      <c r="D52" s="1" t="s">
        <v>350</v>
      </c>
      <c r="E52" s="1" t="s">
        <v>351</v>
      </c>
      <c r="F52" s="1" t="s">
        <v>352</v>
      </c>
      <c r="G52" s="1" t="s">
        <v>353</v>
      </c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354</v>
      </c>
      <c r="B53" s="1">
        <v>0.0</v>
      </c>
      <c r="C53" s="1" t="s">
        <v>349</v>
      </c>
      <c r="D53" s="1" t="s">
        <v>350</v>
      </c>
      <c r="E53" s="1" t="s">
        <v>351</v>
      </c>
      <c r="F53" s="1" t="s">
        <v>352</v>
      </c>
      <c r="G53" s="1" t="s">
        <v>353</v>
      </c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355</v>
      </c>
      <c r="B54" s="1">
        <v>0.0</v>
      </c>
      <c r="C54" s="1" t="s">
        <v>356</v>
      </c>
      <c r="D54" s="1" t="s">
        <v>357</v>
      </c>
      <c r="E54" s="1" t="s">
        <v>358</v>
      </c>
      <c r="F54" s="1" t="s">
        <v>359</v>
      </c>
      <c r="G54" s="1" t="s">
        <v>360</v>
      </c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361</v>
      </c>
      <c r="B55" s="1">
        <v>0.0</v>
      </c>
      <c r="C55" s="1" t="s">
        <v>362</v>
      </c>
      <c r="D55" s="1" t="s">
        <v>363</v>
      </c>
      <c r="E55" s="1" t="s">
        <v>364</v>
      </c>
      <c r="F55" s="1" t="s">
        <v>365</v>
      </c>
      <c r="G55" s="1" t="s">
        <v>366</v>
      </c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367</v>
      </c>
      <c r="B56" s="1">
        <v>0.0</v>
      </c>
      <c r="C56" s="1">
        <v>0.0</v>
      </c>
      <c r="D56" s="1" t="s">
        <v>368</v>
      </c>
      <c r="E56" s="1" t="s">
        <v>369</v>
      </c>
      <c r="F56" s="1" t="s">
        <v>370</v>
      </c>
      <c r="G56" s="1" t="s">
        <v>371</v>
      </c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372</v>
      </c>
      <c r="B57" s="1">
        <v>0.0</v>
      </c>
      <c r="C57" s="1">
        <v>0.0</v>
      </c>
      <c r="D57" s="1" t="s">
        <v>368</v>
      </c>
      <c r="E57" s="1" t="s">
        <v>369</v>
      </c>
      <c r="F57" s="1" t="s">
        <v>370</v>
      </c>
      <c r="G57" s="1" t="s">
        <v>371</v>
      </c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373</v>
      </c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374</v>
      </c>
      <c r="B59" s="1">
        <v>0.0</v>
      </c>
      <c r="C59" s="1">
        <v>0.0</v>
      </c>
      <c r="D59" s="1" t="s">
        <v>375</v>
      </c>
      <c r="E59" s="1" t="s">
        <v>376</v>
      </c>
      <c r="F59" s="1" t="s">
        <v>377</v>
      </c>
      <c r="G59" s="1" t="s">
        <v>378</v>
      </c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379</v>
      </c>
      <c r="B60" s="1">
        <v>0.0</v>
      </c>
      <c r="C60" s="1">
        <v>0.0</v>
      </c>
      <c r="D60" s="1" t="s">
        <v>380</v>
      </c>
      <c r="E60" s="1" t="s">
        <v>381</v>
      </c>
      <c r="F60" s="1" t="s">
        <v>382</v>
      </c>
      <c r="G60" s="1" t="s">
        <v>383</v>
      </c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384</v>
      </c>
      <c r="B61" s="1">
        <v>0.0</v>
      </c>
      <c r="C61" s="1">
        <v>0.0</v>
      </c>
      <c r="D61" s="1" t="s">
        <v>385</v>
      </c>
      <c r="E61" s="1" t="s">
        <v>386</v>
      </c>
      <c r="F61" s="1" t="s">
        <v>387</v>
      </c>
      <c r="G61" s="1" t="s">
        <v>388</v>
      </c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389</v>
      </c>
      <c r="B62" s="1">
        <v>0.0</v>
      </c>
      <c r="C62" s="1">
        <v>0.0</v>
      </c>
      <c r="D62" s="1" t="s">
        <v>390</v>
      </c>
      <c r="E62" s="1" t="s">
        <v>391</v>
      </c>
      <c r="F62" s="1" t="s">
        <v>392</v>
      </c>
      <c r="G62" s="1" t="s">
        <v>393</v>
      </c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394</v>
      </c>
      <c r="B63" s="1">
        <v>0.0</v>
      </c>
      <c r="C63" s="1">
        <v>0.0</v>
      </c>
      <c r="D63" s="1" t="s">
        <v>390</v>
      </c>
      <c r="E63" s="1" t="s">
        <v>391</v>
      </c>
      <c r="F63" s="1" t="s">
        <v>392</v>
      </c>
      <c r="G63" s="1" t="s">
        <v>393</v>
      </c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395</v>
      </c>
      <c r="B64" s="1">
        <v>0.0</v>
      </c>
      <c r="C64" s="1">
        <v>0.0</v>
      </c>
      <c r="D64" s="1" t="s">
        <v>396</v>
      </c>
      <c r="E64" s="1" t="s">
        <v>397</v>
      </c>
      <c r="F64" s="1" t="s">
        <v>398</v>
      </c>
      <c r="G64" s="1" t="s">
        <v>399</v>
      </c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400</v>
      </c>
      <c r="B65" s="1">
        <v>0.0</v>
      </c>
      <c r="C65" s="1">
        <v>0.0</v>
      </c>
      <c r="D65" s="1" t="s">
        <v>396</v>
      </c>
      <c r="E65" s="1" t="s">
        <v>397</v>
      </c>
      <c r="F65" s="1" t="s">
        <v>398</v>
      </c>
      <c r="G65" s="1" t="s">
        <v>399</v>
      </c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401</v>
      </c>
      <c r="B66" s="1">
        <v>0.0</v>
      </c>
      <c r="C66" s="1">
        <v>0.0</v>
      </c>
      <c r="D66" s="1" t="s">
        <v>402</v>
      </c>
      <c r="E66" s="1" t="s">
        <v>397</v>
      </c>
      <c r="F66" s="1" t="s">
        <v>398</v>
      </c>
      <c r="G66" s="1" t="s">
        <v>403</v>
      </c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404</v>
      </c>
      <c r="B67" s="1">
        <v>0.0</v>
      </c>
      <c r="C67" s="1">
        <v>0.0</v>
      </c>
      <c r="D67" s="1" t="s">
        <v>405</v>
      </c>
      <c r="E67" s="1" t="s">
        <v>406</v>
      </c>
      <c r="F67" s="1" t="s">
        <v>407</v>
      </c>
      <c r="G67" s="1" t="s">
        <v>408</v>
      </c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409</v>
      </c>
      <c r="B68" s="1">
        <v>0.0</v>
      </c>
      <c r="C68" s="1">
        <v>0.0</v>
      </c>
      <c r="D68" s="1" t="s">
        <v>410</v>
      </c>
      <c r="E68" s="1" t="s">
        <v>411</v>
      </c>
      <c r="F68" s="1" t="s">
        <v>412</v>
      </c>
      <c r="G68" s="1" t="s">
        <v>413</v>
      </c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414</v>
      </c>
      <c r="B69" s="1">
        <v>0.0</v>
      </c>
      <c r="C69" s="1">
        <v>0.0</v>
      </c>
      <c r="D69" s="1" t="s">
        <v>415</v>
      </c>
      <c r="E69" s="1" t="s">
        <v>416</v>
      </c>
      <c r="F69" s="1" t="s">
        <v>417</v>
      </c>
      <c r="G69" s="1" t="s">
        <v>418</v>
      </c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419</v>
      </c>
      <c r="B70" s="1">
        <v>0.0</v>
      </c>
      <c r="C70" s="1">
        <v>0.0</v>
      </c>
      <c r="D70" s="1" t="s">
        <v>420</v>
      </c>
      <c r="E70" s="1" t="s">
        <v>421</v>
      </c>
      <c r="F70" s="1" t="s">
        <v>422</v>
      </c>
      <c r="G70" s="1" t="s">
        <v>423</v>
      </c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424</v>
      </c>
      <c r="B71" s="1">
        <v>0.0</v>
      </c>
      <c r="C71" s="1">
        <v>0.0</v>
      </c>
      <c r="D71" s="1" t="s">
        <v>420</v>
      </c>
      <c r="E71" s="1" t="s">
        <v>421</v>
      </c>
      <c r="F71" s="1" t="s">
        <v>422</v>
      </c>
      <c r="G71" s="1" t="s">
        <v>423</v>
      </c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425</v>
      </c>
      <c r="B72" s="1">
        <v>0.0</v>
      </c>
      <c r="C72" s="1">
        <v>0.0</v>
      </c>
      <c r="D72" s="1" t="s">
        <v>426</v>
      </c>
      <c r="E72" s="1" t="s">
        <v>427</v>
      </c>
      <c r="F72" s="1" t="s">
        <v>428</v>
      </c>
      <c r="G72" s="1" t="s">
        <v>429</v>
      </c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430</v>
      </c>
      <c r="B73" s="1">
        <v>0.0</v>
      </c>
      <c r="C73" s="1">
        <v>0.0</v>
      </c>
      <c r="D73" s="1" t="s">
        <v>431</v>
      </c>
      <c r="E73" s="1" t="s">
        <v>432</v>
      </c>
      <c r="F73" s="1" t="s">
        <v>433</v>
      </c>
      <c r="G73" s="1" t="s">
        <v>434</v>
      </c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435</v>
      </c>
      <c r="B74" s="1">
        <v>0.0</v>
      </c>
      <c r="C74" s="1">
        <v>0.0</v>
      </c>
      <c r="D74" s="1">
        <v>0.0</v>
      </c>
      <c r="E74" s="1">
        <v>48.0</v>
      </c>
      <c r="F74" s="1" t="s">
        <v>436</v>
      </c>
      <c r="G74" s="1" t="s">
        <v>437</v>
      </c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438</v>
      </c>
      <c r="B75" s="1">
        <v>0.0</v>
      </c>
      <c r="C75" s="1">
        <v>0.0</v>
      </c>
      <c r="D75" s="1">
        <v>0.0</v>
      </c>
      <c r="E75" s="1">
        <v>48.0</v>
      </c>
      <c r="F75" s="1" t="s">
        <v>436</v>
      </c>
      <c r="G75" s="1" t="s">
        <v>437</v>
      </c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439</v>
      </c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440</v>
      </c>
      <c r="B77" s="1">
        <v>0.0</v>
      </c>
      <c r="C77" s="1">
        <v>0.0</v>
      </c>
      <c r="D77" s="1">
        <v>0.0</v>
      </c>
      <c r="E77" s="1" t="s">
        <v>441</v>
      </c>
      <c r="F77" s="1" t="s">
        <v>442</v>
      </c>
      <c r="G77" s="1" t="s">
        <v>443</v>
      </c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444</v>
      </c>
      <c r="B78" s="1">
        <v>0.0</v>
      </c>
      <c r="C78" s="1">
        <v>0.0</v>
      </c>
      <c r="D78" s="1">
        <v>0.0</v>
      </c>
      <c r="E78" s="1" t="s">
        <v>445</v>
      </c>
      <c r="F78" s="1" t="s">
        <v>446</v>
      </c>
      <c r="G78" s="1" t="s">
        <v>447</v>
      </c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448</v>
      </c>
      <c r="B79" s="1">
        <v>0.0</v>
      </c>
      <c r="C79" s="1">
        <v>0.0</v>
      </c>
      <c r="D79" s="1">
        <v>0.0</v>
      </c>
      <c r="E79" s="1" t="s">
        <v>449</v>
      </c>
      <c r="F79" s="1" t="s">
        <v>450</v>
      </c>
      <c r="G79" s="1" t="s">
        <v>451</v>
      </c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452</v>
      </c>
      <c r="B80" s="1">
        <v>0.0</v>
      </c>
      <c r="C80" s="1">
        <v>0.0</v>
      </c>
      <c r="D80" s="1">
        <v>0.0</v>
      </c>
      <c r="E80" s="1" t="s">
        <v>453</v>
      </c>
      <c r="F80" s="1" t="s">
        <v>454</v>
      </c>
      <c r="G80" s="1" t="s">
        <v>455</v>
      </c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456</v>
      </c>
      <c r="B81" s="1">
        <v>0.0</v>
      </c>
      <c r="C81" s="1">
        <v>0.0</v>
      </c>
      <c r="D81" s="1">
        <v>0.0</v>
      </c>
      <c r="E81" s="1" t="s">
        <v>453</v>
      </c>
      <c r="F81" s="1" t="s">
        <v>454</v>
      </c>
      <c r="G81" s="1" t="s">
        <v>455</v>
      </c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457</v>
      </c>
      <c r="B82" s="1">
        <v>0.0</v>
      </c>
      <c r="C82" s="1">
        <v>0.0</v>
      </c>
      <c r="D82" s="1">
        <v>0.0</v>
      </c>
      <c r="E82" s="1" t="s">
        <v>458</v>
      </c>
      <c r="F82" s="1" t="s">
        <v>459</v>
      </c>
      <c r="G82" s="1" t="s">
        <v>460</v>
      </c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461</v>
      </c>
      <c r="B83" s="1">
        <v>0.0</v>
      </c>
      <c r="C83" s="1">
        <v>0.0</v>
      </c>
      <c r="D83" s="1">
        <v>0.0</v>
      </c>
      <c r="E83" s="1" t="s">
        <v>458</v>
      </c>
      <c r="F83" s="1" t="s">
        <v>459</v>
      </c>
      <c r="G83" s="1" t="s">
        <v>460</v>
      </c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462</v>
      </c>
      <c r="B84" s="1">
        <v>0.0</v>
      </c>
      <c r="C84" s="1">
        <v>0.0</v>
      </c>
      <c r="D84" s="1">
        <v>0.0</v>
      </c>
      <c r="E84" s="1" t="s">
        <v>463</v>
      </c>
      <c r="F84" s="1" t="s">
        <v>459</v>
      </c>
      <c r="G84" s="1" t="s">
        <v>464</v>
      </c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465</v>
      </c>
      <c r="B85" s="1">
        <v>0.0</v>
      </c>
      <c r="C85" s="1">
        <v>0.0</v>
      </c>
      <c r="D85" s="1">
        <v>0.0</v>
      </c>
      <c r="E85" s="1" t="s">
        <v>258</v>
      </c>
      <c r="F85" s="1" t="s">
        <v>466</v>
      </c>
      <c r="G85" s="1" t="s">
        <v>467</v>
      </c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468</v>
      </c>
      <c r="B86" s="1">
        <v>0.0</v>
      </c>
      <c r="C86" s="1">
        <v>0.0</v>
      </c>
      <c r="D86" s="1">
        <v>0.0</v>
      </c>
      <c r="E86" s="1" t="s">
        <v>469</v>
      </c>
      <c r="F86" s="1" t="s">
        <v>470</v>
      </c>
      <c r="G86" s="1" t="s">
        <v>471</v>
      </c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472</v>
      </c>
      <c r="B87" s="1">
        <v>0.0</v>
      </c>
      <c r="C87" s="1">
        <v>0.0</v>
      </c>
      <c r="D87" s="1">
        <v>0.0</v>
      </c>
      <c r="E87" s="1" t="s">
        <v>473</v>
      </c>
      <c r="F87" s="1" t="s">
        <v>474</v>
      </c>
      <c r="G87" s="1" t="s">
        <v>475</v>
      </c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476</v>
      </c>
      <c r="B88" s="1">
        <v>0.0</v>
      </c>
      <c r="C88" s="1">
        <v>0.0</v>
      </c>
      <c r="D88" s="1">
        <v>0.0</v>
      </c>
      <c r="E88" s="1" t="s">
        <v>477</v>
      </c>
      <c r="F88" s="1" t="s">
        <v>478</v>
      </c>
      <c r="G88" s="1" t="s">
        <v>479</v>
      </c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480</v>
      </c>
      <c r="B89" s="1">
        <v>0.0</v>
      </c>
      <c r="C89" s="1">
        <v>0.0</v>
      </c>
      <c r="D89" s="1">
        <v>0.0</v>
      </c>
      <c r="E89" s="1" t="s">
        <v>477</v>
      </c>
      <c r="F89" s="1" t="s">
        <v>478</v>
      </c>
      <c r="G89" s="1" t="s">
        <v>479</v>
      </c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481</v>
      </c>
      <c r="B90" s="1">
        <v>0.0</v>
      </c>
      <c r="C90" s="1">
        <v>0.0</v>
      </c>
      <c r="D90" s="1">
        <v>0.0</v>
      </c>
      <c r="E90" s="1" t="s">
        <v>482</v>
      </c>
      <c r="F90" s="1" t="s">
        <v>483</v>
      </c>
      <c r="G90" s="1" t="s">
        <v>484</v>
      </c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485</v>
      </c>
      <c r="B91" s="1">
        <v>0.0</v>
      </c>
      <c r="C91" s="1">
        <v>0.0</v>
      </c>
      <c r="D91" s="1">
        <v>0.0</v>
      </c>
      <c r="E91" s="1" t="s">
        <v>486</v>
      </c>
      <c r="F91" s="1" t="s">
        <v>487</v>
      </c>
      <c r="G91" s="1" t="s">
        <v>488</v>
      </c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489</v>
      </c>
      <c r="B92" s="1">
        <v>0.0</v>
      </c>
      <c r="C92" s="1">
        <v>0.0</v>
      </c>
      <c r="D92" s="1">
        <v>0.0</v>
      </c>
      <c r="E92" s="1">
        <v>0.0</v>
      </c>
      <c r="F92" s="1" t="s">
        <v>490</v>
      </c>
      <c r="G92" s="1" t="s">
        <v>491</v>
      </c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492</v>
      </c>
      <c r="B93" s="1">
        <v>0.0</v>
      </c>
      <c r="C93" s="1">
        <v>0.0</v>
      </c>
      <c r="D93" s="1">
        <v>0.0</v>
      </c>
      <c r="E93" s="1">
        <v>0.0</v>
      </c>
      <c r="F93" s="1" t="s">
        <v>490</v>
      </c>
      <c r="G93" s="1" t="s">
        <v>491</v>
      </c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493</v>
      </c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494</v>
      </c>
      <c r="B95" s="1">
        <v>0.0</v>
      </c>
      <c r="C95" s="1">
        <v>0.0</v>
      </c>
      <c r="D95" s="1">
        <v>0.0</v>
      </c>
      <c r="E95" s="1">
        <v>0.0</v>
      </c>
      <c r="F95" s="1">
        <v>0.0</v>
      </c>
      <c r="G95" s="1" t="s">
        <v>495</v>
      </c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496</v>
      </c>
      <c r="B96" s="1">
        <v>0.0</v>
      </c>
      <c r="C96" s="1">
        <v>0.0</v>
      </c>
      <c r="D96" s="1">
        <v>0.0</v>
      </c>
      <c r="E96" s="1">
        <v>0.0</v>
      </c>
      <c r="F96" s="1">
        <v>0.0</v>
      </c>
      <c r="G96" s="1" t="s">
        <v>497</v>
      </c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498</v>
      </c>
      <c r="B97" s="1">
        <v>0.0</v>
      </c>
      <c r="C97" s="1">
        <v>0.0</v>
      </c>
      <c r="D97" s="1">
        <v>0.0</v>
      </c>
      <c r="E97" s="1">
        <v>0.0</v>
      </c>
      <c r="F97" s="1">
        <v>0.0</v>
      </c>
      <c r="G97" s="1" t="s">
        <v>499</v>
      </c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500</v>
      </c>
      <c r="B98" s="1">
        <v>0.0</v>
      </c>
      <c r="C98" s="1">
        <v>0.0</v>
      </c>
      <c r="D98" s="1">
        <v>0.0</v>
      </c>
      <c r="E98" s="1">
        <v>0.0</v>
      </c>
      <c r="F98" s="1">
        <v>0.0</v>
      </c>
      <c r="G98" s="1" t="s">
        <v>501</v>
      </c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502</v>
      </c>
      <c r="B99" s="1">
        <v>0.0</v>
      </c>
      <c r="C99" s="1">
        <v>0.0</v>
      </c>
      <c r="D99" s="1">
        <v>0.0</v>
      </c>
      <c r="E99" s="1">
        <v>0.0</v>
      </c>
      <c r="F99" s="1">
        <v>0.0</v>
      </c>
      <c r="G99" s="1" t="s">
        <v>501</v>
      </c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503</v>
      </c>
      <c r="B100" s="1">
        <v>0.0</v>
      </c>
      <c r="C100" s="1">
        <v>0.0</v>
      </c>
      <c r="D100" s="1">
        <v>0.0</v>
      </c>
      <c r="E100" s="1">
        <v>0.0</v>
      </c>
      <c r="F100" s="1">
        <v>0.0</v>
      </c>
      <c r="G100" s="1" t="s">
        <v>504</v>
      </c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505</v>
      </c>
      <c r="B101" s="1">
        <v>0.0</v>
      </c>
      <c r="C101" s="1">
        <v>0.0</v>
      </c>
      <c r="D101" s="1">
        <v>0.0</v>
      </c>
      <c r="E101" s="1">
        <v>0.0</v>
      </c>
      <c r="F101" s="1">
        <v>0.0</v>
      </c>
      <c r="G101" s="1" t="s">
        <v>504</v>
      </c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506</v>
      </c>
      <c r="B102" s="1">
        <v>0.0</v>
      </c>
      <c r="C102" s="1">
        <v>0.0</v>
      </c>
      <c r="D102" s="1">
        <v>0.0</v>
      </c>
      <c r="E102" s="1">
        <v>0.0</v>
      </c>
      <c r="F102" s="1">
        <v>0.0</v>
      </c>
      <c r="G102" s="1" t="s">
        <v>507</v>
      </c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508</v>
      </c>
      <c r="B103" s="1">
        <v>0.0</v>
      </c>
      <c r="C103" s="1">
        <v>0.0</v>
      </c>
      <c r="D103" s="1">
        <v>0.0</v>
      </c>
      <c r="E103" s="1">
        <v>0.0</v>
      </c>
      <c r="F103" s="1">
        <v>0.0</v>
      </c>
      <c r="G103" s="1" t="s">
        <v>509</v>
      </c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510</v>
      </c>
      <c r="B104" s="1">
        <v>0.0</v>
      </c>
      <c r="C104" s="1">
        <v>0.0</v>
      </c>
      <c r="D104" s="1">
        <v>0.0</v>
      </c>
      <c r="E104" s="1">
        <v>0.0</v>
      </c>
      <c r="F104" s="1">
        <v>0.0</v>
      </c>
      <c r="G104" s="1" t="s">
        <v>511</v>
      </c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512</v>
      </c>
      <c r="B105" s="1">
        <v>0.0</v>
      </c>
      <c r="C105" s="1">
        <v>0.0</v>
      </c>
      <c r="D105" s="1">
        <v>0.0</v>
      </c>
      <c r="E105" s="1">
        <v>0.0</v>
      </c>
      <c r="F105" s="1">
        <v>0.0</v>
      </c>
      <c r="G105" s="1" t="s">
        <v>513</v>
      </c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514</v>
      </c>
      <c r="B106" s="1">
        <v>0.0</v>
      </c>
      <c r="C106" s="1">
        <v>0.0</v>
      </c>
      <c r="D106" s="1">
        <v>0.0</v>
      </c>
      <c r="E106" s="1">
        <v>0.0</v>
      </c>
      <c r="F106" s="1">
        <v>0.0</v>
      </c>
      <c r="G106" s="1" t="s">
        <v>515</v>
      </c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516</v>
      </c>
      <c r="B107" s="1">
        <v>0.0</v>
      </c>
      <c r="C107" s="1">
        <v>0.0</v>
      </c>
      <c r="D107" s="1">
        <v>0.0</v>
      </c>
      <c r="E107" s="1">
        <v>0.0</v>
      </c>
      <c r="F107" s="1">
        <v>0.0</v>
      </c>
      <c r="G107" s="1" t="s">
        <v>515</v>
      </c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517</v>
      </c>
      <c r="B108" s="1">
        <v>0.0</v>
      </c>
      <c r="C108" s="1">
        <v>0.0</v>
      </c>
      <c r="D108" s="1">
        <v>0.0</v>
      </c>
      <c r="E108" s="1">
        <v>0.0</v>
      </c>
      <c r="F108" s="1">
        <v>0.0</v>
      </c>
      <c r="G108" s="1" t="s">
        <v>518</v>
      </c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519</v>
      </c>
      <c r="B109" s="1">
        <v>0.0</v>
      </c>
      <c r="C109" s="1">
        <v>0.0</v>
      </c>
      <c r="D109" s="1">
        <v>0.0</v>
      </c>
      <c r="E109" s="1">
        <v>0.0</v>
      </c>
      <c r="F109" s="1">
        <v>0.0</v>
      </c>
      <c r="G109" s="1" t="s">
        <v>520</v>
      </c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8" width="9.14"/>
  </cols>
  <sheetData>
    <row r="1">
      <c r="A1" s="1" t="s">
        <v>25</v>
      </c>
      <c r="B1" s="1" t="s">
        <v>521</v>
      </c>
      <c r="C1" s="1" t="s">
        <v>522</v>
      </c>
      <c r="D1" s="1" t="s">
        <v>523</v>
      </c>
      <c r="E1" s="1" t="s">
        <v>524</v>
      </c>
      <c r="F1" s="1" t="s">
        <v>525</v>
      </c>
      <c r="G1" s="1" t="s">
        <v>526</v>
      </c>
      <c r="H1" s="1" t="s">
        <v>527</v>
      </c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528</v>
      </c>
      <c r="B2" s="1" t="s">
        <v>529</v>
      </c>
      <c r="C2" s="1" t="s">
        <v>530</v>
      </c>
      <c r="D2" s="1" t="s">
        <v>531</v>
      </c>
      <c r="E2" s="1" t="s">
        <v>532</v>
      </c>
      <c r="F2" s="1" t="s">
        <v>533</v>
      </c>
      <c r="G2" s="1" t="s">
        <v>533</v>
      </c>
      <c r="H2" s="1" t="s">
        <v>534</v>
      </c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535</v>
      </c>
      <c r="B3" s="1" t="s">
        <v>534</v>
      </c>
      <c r="C3" s="1" t="s">
        <v>536</v>
      </c>
      <c r="D3" s="1" t="s">
        <v>537</v>
      </c>
      <c r="E3" s="1" t="s">
        <v>538</v>
      </c>
      <c r="F3" s="1" t="s">
        <v>539</v>
      </c>
      <c r="G3" s="1" t="s">
        <v>540</v>
      </c>
      <c r="H3" s="1" t="s">
        <v>534</v>
      </c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541</v>
      </c>
      <c r="B4" s="1" t="s">
        <v>529</v>
      </c>
      <c r="C4" s="1" t="s">
        <v>542</v>
      </c>
      <c r="D4" s="1" t="s">
        <v>543</v>
      </c>
      <c r="E4" s="1" t="s">
        <v>532</v>
      </c>
      <c r="F4" s="1" t="s">
        <v>533</v>
      </c>
      <c r="G4" s="1" t="s">
        <v>533</v>
      </c>
      <c r="H4" s="1" t="s">
        <v>533</v>
      </c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535</v>
      </c>
      <c r="B5" s="1" t="s">
        <v>534</v>
      </c>
      <c r="C5" s="1" t="s">
        <v>544</v>
      </c>
      <c r="D5" s="1" t="s">
        <v>545</v>
      </c>
      <c r="E5" s="1" t="s">
        <v>546</v>
      </c>
      <c r="F5" s="1" t="s">
        <v>539</v>
      </c>
      <c r="G5" s="1" t="s">
        <v>540</v>
      </c>
      <c r="H5" s="1" t="s">
        <v>540</v>
      </c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547</v>
      </c>
      <c r="B6" s="1" t="s">
        <v>534</v>
      </c>
      <c r="C6" s="1" t="s">
        <v>548</v>
      </c>
      <c r="D6" s="1" t="s">
        <v>549</v>
      </c>
      <c r="E6" s="1" t="s">
        <v>550</v>
      </c>
      <c r="F6" s="1" t="s">
        <v>551</v>
      </c>
      <c r="G6" s="1" t="s">
        <v>552</v>
      </c>
      <c r="H6" s="1" t="s">
        <v>553</v>
      </c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554</v>
      </c>
      <c r="B7" s="1" t="s">
        <v>534</v>
      </c>
      <c r="C7" s="1" t="s">
        <v>534</v>
      </c>
      <c r="D7" s="1" t="s">
        <v>534</v>
      </c>
      <c r="E7" s="1" t="s">
        <v>534</v>
      </c>
      <c r="F7" s="1" t="s">
        <v>534</v>
      </c>
      <c r="G7" s="1" t="s">
        <v>534</v>
      </c>
      <c r="H7" s="1" t="s">
        <v>534</v>
      </c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555</v>
      </c>
      <c r="B8" s="1" t="s">
        <v>534</v>
      </c>
      <c r="C8" s="1" t="s">
        <v>534</v>
      </c>
      <c r="D8" s="1" t="s">
        <v>556</v>
      </c>
      <c r="E8" s="1" t="s">
        <v>557</v>
      </c>
      <c r="F8" s="1" t="s">
        <v>558</v>
      </c>
      <c r="G8" s="1" t="s">
        <v>558</v>
      </c>
      <c r="H8" s="1" t="s">
        <v>559</v>
      </c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560</v>
      </c>
      <c r="B9" s="1" t="s">
        <v>561</v>
      </c>
      <c r="C9" s="1" t="s">
        <v>562</v>
      </c>
      <c r="D9" s="1" t="s">
        <v>563</v>
      </c>
      <c r="E9" s="1" t="s">
        <v>564</v>
      </c>
      <c r="F9" s="1" t="s">
        <v>565</v>
      </c>
      <c r="G9" s="1" t="s">
        <v>534</v>
      </c>
      <c r="H9" s="1" t="s">
        <v>534</v>
      </c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566</v>
      </c>
      <c r="B10" s="1" t="s">
        <v>558</v>
      </c>
      <c r="C10" s="1" t="s">
        <v>558</v>
      </c>
      <c r="D10" s="1" t="s">
        <v>556</v>
      </c>
      <c r="E10" s="1" t="s">
        <v>558</v>
      </c>
      <c r="F10" s="1" t="s">
        <v>565</v>
      </c>
      <c r="G10" s="1" t="s">
        <v>534</v>
      </c>
      <c r="H10" s="1" t="s">
        <v>534</v>
      </c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567</v>
      </c>
      <c r="B11" s="1" t="s">
        <v>534</v>
      </c>
      <c r="C11" s="1" t="s">
        <v>556</v>
      </c>
      <c r="D11" s="1" t="s">
        <v>558</v>
      </c>
      <c r="E11" s="1" t="s">
        <v>556</v>
      </c>
      <c r="F11" s="1" t="s">
        <v>568</v>
      </c>
      <c r="G11" s="1" t="s">
        <v>569</v>
      </c>
      <c r="H11" s="1" t="s">
        <v>570</v>
      </c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571</v>
      </c>
      <c r="B12" s="1" t="s">
        <v>556</v>
      </c>
      <c r="C12" s="1" t="s">
        <v>556</v>
      </c>
      <c r="D12" s="1" t="s">
        <v>558</v>
      </c>
      <c r="E12" s="1" t="s">
        <v>556</v>
      </c>
      <c r="F12" s="1" t="s">
        <v>572</v>
      </c>
      <c r="G12" s="1" t="s">
        <v>573</v>
      </c>
      <c r="H12" s="1" t="s">
        <v>574</v>
      </c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575</v>
      </c>
      <c r="B13" s="1" t="s">
        <v>556</v>
      </c>
      <c r="C13" s="1" t="s">
        <v>556</v>
      </c>
      <c r="D13" s="1" t="s">
        <v>558</v>
      </c>
      <c r="E13" s="1" t="s">
        <v>556</v>
      </c>
      <c r="F13" s="1" t="s">
        <v>576</v>
      </c>
      <c r="G13" s="1" t="s">
        <v>577</v>
      </c>
      <c r="H13" s="1" t="s">
        <v>578</v>
      </c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579</v>
      </c>
      <c r="B14" s="1" t="s">
        <v>580</v>
      </c>
      <c r="C14" s="1" t="s">
        <v>581</v>
      </c>
      <c r="D14" s="1" t="s">
        <v>582</v>
      </c>
      <c r="E14" s="1" t="s">
        <v>583</v>
      </c>
      <c r="F14" s="1" t="s">
        <v>584</v>
      </c>
      <c r="G14" s="1" t="s">
        <v>585</v>
      </c>
      <c r="H14" s="1" t="s">
        <v>586</v>
      </c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587</v>
      </c>
      <c r="B15" s="1" t="s">
        <v>534</v>
      </c>
      <c r="C15" s="1" t="s">
        <v>534</v>
      </c>
      <c r="D15" s="1" t="s">
        <v>534</v>
      </c>
      <c r="E15" s="1" t="s">
        <v>534</v>
      </c>
      <c r="F15" s="1" t="s">
        <v>534</v>
      </c>
      <c r="G15" s="1" t="s">
        <v>534</v>
      </c>
      <c r="H15" s="1" t="s">
        <v>534</v>
      </c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588</v>
      </c>
      <c r="B16" s="1" t="s">
        <v>534</v>
      </c>
      <c r="C16" s="1" t="s">
        <v>534</v>
      </c>
      <c r="D16" s="1" t="s">
        <v>534</v>
      </c>
      <c r="E16" s="1" t="s">
        <v>534</v>
      </c>
      <c r="F16" s="1" t="s">
        <v>534</v>
      </c>
      <c r="G16" s="1" t="s">
        <v>534</v>
      </c>
      <c r="H16" s="1" t="s">
        <v>534</v>
      </c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589</v>
      </c>
      <c r="B17" s="1" t="s">
        <v>534</v>
      </c>
      <c r="C17" s="1" t="s">
        <v>127</v>
      </c>
      <c r="D17" s="1" t="s">
        <v>128</v>
      </c>
      <c r="E17" s="1" t="s">
        <v>129</v>
      </c>
      <c r="F17" s="1" t="s">
        <v>590</v>
      </c>
      <c r="G17" s="1" t="s">
        <v>591</v>
      </c>
      <c r="H17" s="1" t="s">
        <v>592</v>
      </c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593</v>
      </c>
      <c r="B18" s="1" t="s">
        <v>534</v>
      </c>
      <c r="C18" s="1" t="s">
        <v>534</v>
      </c>
      <c r="D18" s="1" t="s">
        <v>534</v>
      </c>
      <c r="E18" s="1" t="s">
        <v>534</v>
      </c>
      <c r="F18" s="1" t="s">
        <v>534</v>
      </c>
      <c r="G18" s="1" t="s">
        <v>534</v>
      </c>
      <c r="H18" s="1" t="s">
        <v>534</v>
      </c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594</v>
      </c>
      <c r="B19" s="1" t="s">
        <v>595</v>
      </c>
      <c r="C19" s="1" t="s">
        <v>596</v>
      </c>
      <c r="D19" s="1" t="s">
        <v>597</v>
      </c>
      <c r="E19" s="1" t="s">
        <v>598</v>
      </c>
      <c r="F19" s="1" t="s">
        <v>599</v>
      </c>
      <c r="G19" s="1" t="s">
        <v>534</v>
      </c>
      <c r="H19" s="1" t="s">
        <v>534</v>
      </c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600</v>
      </c>
      <c r="B20" s="1" t="s">
        <v>534</v>
      </c>
      <c r="C20" s="1" t="s">
        <v>601</v>
      </c>
      <c r="D20" s="1" t="s">
        <v>602</v>
      </c>
      <c r="E20" s="1" t="s">
        <v>603</v>
      </c>
      <c r="F20" s="1" t="s">
        <v>604</v>
      </c>
      <c r="G20" s="1" t="s">
        <v>605</v>
      </c>
      <c r="H20" s="1" t="s">
        <v>606</v>
      </c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607</v>
      </c>
      <c r="B21" s="1" t="s">
        <v>608</v>
      </c>
      <c r="C21" s="1" t="s">
        <v>609</v>
      </c>
      <c r="D21" s="1" t="s">
        <v>610</v>
      </c>
      <c r="E21" s="1" t="s">
        <v>611</v>
      </c>
      <c r="F21" s="1" t="s">
        <v>612</v>
      </c>
      <c r="G21" s="1" t="s">
        <v>613</v>
      </c>
      <c r="H21" s="1" t="s">
        <v>614</v>
      </c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615</v>
      </c>
      <c r="B22" s="1" t="s">
        <v>534</v>
      </c>
      <c r="C22" s="1" t="s">
        <v>616</v>
      </c>
      <c r="D22" s="1" t="s">
        <v>617</v>
      </c>
      <c r="E22" s="1" t="s">
        <v>618</v>
      </c>
      <c r="F22" s="1" t="s">
        <v>619</v>
      </c>
      <c r="G22" s="1" t="s">
        <v>620</v>
      </c>
      <c r="H22" s="1" t="s">
        <v>621</v>
      </c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98</v>
      </c>
      <c r="B23" s="1" t="s">
        <v>534</v>
      </c>
      <c r="C23" s="1" t="s">
        <v>622</v>
      </c>
      <c r="D23" s="1" t="s">
        <v>623</v>
      </c>
      <c r="E23" s="1" t="s">
        <v>534</v>
      </c>
      <c r="F23" s="1" t="s">
        <v>534</v>
      </c>
      <c r="G23" s="1" t="s">
        <v>534</v>
      </c>
      <c r="H23" s="1" t="s">
        <v>534</v>
      </c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624</v>
      </c>
      <c r="B24" s="1" t="s">
        <v>625</v>
      </c>
      <c r="C24" s="1" t="s">
        <v>626</v>
      </c>
      <c r="D24" s="1" t="s">
        <v>627</v>
      </c>
      <c r="E24" s="1" t="s">
        <v>628</v>
      </c>
      <c r="F24" s="1" t="s">
        <v>629</v>
      </c>
      <c r="G24" s="1" t="s">
        <v>629</v>
      </c>
      <c r="H24" s="1" t="s">
        <v>629</v>
      </c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630</v>
      </c>
      <c r="B25" s="1" t="s">
        <v>631</v>
      </c>
      <c r="C25" s="1" t="s">
        <v>632</v>
      </c>
      <c r="D25" s="1" t="s">
        <v>633</v>
      </c>
      <c r="E25" s="1" t="s">
        <v>634</v>
      </c>
      <c r="F25" s="1" t="s">
        <v>635</v>
      </c>
      <c r="G25" s="1" t="s">
        <v>635</v>
      </c>
      <c r="H25" s="1" t="s">
        <v>534</v>
      </c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636</v>
      </c>
      <c r="B26" s="1" t="s">
        <v>637</v>
      </c>
      <c r="C26" s="1" t="s">
        <v>638</v>
      </c>
      <c r="D26" s="1" t="s">
        <v>639</v>
      </c>
      <c r="E26" s="1" t="s">
        <v>640</v>
      </c>
      <c r="F26" s="1" t="s">
        <v>534</v>
      </c>
      <c r="G26" s="1" t="s">
        <v>534</v>
      </c>
      <c r="H26" s="1" t="s">
        <v>534</v>
      </c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641</v>
      </c>
      <c r="B2" s="1" t="s">
        <v>642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643</v>
      </c>
      <c r="B3" s="1" t="s">
        <v>644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645</v>
      </c>
      <c r="B4" s="1" t="s">
        <v>646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647</v>
      </c>
      <c r="B5" s="1" t="s">
        <v>648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649</v>
      </c>
      <c r="B6" s="1" t="s">
        <v>650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651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652</v>
      </c>
      <c r="B8" s="1" t="s">
        <v>653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654</v>
      </c>
      <c r="B9" s="4" t="s">
        <v>655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656</v>
      </c>
      <c r="B10" s="1" t="s">
        <v>657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658</v>
      </c>
      <c r="B11" s="1" t="s">
        <v>659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660</v>
      </c>
      <c r="B12" s="1" t="s">
        <v>657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661</v>
      </c>
      <c r="B13" s="1" t="s">
        <v>662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663</v>
      </c>
      <c r="B14" s="1" t="s">
        <v>664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665</v>
      </c>
      <c r="B15" s="1" t="s">
        <v>662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666</v>
      </c>
      <c r="B16" s="1" t="s">
        <v>667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668</v>
      </c>
      <c r="B17" s="1">
        <v>75.0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669</v>
      </c>
      <c r="B18" s="1" t="s">
        <v>670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671</v>
      </c>
      <c r="B19" s="1">
        <v>6.0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672</v>
      </c>
      <c r="B20" s="1">
        <v>6.0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673</v>
      </c>
      <c r="B21" s="1">
        <v>7.0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674</v>
      </c>
      <c r="B22" s="1">
        <v>8.0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675</v>
      </c>
      <c r="B23" s="1">
        <v>7.0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676</v>
      </c>
      <c r="B24" s="1">
        <v>1.7304192E9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677</v>
      </c>
      <c r="B25" s="1">
        <v>1.7039808E9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678</v>
      </c>
      <c r="B26" s="1">
        <v>86400.0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679</v>
      </c>
      <c r="B27" s="1">
        <v>4.0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680</v>
      </c>
      <c r="B28" s="1">
        <v>1.19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681</v>
      </c>
      <c r="B29" s="1">
        <v>1.17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682</v>
      </c>
      <c r="B30" s="1">
        <v>1.115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683</v>
      </c>
      <c r="B31" s="1">
        <v>1.185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684</v>
      </c>
      <c r="B32" s="1">
        <v>1.19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685</v>
      </c>
      <c r="B33" s="1">
        <v>1.17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686</v>
      </c>
      <c r="B34" s="1">
        <v>1.115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687</v>
      </c>
      <c r="B35" s="1">
        <v>1.185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688</v>
      </c>
      <c r="B36" s="1">
        <v>1.863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689</v>
      </c>
      <c r="B37" s="1">
        <v>-1.1892626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690</v>
      </c>
      <c r="B38" s="1">
        <v>42793.0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691</v>
      </c>
      <c r="B39" s="1">
        <v>42793.0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692</v>
      </c>
      <c r="B40" s="1">
        <v>306754.0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693</v>
      </c>
      <c r="B41" s="1">
        <v>183490.0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694</v>
      </c>
      <c r="B42" s="1">
        <v>183490.0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695</v>
      </c>
      <c r="B43" s="1">
        <v>1.08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696</v>
      </c>
      <c r="B44" s="1">
        <v>1.15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697</v>
      </c>
      <c r="B45" s="1">
        <v>100.0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698</v>
      </c>
      <c r="B46" s="1">
        <v>100.0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699</v>
      </c>
      <c r="B47" s="1">
        <v>5.3468464E7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700</v>
      </c>
      <c r="B48" s="1">
        <v>0.94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701</v>
      </c>
      <c r="B49" s="1">
        <v>11.76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702</v>
      </c>
      <c r="B50" s="1">
        <v>12.965195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703</v>
      </c>
      <c r="B51" s="1">
        <v>1.1829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704</v>
      </c>
      <c r="B52" s="1">
        <v>4.2832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705</v>
      </c>
      <c r="B53" s="1" t="s">
        <v>706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707</v>
      </c>
      <c r="B54" s="1">
        <v>-3.613864E7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708</v>
      </c>
      <c r="B55" s="1">
        <v>2.7692793E7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709</v>
      </c>
      <c r="B56" s="1">
        <v>4.77397E7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710</v>
      </c>
      <c r="B57" s="1">
        <v>2192022.0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711</v>
      </c>
      <c r="B58" s="1">
        <v>5451660.0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712</v>
      </c>
      <c r="B59" s="1">
        <v>1.7276544E9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713</v>
      </c>
      <c r="B60" s="1">
        <v>1.7303328E9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714</v>
      </c>
      <c r="B61" s="1">
        <v>0.045900002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715</v>
      </c>
      <c r="B62" s="1">
        <v>0.13414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716</v>
      </c>
      <c r="B63" s="1">
        <v>0.74675006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717</v>
      </c>
      <c r="B64" s="1">
        <v>1.76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718</v>
      </c>
      <c r="B65" s="1">
        <v>0.069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719</v>
      </c>
      <c r="B66" s="1">
        <v>4.77397E7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720</v>
      </c>
      <c r="B67" s="1">
        <v>3.062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721</v>
      </c>
      <c r="B68" s="1">
        <v>0.365774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722</v>
      </c>
      <c r="B69" s="1">
        <v>1.7039808E9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723</v>
      </c>
      <c r="B70" s="1">
        <v>1.7356032E9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724</v>
      </c>
      <c r="B71" s="1">
        <v>1.7197056E9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725</v>
      </c>
      <c r="B72" s="1">
        <v>-8.5284E7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726</v>
      </c>
      <c r="B73" s="1">
        <v>-1.53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727</v>
      </c>
      <c r="B74" s="1">
        <v>-1.07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728</v>
      </c>
      <c r="B75" s="1">
        <v>-8.763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729</v>
      </c>
      <c r="B76" s="1">
        <v>0.419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730</v>
      </c>
      <c r="B77" s="1">
        <v>-0.86008227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731</v>
      </c>
      <c r="B78" s="1">
        <v>0.22455823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732</v>
      </c>
      <c r="B79" s="1" t="s">
        <v>733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734</v>
      </c>
      <c r="B80" s="1" t="s">
        <v>735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736</v>
      </c>
      <c r="B81" s="1" t="s">
        <v>1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737</v>
      </c>
      <c r="B82" s="1" t="s">
        <v>1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738</v>
      </c>
      <c r="B83" s="1" t="s">
        <v>739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740</v>
      </c>
      <c r="B84" s="1" t="s">
        <v>739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741</v>
      </c>
      <c r="B85" s="1">
        <v>1.6022502E9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742</v>
      </c>
      <c r="B86" s="1" t="s">
        <v>743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744</v>
      </c>
      <c r="B87" s="1" t="s">
        <v>745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746</v>
      </c>
      <c r="B88" s="1" t="s">
        <v>747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748</v>
      </c>
      <c r="B89" s="1" t="s">
        <v>749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750</v>
      </c>
      <c r="B90" s="1">
        <v>-1.8E7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751</v>
      </c>
      <c r="B91" s="1">
        <v>1.12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752</v>
      </c>
      <c r="B92" s="1">
        <v>1.2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753</v>
      </c>
      <c r="B93" s="1">
        <v>1.2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754</v>
      </c>
      <c r="B94" s="1">
        <v>1.2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755</v>
      </c>
      <c r="B95" s="1">
        <v>1.2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756</v>
      </c>
      <c r="B96" s="1" t="s">
        <v>757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758</v>
      </c>
      <c r="B97" s="1">
        <v>1.0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759</v>
      </c>
      <c r="B98" s="1">
        <v>1.05344E8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760</v>
      </c>
      <c r="B99" s="1">
        <v>2.207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761</v>
      </c>
      <c r="B100" s="1">
        <v>-8.6318E7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762</v>
      </c>
      <c r="B101" s="1">
        <v>3819000.0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763</v>
      </c>
      <c r="B102" s="1">
        <v>7.011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764</v>
      </c>
      <c r="B103" s="1">
        <v>7.615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765</v>
      </c>
      <c r="B104" s="1">
        <v>4124000.0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766</v>
      </c>
      <c r="B105" s="1">
        <v>3.452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767</v>
      </c>
      <c r="B106" s="1">
        <v>0.088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768</v>
      </c>
      <c r="B107" s="1">
        <v>-0.39741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769</v>
      </c>
      <c r="B108" s="1">
        <v>-0.68481004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3" t="s">
        <v>770</v>
      </c>
      <c r="B109" s="1">
        <v>-7.0517E7</v>
      </c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3" t="s">
        <v>771</v>
      </c>
      <c r="B110" s="1">
        <v>-3.1852376E7</v>
      </c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3" t="s">
        <v>772</v>
      </c>
      <c r="B111" s="1">
        <v>-6.323E7</v>
      </c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3" t="s">
        <v>773</v>
      </c>
      <c r="B112" s="1">
        <v>7.045</v>
      </c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3" t="s">
        <v>774</v>
      </c>
      <c r="B113" s="1">
        <v>-14.27098</v>
      </c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3" t="s">
        <v>775</v>
      </c>
      <c r="B114" s="1" t="s">
        <v>706</v>
      </c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3" t="s">
        <v>776</v>
      </c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9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2018.0</v>
      </c>
      <c r="C2" s="3">
        <v>2019.0</v>
      </c>
      <c r="D2" s="3">
        <v>2020.0</v>
      </c>
      <c r="E2" s="3">
        <v>2021.0</v>
      </c>
      <c r="F2" s="3">
        <v>2022.0</v>
      </c>
      <c r="G2" s="3">
        <v>2023.0</v>
      </c>
      <c r="H2" s="3">
        <v>2024.0</v>
      </c>
      <c r="I2" s="3">
        <v>2025.0</v>
      </c>
      <c r="J2" s="3">
        <v>2026.0</v>
      </c>
      <c r="K2" s="3">
        <v>2027.0</v>
      </c>
      <c r="L2" s="3">
        <v>2028.0</v>
      </c>
      <c r="M2" s="3">
        <v>2029.0</v>
      </c>
      <c r="N2" s="3">
        <v>2030.0</v>
      </c>
      <c r="O2" s="5">
        <v>2031.0</v>
      </c>
      <c r="P2" s="5">
        <v>2032.0</v>
      </c>
      <c r="Q2" s="5">
        <v>2033.0</v>
      </c>
      <c r="R2" s="5">
        <v>2034.0</v>
      </c>
      <c r="S2" s="5">
        <v>2035.0</v>
      </c>
      <c r="T2" s="2"/>
      <c r="U2" s="2"/>
      <c r="V2" s="2"/>
      <c r="W2" s="2"/>
      <c r="X2" s="1"/>
      <c r="Y2" s="2"/>
      <c r="Z2" s="2"/>
    </row>
    <row r="3">
      <c r="A3" s="3" t="s">
        <v>50</v>
      </c>
      <c r="B3" s="1">
        <v>0.0</v>
      </c>
      <c r="C3" s="1">
        <v>-14.0</v>
      </c>
      <c r="D3" s="1">
        <v>-31.0</v>
      </c>
      <c r="E3" s="1">
        <v>-30.0</v>
      </c>
      <c r="F3" s="1">
        <v>-70.0</v>
      </c>
      <c r="G3" s="1">
        <v>-49.0</v>
      </c>
      <c r="H3" s="1">
        <f>IF(G3*FORECAST(H2,B3:G3,B2:G2)&gt;0,FORECAST(H2,B3:G3,B2:G2),G3)*$X$1</f>
        <v>-73.53333333</v>
      </c>
      <c r="I3" s="1">
        <f>IF(H3*FORECAST(I2,B3:H3,B2:H2)&gt;0,FORECAST(I2,B3:H3,B2:H2),H3)*$X$1</f>
        <v>-85.3047619</v>
      </c>
      <c r="J3" s="1">
        <f>IF(I3*FORECAST(J2,B3:I3,B2:I2)&gt;0,FORECAST(J2,B3:I3,B2:I2),I3)*$X$1</f>
        <v>-97.07619048</v>
      </c>
      <c r="K3" s="1">
        <f>IF(J3*FORECAST(K2,B3:J3,B2:J2)&gt;0,FORECAST(K2,B3:J3,B2:J2),J3)*$X$1</f>
        <v>-108.847619</v>
      </c>
      <c r="L3" s="1">
        <f>IF(K3*FORECAST(L2,B3:K3,B2:K2)&gt;0,FORECAST(L2,B3:K3,B2:K2),K3)*$X$1</f>
        <v>-120.6190476</v>
      </c>
      <c r="M3" s="1">
        <f>IF(L3*FORECAST(M2,B3:L3,B2:L2)&gt;0,FORECAST(M2,B3:L3,B2:L2),L3)*$X$1</f>
        <v>-132.3904762</v>
      </c>
      <c r="N3" s="1">
        <f>IF(M3*FORECAST(N2,B3:M3,B2:M2)&gt;0,FORECAST(N2,B3:M3,B2:M2),M3)*$X$1</f>
        <v>-144.1619048</v>
      </c>
      <c r="O3" s="5">
        <f>IF(N3*FORECAST(O2,B3:N3,B2:N2)&gt;0,FORECAST(O2,B3:N3,B2:N2),N3)*$X$1</f>
        <v>-155.9333333</v>
      </c>
      <c r="P3" s="5">
        <f>IF(O3*FORECAST(P2,B3:O3,B2:O2)&gt;0,FORECAST(P2,B3:O3,B2:O2),O3)*$X$1</f>
        <v>-167.7047619</v>
      </c>
      <c r="Q3" s="5">
        <f>IF(P3*FORECAST(Q2,B3:P3,B2:P2)&gt;0,FORECAST(Q2,B3:P3,B2:P2),P3)*$X$1</f>
        <v>-179.4761905</v>
      </c>
      <c r="R3" s="5">
        <f>IF(Q3*FORECAST(R2,B3:Q3,B2:Q2)&gt;0,FORECAST(R2,B3:Q3,B2:Q2),Q3)*$X$1</f>
        <v>-191.247619</v>
      </c>
      <c r="S3" s="5">
        <f>IF(R3*FORECAST(S2,B3:R3,B2:R2)&gt;0,FORECAST(S2,B3:R3,B2:R2),R3)*$X$1</f>
        <v>-203.0190476</v>
      </c>
      <c r="T3" s="2"/>
      <c r="U3" s="2"/>
      <c r="V3" s="2"/>
      <c r="W3" s="2"/>
      <c r="X3" s="2"/>
      <c r="Y3" s="2"/>
      <c r="Z3" s="2"/>
    </row>
    <row r="4">
      <c r="A4" s="3" t="s">
        <v>96</v>
      </c>
      <c r="B4" s="1">
        <v>-60.0</v>
      </c>
      <c r="C4" s="1">
        <v>-39.0</v>
      </c>
      <c r="D4" s="1">
        <v>-335.0</v>
      </c>
      <c r="E4" s="1">
        <v>-269.0</v>
      </c>
      <c r="F4" s="1">
        <v>-156.0</v>
      </c>
      <c r="G4" s="1">
        <v>-126.0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777</v>
      </c>
      <c r="B5" s="1">
        <v>7.0</v>
      </c>
      <c r="C5" s="1">
        <v>7.0</v>
      </c>
      <c r="D5" s="1">
        <v>15.0</v>
      </c>
      <c r="E5" s="1">
        <v>42.0</v>
      </c>
      <c r="F5" s="1">
        <v>42.0</v>
      </c>
      <c r="G5" s="1">
        <v>42.0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778</v>
      </c>
      <c r="L7" s="1">
        <f>IF(S3*FORECAST(S2,B3:S3,B2:S2)&gt;0,FORECAST(S2,B3:S3,B2:S2),R3)*$X$1 * (1+0.02)/(0.0874-0.02)</f>
        <v>-3072.395083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779</v>
      </c>
      <c r="L8" s="6">
        <f t="array" ref="L8">NPV(0.0874,I3:S3)</f>
        <v>-926.216228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780</v>
      </c>
      <c r="L9" s="6">
        <f t="array" ref="L9">NPV(0.0874,I16:S16)</f>
        <v>-1222.346817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781</v>
      </c>
      <c r="L10" s="6">
        <f>L8 + L9</f>
        <v>-2148.563045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98</v>
      </c>
      <c r="L11" s="1">
        <v>-126.0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782</v>
      </c>
      <c r="L12" s="6">
        <f>L10 - L11</f>
        <v>-2022.563045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783</v>
      </c>
      <c r="L13" s="1">
        <v>42.0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-48.15626298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1">
        <v>0.0</v>
      </c>
      <c r="P16" s="5">
        <v>0.0</v>
      </c>
      <c r="Q16" s="5">
        <v>0.0</v>
      </c>
      <c r="R16" s="5">
        <v>0.0</v>
      </c>
      <c r="S16" s="5">
        <f>IF(S3*FORECAST(S2,B3:S3,B2:S2)&gt;0,FORECAST(S2,B3:S3,B2:S2),R3)*$X$1 * (1+0.02)/(0.0874-0.02)</f>
        <v>-3072.395083</v>
      </c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2018.0</v>
      </c>
      <c r="C2" s="3">
        <v>2019.0</v>
      </c>
      <c r="D2" s="3">
        <v>2020.0</v>
      </c>
      <c r="E2" s="3">
        <v>2021.0</v>
      </c>
      <c r="F2" s="3">
        <v>2022.0</v>
      </c>
      <c r="G2" s="3">
        <v>2023.0</v>
      </c>
      <c r="H2" s="3">
        <v>2024.0</v>
      </c>
      <c r="I2" s="3">
        <v>2025.0</v>
      </c>
      <c r="J2" s="3">
        <v>2026.0</v>
      </c>
      <c r="K2" s="3">
        <v>2027.0</v>
      </c>
      <c r="L2" s="3">
        <v>2028.0</v>
      </c>
      <c r="M2" s="3">
        <v>2029.0</v>
      </c>
      <c r="N2" s="3">
        <v>2030.0</v>
      </c>
      <c r="O2" s="5">
        <v>2031.0</v>
      </c>
      <c r="P2" s="5">
        <v>2032.0</v>
      </c>
      <c r="Q2" s="5">
        <v>2033.0</v>
      </c>
      <c r="R2" s="5">
        <v>2034.0</v>
      </c>
      <c r="S2" s="5">
        <v>2035.0</v>
      </c>
      <c r="T2" s="2"/>
      <c r="U2" s="2"/>
      <c r="V2" s="2"/>
      <c r="W2" s="2"/>
      <c r="X2" s="1"/>
      <c r="Y2" s="2"/>
      <c r="Z2" s="2"/>
    </row>
    <row r="3">
      <c r="A3" s="3" t="s">
        <v>26</v>
      </c>
      <c r="B3" s="1">
        <v>-7.0</v>
      </c>
      <c r="C3" s="1">
        <v>-23.0</v>
      </c>
      <c r="D3" s="1">
        <v>-36.0</v>
      </c>
      <c r="E3" s="1">
        <v>-44.0</v>
      </c>
      <c r="F3" s="1">
        <v>-102.0</v>
      </c>
      <c r="G3" s="1">
        <v>-87.0</v>
      </c>
      <c r="H3" s="1">
        <f>IF(G3*FORECAST(H2,B3:G3,B2:G2)&gt;0,FORECAST(H2,B3:G3,B2:G2),G3)*$X$1</f>
        <v>-114.3333333</v>
      </c>
      <c r="I3" s="1">
        <f>IF(H3*FORECAST(I2,B3:H3,B2:H2)&gt;0,FORECAST(I2,B3:H3,B2:H2),H3)*$X$1</f>
        <v>-132.7619048</v>
      </c>
      <c r="J3" s="1">
        <f>IF(I3*FORECAST(J2,B3:I3,B2:I2)&gt;0,FORECAST(J2,B3:I3,B2:I2),I3)*$X$1</f>
        <v>-151.1904762</v>
      </c>
      <c r="K3" s="1">
        <f>IF(J3*FORECAST(K2,B3:J3,B2:J2)&gt;0,FORECAST(K2,B3:J3,B2:J2),J3)*$X$1</f>
        <v>-169.6190476</v>
      </c>
      <c r="L3" s="1">
        <f>IF(K3*FORECAST(L2,B3:K3,B2:K2)&gt;0,FORECAST(L2,B3:K3,B2:K2),K3)*$X$1</f>
        <v>-188.047619</v>
      </c>
      <c r="M3" s="1">
        <f>IF(L3*FORECAST(M2,B3:L3,B2:L2)&gt;0,FORECAST(M2,B3:L3,B2:L2),L3)*$X$1</f>
        <v>-206.4761905</v>
      </c>
      <c r="N3" s="1">
        <f>IF(M3*FORECAST(N2,B3:M3,B2:M2)&gt;0,FORECAST(N2,B3:M3,B2:M2),M3)*$X$1</f>
        <v>-224.9047619</v>
      </c>
      <c r="O3" s="5">
        <f>IF(N3*FORECAST(O2,B3:N3,B2:N2)&gt;0,FORECAST(O2,B3:N3,B2:N2),N3)*$X$1</f>
        <v>-243.3333333</v>
      </c>
      <c r="P3" s="5">
        <f>IF(O3*FORECAST(P2,B3:O3,B2:O2)&gt;0,FORECAST(P2,B3:O3,B2:O2),O3)*$X$1</f>
        <v>-261.7619048</v>
      </c>
      <c r="Q3" s="5">
        <f>IF(P3*FORECAST(Q2,B3:P3,B2:P2)&gt;0,FORECAST(Q2,B3:P3,B2:P2),P3)*$X$1</f>
        <v>-280.1904762</v>
      </c>
      <c r="R3" s="5">
        <f>IF(Q3*FORECAST(R2,B3:Q3,B2:Q2)&gt;0,FORECAST(R2,B3:Q3,B2:Q2),Q3)*$X$1</f>
        <v>-298.6190476</v>
      </c>
      <c r="S3" s="5">
        <f>IF(R3*FORECAST(S2,B3:R3,B2:R2)&gt;0,FORECAST(S2,B3:R3,B2:R2),R3)*$X$1</f>
        <v>-317.047619</v>
      </c>
      <c r="T3" s="2"/>
      <c r="U3" s="2"/>
      <c r="V3" s="2"/>
      <c r="W3" s="2"/>
      <c r="X3" s="2"/>
      <c r="Y3" s="2"/>
      <c r="Z3" s="2"/>
    </row>
    <row r="4">
      <c r="A4" s="3" t="s">
        <v>96</v>
      </c>
      <c r="B4" s="1">
        <v>-60.0</v>
      </c>
      <c r="C4" s="1">
        <v>-39.0</v>
      </c>
      <c r="D4" s="1">
        <v>-335.0</v>
      </c>
      <c r="E4" s="1">
        <v>-269.0</v>
      </c>
      <c r="F4" s="1">
        <v>-156.0</v>
      </c>
      <c r="G4" s="1">
        <v>-126.0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777</v>
      </c>
      <c r="B5" s="1">
        <v>7.0</v>
      </c>
      <c r="C5" s="1">
        <v>7.0</v>
      </c>
      <c r="D5" s="1">
        <v>15.0</v>
      </c>
      <c r="E5" s="1">
        <v>42.0</v>
      </c>
      <c r="F5" s="1">
        <v>42.0</v>
      </c>
      <c r="G5" s="1">
        <v>42.0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778</v>
      </c>
      <c r="L7" s="1">
        <f>IF(S3*FORECAST(S2,B3:S3,B2:S2)&gt;0,FORECAST(S2,B3:S3,B2:S2),R3)*$X$1 * (1+0.02)/(0.0874-0.02)</f>
        <v>-4798.050021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779</v>
      </c>
      <c r="L8" s="6">
        <f t="array" ref="L8">NPV(0.0874,I3:S3)</f>
        <v>-1444.610511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780</v>
      </c>
      <c r="L9" s="6">
        <f t="array" ref="L9">NPV(0.0874,I16:S16)</f>
        <v>-1908.895508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781</v>
      </c>
      <c r="L10" s="6">
        <f>L8 + L9</f>
        <v>-3353.506019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98</v>
      </c>
      <c r="L11" s="1">
        <v>-126.0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782</v>
      </c>
      <c r="L12" s="6">
        <f>L10 - L11</f>
        <v>-3227.506019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783</v>
      </c>
      <c r="L13" s="1">
        <v>42.0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-76.8453814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1">
        <v>0.0</v>
      </c>
      <c r="P16" s="5">
        <v>0.0</v>
      </c>
      <c r="Q16" s="5">
        <v>0.0</v>
      </c>
      <c r="R16" s="5">
        <v>0.0</v>
      </c>
      <c r="S16" s="5">
        <f>IF(S3*FORECAST(S2,B3:S3,B2:S2)&gt;0,FORECAST(S2,B3:S3,B2:S2),R3)*$X$1 * (1+0.02)/(0.0874-0.02)</f>
        <v>-4798.050021</v>
      </c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