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<sst xmlns="http://schemas.openxmlformats.org/spreadsheetml/2006/main" count="1055" uniqueCount="900">
  <si>
    <t>ticker</t>
  </si>
  <si>
    <t>SST</t>
  </si>
  <si>
    <t>nombre</t>
  </si>
  <si>
    <t>SYSTEM INC</t>
  </si>
  <si>
    <t>empresa</t>
  </si>
  <si>
    <t>IT Services &amp; Consulting</t>
  </si>
  <si>
    <t>Open</t>
  </si>
  <si>
    <t>Target Price</t>
  </si>
  <si>
    <t>Upside</t>
  </si>
  <si>
    <t>-1229.35%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</si>
  <si>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</si>
  <si>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</si>
  <si>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</si>
  <si>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</si>
  <si>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</si>
  <si>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</si>
  <si>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</si>
  <si>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</si>
  <si>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</si>
  <si>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</si>
  <si>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Net Property, Plant and Equipment Growth</t>
  </si>
  <si>
    <t>EBITDA Growth</t>
  </si>
  <si>
    <t>-59.12%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</si>
  <si>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</si>
  <si>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</si>
  <si>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</si>
  <si>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</si>
  <si>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</si>
  <si>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</si>
  <si>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</si>
  <si>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</si>
  <si>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</si>
  <si>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</si>
  <si>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</si>
  <si>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</si>
  <si>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</si>
  <si>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</si>
  <si>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</si>
  <si>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</si>
  <si>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</si>
  <si>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</si>
  <si>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</si>
  <si>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</si>
  <si>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</si>
  <si>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</si>
  <si>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</si>
  <si>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</si>
  <si>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</si>
  <si>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</si>
  <si>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</si>
  <si>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</si>
  <si>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</si>
  <si>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</si>
  <si>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</si>
  <si>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</si>
  <si>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</si>
  <si>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</si>
  <si>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</si>
  <si>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</si>
  <si>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</si>
  <si>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</si>
  <si>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</si>
  <si>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</si>
  <si>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</si>
  <si>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</si>
  <si>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</si>
  <si>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</si>
  <si>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</si>
  <si>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</si>
  <si>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</si>
  <si>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</si>
  <si>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</si>
  <si>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</si>
  <si>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</si>
  <si>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</si>
  <si>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</si>
  <si>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</si>
  <si>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</si>
  <si>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</si>
  <si>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</si>
  <si>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</si>
  <si>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</si>
  <si>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</si>
  <si>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</si>
  <si>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</si>
  <si>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</si>
  <si>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</si>
  <si>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</si>
  <si>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</si>
  <si>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</si>
  <si>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</si>
  <si>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</si>
  <si>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</si>
  <si>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</si>
  <si>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</si>
  <si>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</si>
  <si>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</si>
  <si>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</si>
  <si>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</si>
  <si>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</si>
  <si>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</si>
  <si>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</si>
  <si>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</si>
  <si>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</si>
  <si>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</si>
  <si>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</si>
  <si>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</si>
  <si>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</si>
  <si>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</si>
  <si>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-3.34</t>
  </si>
  <si>
    <t>-2.35</t>
  </si>
  <si>
    <t>-0.44</t>
  </si>
  <si>
    <t>4.19</t>
  </si>
  <si>
    <t>2.05</t>
  </si>
  <si>
    <t>Tangible Book Value</t>
  </si>
  <si>
    <t>Tangible Book Value Per Share</t>
  </si>
  <si>
    <t>-9.23</t>
  </si>
  <si>
    <t>-7.89</t>
  </si>
  <si>
    <t>-2.08</t>
  </si>
  <si>
    <t>-6.89</t>
  </si>
  <si>
    <t>-3.88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</si>
  <si>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</si>
  <si>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</si>
  <si>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</si>
  <si>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</si>
  <si>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</si>
  <si>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</si>
  <si>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</si>
  <si>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</si>
  <si>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</si>
  <si>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</si>
  <si>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</si>
  <si>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</si>
  <si>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</si>
  <si>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</si>
  <si>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</si>
  <si>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</si>
  <si>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</si>
  <si>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</si>
  <si>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</si>
  <si>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</si>
  <si>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Merger &amp; Related Restructuring Charges</t>
  </si>
  <si>
    <t>Impairment of Goodwill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</si>
  <si>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</si>
  <si>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</si>
  <si>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</si>
  <si>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</si>
  <si>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</si>
  <si>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</si>
  <si>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</si>
  <si>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</si>
  <si>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</si>
  <si>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</si>
  <si>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</si>
  <si>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</t>
  </si>
  <si>
    <t>0.43</t>
  </si>
  <si>
    <t>3.11</t>
  </si>
  <si>
    <t>1.61</t>
  </si>
  <si>
    <t>-4.43</t>
  </si>
  <si>
    <t>-2.48</t>
  </si>
  <si>
    <t>Basic EPS - Continuing Operations</t>
  </si>
  <si>
    <t>0.19</t>
  </si>
  <si>
    <t>1.18</t>
  </si>
  <si>
    <t>0.8</t>
  </si>
  <si>
    <t>-0.94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</si>
  <si>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</si>
  <si>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</si>
  <si>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</si>
  <si>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</si>
  <si>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</si>
  <si>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0.12</t>
  </si>
  <si>
    <t>0.76</t>
  </si>
  <si>
    <t>0.56</t>
  </si>
  <si>
    <t>1.04</t>
  </si>
  <si>
    <t>-0.25</t>
  </si>
  <si>
    <t>-0.61</t>
  </si>
  <si>
    <t>Normalized Diluted EPS</t>
  </si>
  <si>
    <t>Payout Ratio</t>
  </si>
  <si>
    <t>-304.4</t>
  </si>
  <si>
    <t>98.41</t>
  </si>
  <si>
    <t>27.89</t>
  </si>
  <si>
    <t>44.18</t>
  </si>
  <si>
    <t>EBITDA</t>
  </si>
  <si>
    <t>EBITA</t>
  </si>
  <si>
    <t>EBIT</t>
  </si>
  <si>
    <t>EBITDAR</t>
  </si>
  <si>
    <t>Effective Tax Rate - (Ratio)</t>
  </si>
  <si>
    <t>2.81</t>
  </si>
  <si>
    <t>10.44</t>
  </si>
  <si>
    <t>2.84</t>
  </si>
  <si>
    <t>17.64</t>
  </si>
  <si>
    <t>15.48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</si>
  <si>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</si>
  <si>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</si>
  <si>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</si>
  <si>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</si>
  <si>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</si>
  <si>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</si>
  <si>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</si>
  <si>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</si>
  <si>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</si>
  <si>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</si>
  <si>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</si>
  <si>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</si>
  <si>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</si>
  <si>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</si>
  <si>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Total Stock-Based Compensation</t>
  </si>
  <si>
    <t>Profitability</t>
  </si>
  <si>
    <t>Return on Assets</t>
  </si>
  <si>
    <t>10.02</t>
  </si>
  <si>
    <t>13.36</t>
  </si>
  <si>
    <t>-14.69</t>
  </si>
  <si>
    <t>-6.09</t>
  </si>
  <si>
    <t>Return on Total Capital</t>
  </si>
  <si>
    <t>16.63</t>
  </si>
  <si>
    <t>23.21</t>
  </si>
  <si>
    <t>-20.07</t>
  </si>
  <si>
    <t>-7.58</t>
  </si>
  <si>
    <t>Return On Equity %</t>
  </si>
  <si>
    <t>-28.63</t>
  </si>
  <si>
    <t>-86.12</t>
  </si>
  <si>
    <t>-215.64</t>
  </si>
  <si>
    <t>-34.77</t>
  </si>
  <si>
    <t>Return on Common Equity</t>
  </si>
  <si>
    <t>-28.04</t>
  </si>
  <si>
    <t>-210.06</t>
  </si>
  <si>
    <t>-32.52</t>
  </si>
  <si>
    <t>Margin Analysis</t>
  </si>
  <si>
    <t>Gross Profit Margin %</t>
  </si>
  <si>
    <t>19.92</t>
  </si>
  <si>
    <t>20.45</t>
  </si>
  <si>
    <t>16.69</t>
  </si>
  <si>
    <t>14.6</t>
  </si>
  <si>
    <t>2.44</t>
  </si>
  <si>
    <t>11.62</t>
  </si>
  <si>
    <t>SG&amp;A Margin</t>
  </si>
  <si>
    <t>9.38</t>
  </si>
  <si>
    <t>4.9</t>
  </si>
  <si>
    <t>4.83</t>
  </si>
  <si>
    <t>5.2</t>
  </si>
  <si>
    <t>8.12</t>
  </si>
  <si>
    <t>13.51</t>
  </si>
  <si>
    <t>EBITDA Margin %</t>
  </si>
  <si>
    <t>9.59</t>
  </si>
  <si>
    <t>14.91</t>
  </si>
  <si>
    <t>11.12</t>
  </si>
  <si>
    <t>8.68</t>
  </si>
  <si>
    <t>-5.78</t>
  </si>
  <si>
    <t>-2.61</t>
  </si>
  <si>
    <t>EBITA Margin %</t>
  </si>
  <si>
    <t>9.43</t>
  </si>
  <si>
    <t>14.79</t>
  </si>
  <si>
    <t>11.03</t>
  </si>
  <si>
    <t>8.64</t>
  </si>
  <si>
    <t>-5.87</t>
  </si>
  <si>
    <t>-2.82</t>
  </si>
  <si>
    <t>EBIT Margin %</t>
  </si>
  <si>
    <t>8.54</t>
  </si>
  <si>
    <t>12.79</t>
  </si>
  <si>
    <t>8.95</t>
  </si>
  <si>
    <t>7.38</t>
  </si>
  <si>
    <t>-20.15</t>
  </si>
  <si>
    <t>-21.39</t>
  </si>
  <si>
    <t>Income From Continuing Operations Margin %</t>
  </si>
  <si>
    <t>1.39</t>
  </si>
  <si>
    <t>5.95</t>
  </si>
  <si>
    <t>3.44</t>
  </si>
  <si>
    <t>4.79</t>
  </si>
  <si>
    <t>-57.96</t>
  </si>
  <si>
    <t>-27.68</t>
  </si>
  <si>
    <t>Net Income Margin %</t>
  </si>
  <si>
    <t>-0.75</t>
  </si>
  <si>
    <t>2.16</t>
  </si>
  <si>
    <t>13.4</t>
  </si>
  <si>
    <t>-45.18</t>
  </si>
  <si>
    <t>-56.53</t>
  </si>
  <si>
    <t>Net Avail. For Common Margin %</t>
  </si>
  <si>
    <t>-21.33</t>
  </si>
  <si>
    <t>Normalized Net Income Margin</t>
  </si>
  <si>
    <t>0.87</t>
  </si>
  <si>
    <t>3.83</t>
  </si>
  <si>
    <t>2.4</t>
  </si>
  <si>
    <t>3.08</t>
  </si>
  <si>
    <t>-2.6</t>
  </si>
  <si>
    <t>-13.8</t>
  </si>
  <si>
    <t>Levered Free Cash Flow Margin</t>
  </si>
  <si>
    <t>0.1</t>
  </si>
  <si>
    <t>6.17</t>
  </si>
  <si>
    <t>24.55</t>
  </si>
  <si>
    <t>-14.97</t>
  </si>
  <si>
    <t>Unlevered Free Cash Flow Margin</t>
  </si>
  <si>
    <t>2.56</t>
  </si>
  <si>
    <t>7.37</t>
  </si>
  <si>
    <t>26.47</t>
  </si>
  <si>
    <t>-8.99</t>
  </si>
  <si>
    <t>Asset Turnover</t>
  </si>
  <si>
    <t>1.79</t>
  </si>
  <si>
    <t>2.89</t>
  </si>
  <si>
    <t>1.17</t>
  </si>
  <si>
    <t>0.46</t>
  </si>
  <si>
    <t>Fixed Assets Turnover</t>
  </si>
  <si>
    <t>395.33</t>
  </si>
  <si>
    <t>729.61</t>
  </si>
  <si>
    <t>145.85</t>
  </si>
  <si>
    <t>46.04</t>
  </si>
  <si>
    <t>Receivables Turnover (Average Receivables)</t>
  </si>
  <si>
    <t>6.5</t>
  </si>
  <si>
    <t>8.53</t>
  </si>
  <si>
    <t>9.66</t>
  </si>
  <si>
    <t>5.89</t>
  </si>
  <si>
    <t>Short Term Liquidity</t>
  </si>
  <si>
    <t>Current Ratio</t>
  </si>
  <si>
    <t>0.9</t>
  </si>
  <si>
    <t>1.28</t>
  </si>
  <si>
    <t>0.53</t>
  </si>
  <si>
    <t>0.6</t>
  </si>
  <si>
    <t>2.34</t>
  </si>
  <si>
    <t>Quick Ratio</t>
  </si>
  <si>
    <t>0.81</t>
  </si>
  <si>
    <t>1.24</t>
  </si>
  <si>
    <t>0.5</t>
  </si>
  <si>
    <t>2.22</t>
  </si>
  <si>
    <t>Operating Cash Flow to Current Liabilities</t>
  </si>
  <si>
    <t>0.25</t>
  </si>
  <si>
    <t>0.58</t>
  </si>
  <si>
    <t>0.22</t>
  </si>
  <si>
    <t>-0.03</t>
  </si>
  <si>
    <t>-0.29</t>
  </si>
  <si>
    <t>Days Sales Outstanding (Average Receivables)</t>
  </si>
  <si>
    <t>56.34</t>
  </si>
  <si>
    <t>42.77</t>
  </si>
  <si>
    <t>37.78</t>
  </si>
  <si>
    <t>61.98</t>
  </si>
  <si>
    <t>Average Days Payable Outstanding</t>
  </si>
  <si>
    <t>46.11</t>
  </si>
  <si>
    <t>38.79</t>
  </si>
  <si>
    <t>19.22</t>
  </si>
  <si>
    <t>8.33</t>
  </si>
  <si>
    <t>Long Term Solvency</t>
  </si>
  <si>
    <t>Total Debt/Equity</t>
  </si>
  <si>
    <t>-385.55</t>
  </si>
  <si>
    <t>-373.16</t>
  </si>
  <si>
    <t>-600.17</t>
  </si>
  <si>
    <t>89.37</t>
  </si>
  <si>
    <t>209.92</t>
  </si>
  <si>
    <t>Total Debt / Total Capital</t>
  </si>
  <si>
    <t>135.02</t>
  </si>
  <si>
    <t>136.61</t>
  </si>
  <si>
    <t>119.99</t>
  </si>
  <si>
    <t>47.19</t>
  </si>
  <si>
    <t>67.73</t>
  </si>
  <si>
    <t>LT Debt/Equity</t>
  </si>
  <si>
    <t>-348.87</t>
  </si>
  <si>
    <t>-353.72</t>
  </si>
  <si>
    <t>85.74</t>
  </si>
  <si>
    <t>199.52</t>
  </si>
  <si>
    <t>Long-Term Debt / Total Capital</t>
  </si>
  <si>
    <t>122.17</t>
  </si>
  <si>
    <t>129.49</t>
  </si>
  <si>
    <t>45.28</t>
  </si>
  <si>
    <t>64.38</t>
  </si>
  <si>
    <t>Total Liabilities / Total Assets</t>
  </si>
  <si>
    <t>121.1</t>
  </si>
  <si>
    <t>122.05</t>
  </si>
  <si>
    <t>111.05</t>
  </si>
  <si>
    <t>59.26</t>
  </si>
  <si>
    <t>72.04</t>
  </si>
  <si>
    <t>EBIT / Interest Expense</t>
  </si>
  <si>
    <t>1.19</t>
  </si>
  <si>
    <t>1.75</t>
  </si>
  <si>
    <t>3.01</t>
  </si>
  <si>
    <t>-5.03</t>
  </si>
  <si>
    <t>-1.76</t>
  </si>
  <si>
    <t>EBITDA / Interest Expense</t>
  </si>
  <si>
    <t>1.34</t>
  </si>
  <si>
    <t>2.33</t>
  </si>
  <si>
    <t>2.17</t>
  </si>
  <si>
    <t>3.54</t>
  </si>
  <si>
    <t>-1.35</t>
  </si>
  <si>
    <t>-0.16</t>
  </si>
  <si>
    <t>(EBITDA - Capex) / Interest Expense</t>
  </si>
  <si>
    <t>1.32</t>
  </si>
  <si>
    <t>2.29</t>
  </si>
  <si>
    <t>-1.45</t>
  </si>
  <si>
    <t>-0.21</t>
  </si>
  <si>
    <t>Total Debt / EBITDA</t>
  </si>
  <si>
    <t>3.4</t>
  </si>
  <si>
    <t>2.85</t>
  </si>
  <si>
    <t>-9.49</t>
  </si>
  <si>
    <t>-44.9</t>
  </si>
  <si>
    <t>Net Debt / EBITDA</t>
  </si>
  <si>
    <t>3.67</t>
  </si>
  <si>
    <t>-8.94</t>
  </si>
  <si>
    <t>-27.8</t>
  </si>
  <si>
    <t>Total Debt / (EBITDA - Capex)</t>
  </si>
  <si>
    <t>4.28</t>
  </si>
  <si>
    <t>-8.79</t>
  </si>
  <si>
    <t>-34.61</t>
  </si>
  <si>
    <t>Net Debt / (EBITDA - Capex)</t>
  </si>
  <si>
    <t>3.74</t>
  </si>
  <si>
    <t>-8.28</t>
  </si>
  <si>
    <t>-21.43</t>
  </si>
  <si>
    <t>Growth Over Prior Year</t>
  </si>
  <si>
    <t>Total Revenues, 1 Yr. Growth %</t>
  </si>
  <si>
    <t>53.46</t>
  </si>
  <si>
    <t>16.81</t>
  </si>
  <si>
    <t>44.63</t>
  </si>
  <si>
    <t>20.08</t>
  </si>
  <si>
    <t>-39.55</t>
  </si>
  <si>
    <t>Gross Profit, 1 Yr. Growth %</t>
  </si>
  <si>
    <t>57.56</t>
  </si>
  <si>
    <t>-4.68</t>
  </si>
  <si>
    <t>26.56</t>
  </si>
  <si>
    <t>-79.9</t>
  </si>
  <si>
    <t>EBITDA, 1 Yr. Growth %</t>
  </si>
  <si>
    <t>138.64</t>
  </si>
  <si>
    <t>-12.89</t>
  </si>
  <si>
    <t>12.96</t>
  </si>
  <si>
    <t>-179.88</t>
  </si>
  <si>
    <t>-79.81</t>
  </si>
  <si>
    <t>EBITA, 1 Yr. Growth %</t>
  </si>
  <si>
    <t>140.7</t>
  </si>
  <si>
    <t>-12.86</t>
  </si>
  <si>
    <t>13.25</t>
  </si>
  <si>
    <t>-181.65</t>
  </si>
  <si>
    <t>-78.4</t>
  </si>
  <si>
    <t>EBIT, 1 Yr. Growth %</t>
  </si>
  <si>
    <t>130.01</t>
  </si>
  <si>
    <t>-18.24</t>
  </si>
  <si>
    <t>19.26</t>
  </si>
  <si>
    <t>-427.73</t>
  </si>
  <si>
    <t>-29.28</t>
  </si>
  <si>
    <t>Earnings From Cont. Operations, 1 Yr. Growth %</t>
  </si>
  <si>
    <t>557.51</t>
  </si>
  <si>
    <t>101.64</t>
  </si>
  <si>
    <t>-73.6</t>
  </si>
  <si>
    <t>Net Income, 1 Yr. Growth %</t>
  </si>
  <si>
    <t>-544.42</t>
  </si>
  <si>
    <t>624.97</t>
  </si>
  <si>
    <t>-48.25</t>
  </si>
  <si>
    <t>-38.16</t>
  </si>
  <si>
    <t>Normalized Net Income, 1 Yr. Growth %</t>
  </si>
  <si>
    <t>576.55</t>
  </si>
  <si>
    <t>-26.77</t>
  </si>
  <si>
    <t>85.87</t>
  </si>
  <si>
    <t>-201.13</t>
  </si>
  <si>
    <t>Diluted EPS Before Extra, 1 Yr. Growth %</t>
  </si>
  <si>
    <t>512.68</t>
  </si>
  <si>
    <t>-374.9</t>
  </si>
  <si>
    <t>-75.4</t>
  </si>
  <si>
    <t>Accounts Receivable, 1 Yr. Growth %</t>
  </si>
  <si>
    <t>-5.65</t>
  </si>
  <si>
    <t>26.8</t>
  </si>
  <si>
    <t>-10.28</t>
  </si>
  <si>
    <t>-30.26</t>
  </si>
  <si>
    <t>Net Property, Plant and Equip., 1 Yr. Growth %</t>
  </si>
  <si>
    <t>-21.76</t>
  </si>
  <si>
    <t>-21.48</t>
  </si>
  <si>
    <t>-18.97</t>
  </si>
  <si>
    <t>Total Assets, 1 Yr. Growth %</t>
  </si>
  <si>
    <t>-30.16</t>
  </si>
  <si>
    <t>17.48</t>
  </si>
  <si>
    <t>351.7</t>
  </si>
  <si>
    <t>-47.82</t>
  </si>
  <si>
    <t>Tangible Book Value, 1 Yr. Growth %</t>
  </si>
  <si>
    <t>-14.5</t>
  </si>
  <si>
    <t>-16.64</t>
  </si>
  <si>
    <t>368.28</t>
  </si>
  <si>
    <t>270.4</t>
  </si>
  <si>
    <t>Common Equity, 1 Yr. Growth %</t>
  </si>
  <si>
    <t>-29.58</t>
  </si>
  <si>
    <t>-41.11</t>
  </si>
  <si>
    <t>-65.49</t>
  </si>
  <si>
    <t>Cash From Operations, 1 Yr. Growth %</t>
  </si>
  <si>
    <t>89.27</t>
  </si>
  <si>
    <t>42.29</t>
  </si>
  <si>
    <t>30.42</t>
  </si>
  <si>
    <t>239.58</t>
  </si>
  <si>
    <t>Capital Expenditures, 1 Yr. Growth %</t>
  </si>
  <si>
    <t>155.6</t>
  </si>
  <si>
    <t>-98.4</t>
  </si>
  <si>
    <t>157.89</t>
  </si>
  <si>
    <t>-33.64</t>
  </si>
  <si>
    <t>Levered Free Cash Flow, 1 Yr. Growth %</t>
  </si>
  <si>
    <t>377.87</t>
  </si>
  <si>
    <t>-151.96</t>
  </si>
  <si>
    <t>Unlevered Free Cash Flow, 1 Yr. Growth %</t>
  </si>
  <si>
    <t>317.16</t>
  </si>
  <si>
    <t>331.12</t>
  </si>
  <si>
    <t>-127.5</t>
  </si>
  <si>
    <t>Compound Annual Growth Rate Over Two Years</t>
  </si>
  <si>
    <t>Total Revenues, 2 Yr. CAGR %</t>
  </si>
  <si>
    <t>33.89</t>
  </si>
  <si>
    <t>29.97</t>
  </si>
  <si>
    <t>31.79</t>
  </si>
  <si>
    <t>-23.58</t>
  </si>
  <si>
    <t>Gross Profit, 2 Yr. CAGR %</t>
  </si>
  <si>
    <t>22.55</t>
  </si>
  <si>
    <t>9.83</t>
  </si>
  <si>
    <t>-49.56</t>
  </si>
  <si>
    <t>-31.83</t>
  </si>
  <si>
    <t>EBITDA, 2 Yr. CAGR %</t>
  </si>
  <si>
    <t>-0.8</t>
  </si>
  <si>
    <t>-5.01</t>
  </si>
  <si>
    <t>-58.11</t>
  </si>
  <si>
    <t>EBITA, 2 Yr. CAGR %</t>
  </si>
  <si>
    <t>44.82</t>
  </si>
  <si>
    <t>-0.66</t>
  </si>
  <si>
    <t>-3.84</t>
  </si>
  <si>
    <t>-56.35</t>
  </si>
  <si>
    <t>EBIT, 2 Yr. CAGR %</t>
  </si>
  <si>
    <t>37.14</t>
  </si>
  <si>
    <t>-1.25</t>
  </si>
  <si>
    <t>97.7</t>
  </si>
  <si>
    <t>30.06</t>
  </si>
  <si>
    <t>Earnings From Cont. Operations, 2 Yr. CAGR %</t>
  </si>
  <si>
    <t>110.64</t>
  </si>
  <si>
    <t>16.65</t>
  </si>
  <si>
    <t>441.11</t>
  </si>
  <si>
    <t>83.63</t>
  </si>
  <si>
    <t>Net Income, 2 Yr. CAGR %</t>
  </si>
  <si>
    <t>467.62</t>
  </si>
  <si>
    <t>93.69</t>
  </si>
  <si>
    <t>142.02</t>
  </si>
  <si>
    <t>162.42</t>
  </si>
  <si>
    <t>Normalized Net Income, 2 Yr. CAGR %</t>
  </si>
  <si>
    <t>122.58</t>
  </si>
  <si>
    <t>16.67</t>
  </si>
  <si>
    <t>37.1</t>
  </si>
  <si>
    <t>61.68</t>
  </si>
  <si>
    <t>Diluted EPS Before Extra, 2 Yr. CAGR %</t>
  </si>
  <si>
    <t>103.34</t>
  </si>
  <si>
    <t>135.44</t>
  </si>
  <si>
    <t>-23.71</t>
  </si>
  <si>
    <t>Accounts Receivable, 2 Yr. CAGR %</t>
  </si>
  <si>
    <t>6.66</t>
  </si>
  <si>
    <t>-21.14</t>
  </si>
  <si>
    <t>Net Property, Plant and Equip., 2 Yr. CAGR %</t>
  </si>
  <si>
    <t>-21.62</t>
  </si>
  <si>
    <t>215.27</t>
  </si>
  <si>
    <t>206.87</t>
  </si>
  <si>
    <t>Total Assets, 2 Yr. CAGR %</t>
  </si>
  <si>
    <t>-9.42</t>
  </si>
  <si>
    <t>130.36</t>
  </si>
  <si>
    <t>53.52</t>
  </si>
  <si>
    <t>Tangible Book Value, 2 Yr. CAGR %</t>
  </si>
  <si>
    <t>-15.58</t>
  </si>
  <si>
    <t>97.57</t>
  </si>
  <si>
    <t>37.69</t>
  </si>
  <si>
    <t>Common Equity, 2 Yr. CAGR %</t>
  </si>
  <si>
    <t>-35.6</t>
  </si>
  <si>
    <t>182.16</t>
  </si>
  <si>
    <t>118.25</t>
  </si>
  <si>
    <t>Cash From Operations, 2 Yr. CAGR %</t>
  </si>
  <si>
    <t>64.11</t>
  </si>
  <si>
    <t>36.23</t>
  </si>
  <si>
    <t>-60.44</t>
  </si>
  <si>
    <t>-36.16</t>
  </si>
  <si>
    <t>Capital Expenditures, 2 Yr. CAGR %</t>
  </si>
  <si>
    <t>-79.76</t>
  </si>
  <si>
    <t>-79.67</t>
  </si>
  <si>
    <t>592.97</t>
  </si>
  <si>
    <t>Levered Free Cash Flow, 2 Yr. CAGR %</t>
  </si>
  <si>
    <t>19.04</t>
  </si>
  <si>
    <t>Unlevered Free Cash Flow, 2 Yr. CAGR %</t>
  </si>
  <si>
    <t>324.08</t>
  </si>
  <si>
    <t>-15.62</t>
  </si>
  <si>
    <t>Compound Annual Growth Rate Over Three Years</t>
  </si>
  <si>
    <t>Total Revenues, 3 Yr. CAGR %</t>
  </si>
  <si>
    <t>37.37</t>
  </si>
  <si>
    <t>26.59</t>
  </si>
  <si>
    <t>-5.48</t>
  </si>
  <si>
    <t>Gross Profit, 3 Yr. CAGR %</t>
  </si>
  <si>
    <t>23.87</t>
  </si>
  <si>
    <t>-37.64</t>
  </si>
  <si>
    <t>-16.21</t>
  </si>
  <si>
    <t>EBITDA, 3 Yr. CAGR %</t>
  </si>
  <si>
    <t>32.92</t>
  </si>
  <si>
    <t>-7.71</t>
  </si>
  <si>
    <t>-41.7</t>
  </si>
  <si>
    <t>EBITA, 3 Yr. CAGR %</t>
  </si>
  <si>
    <t>33.43</t>
  </si>
  <si>
    <t>-6.95</t>
  </si>
  <si>
    <t>-40.02</t>
  </si>
  <si>
    <t>EBIT, 3 Yr. CAGR %</t>
  </si>
  <si>
    <t>30.9</t>
  </si>
  <si>
    <t>47.29</t>
  </si>
  <si>
    <t>26.36</t>
  </si>
  <si>
    <t>Earnings From Cont. Operations, 3 Yr. CAGR %</t>
  </si>
  <si>
    <t>107.6</t>
  </si>
  <si>
    <t>170.35</t>
  </si>
  <si>
    <t>89.44</t>
  </si>
  <si>
    <t>Net Income, 3 Yr. CAGR %</t>
  </si>
  <si>
    <t>155.47</t>
  </si>
  <si>
    <t>248.87</t>
  </si>
  <si>
    <t>52.74</t>
  </si>
  <si>
    <t>Normalized Net Income, 3 Yr. CAGR %</t>
  </si>
  <si>
    <t>109.6</t>
  </si>
  <si>
    <t>11.24</t>
  </si>
  <si>
    <t>69.37</t>
  </si>
  <si>
    <t>Diluted EPS Before Extra, 3 Yr. CAGR %</t>
  </si>
  <si>
    <t>102.77</t>
  </si>
  <si>
    <t>55.23</t>
  </si>
  <si>
    <t>5.48</t>
  </si>
  <si>
    <t>Accounts Receivable, 3 Yr. CAGR %</t>
  </si>
  <si>
    <t>2.39</t>
  </si>
  <si>
    <t>-7.62</t>
  </si>
  <si>
    <t>Net Property, Plant and Equip., 3 Yr. CAGR %</t>
  </si>
  <si>
    <t>98.12</t>
  </si>
  <si>
    <t>94.82</t>
  </si>
  <si>
    <t>Total Assets, 3 Yr. CAGR %</t>
  </si>
  <si>
    <t>54.75</t>
  </si>
  <si>
    <t>40.42</t>
  </si>
  <si>
    <t>Tangible Book Value, 3 Yr. CAGR %</t>
  </si>
  <si>
    <t>49.44</t>
  </si>
  <si>
    <t>16.48</t>
  </si>
  <si>
    <t>Common Equity, 3 Yr. CAGR %</t>
  </si>
  <si>
    <t>77.65</t>
  </si>
  <si>
    <t>41.03</t>
  </si>
  <si>
    <t>Cash From Operations, 3 Yr. CAGR %</t>
  </si>
  <si>
    <t>52.01</t>
  </si>
  <si>
    <t>-39.38</t>
  </si>
  <si>
    <t>-18.99</t>
  </si>
  <si>
    <t>Capital Expenditures, 3 Yr. CAGR %</t>
  </si>
  <si>
    <t>-52.73</t>
  </si>
  <si>
    <t>44.06</t>
  </si>
  <si>
    <t>398.45</t>
  </si>
  <si>
    <t>Levered Free Cash Flow, 3 Yr. CAGR %</t>
  </si>
  <si>
    <t>404.62</t>
  </si>
  <si>
    <t>Unlevered Free Cash Flow, 3 Yr. CAGR %</t>
  </si>
  <si>
    <t>43.74</t>
  </si>
  <si>
    <t>Compound Annual Growth Rate Over Five Years</t>
  </si>
  <si>
    <t>Total Revenues, 5 Yr. CAGR %</t>
  </si>
  <si>
    <t>8.65</t>
  </si>
  <si>
    <t>Gross Profit, 5 Yr. CAGR %</t>
  </si>
  <si>
    <t>-2.45</t>
  </si>
  <si>
    <t>EBITDA, 5 Yr. CAGR %</t>
  </si>
  <si>
    <t>-16.25</t>
  </si>
  <si>
    <t>EBITA, 5 Yr. CAGR %</t>
  </si>
  <si>
    <t>-14.67</t>
  </si>
  <si>
    <t>EBIT, 5 Yr. CAGR %</t>
  </si>
  <si>
    <t>30.56</t>
  </si>
  <si>
    <t>Earnings From Cont. Operations, 5 Yr. CAGR %</t>
  </si>
  <si>
    <t>97.66</t>
  </si>
  <si>
    <t>Net Income, 5 Yr. CAGR %</t>
  </si>
  <si>
    <t>158.23</t>
  </si>
  <si>
    <t>Normalized Net Income, 5 Yr. CAGR %</t>
  </si>
  <si>
    <t>88.93</t>
  </si>
  <si>
    <t>Diluted EPS Before Extra, 5 Yr. CAGR %</t>
  </si>
  <si>
    <t>37.15</t>
  </si>
  <si>
    <t>Cash From Operations, 5 Yr. CAGR %</t>
  </si>
  <si>
    <t>7.44</t>
  </si>
  <si>
    <t>Capital Expenditures, 5 Yr. CAGR %</t>
  </si>
  <si>
    <t>38.36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</si>
  <si>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</si>
  <si>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</si>
  <si>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</si>
  <si>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</si>
  <si>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</si>
  <si>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</si>
  <si>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</si>
  <si>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698</t>
  </si>
  <si>
    <t>644.3</t>
  </si>
  <si>
    <t>428.9</t>
  </si>
  <si>
    <t>209.6</t>
  </si>
  <si>
    <t>45.27</t>
  </si>
  <si>
    <t>Change</t>
  </si>
  <si>
    <t>-</t>
  </si>
  <si>
    <t>-7.69%</t>
  </si>
  <si>
    <t>-33.43%</t>
  </si>
  <si>
    <t>-51.14%</t>
  </si>
  <si>
    <t>-78.4%</t>
  </si>
  <si>
    <t>0%</t>
  </si>
  <si>
    <t>Enterprise Value (EV)</t>
  </si>
  <si>
    <t>974.6</t>
  </si>
  <si>
    <t>809.8</t>
  </si>
  <si>
    <t>39.63%</t>
  </si>
  <si>
    <t>-16.91%</t>
  </si>
  <si>
    <t>-74.12%</t>
  </si>
  <si>
    <t>P/E ratio</t>
  </si>
  <si>
    <t>-10.3x</t>
  </si>
  <si>
    <t>-43.3x</t>
  </si>
  <si>
    <t>-1.24x</t>
  </si>
  <si>
    <t>PBR</t>
  </si>
  <si>
    <t>PEG</t>
  </si>
  <si>
    <t>0.6x</t>
  </si>
  <si>
    <t>-0x</t>
  </si>
  <si>
    <t>Capitalization / Revenue</t>
  </si>
  <si>
    <t>0.81x</t>
  </si>
  <si>
    <t>0.52x</t>
  </si>
  <si>
    <t>0.13x</t>
  </si>
  <si>
    <t>0.12x</t>
  </si>
  <si>
    <t>EV / Revenue</t>
  </si>
  <si>
    <t>0x</t>
  </si>
  <si>
    <t>EV / EBITDA</t>
  </si>
  <si>
    <t>1.38x</t>
  </si>
  <si>
    <t>1.25x</t>
  </si>
  <si>
    <t>EV / EBIT</t>
  </si>
  <si>
    <t>-0.47x</t>
  </si>
  <si>
    <t>-0.46x</t>
  </si>
  <si>
    <t>EV / FCF</t>
  </si>
  <si>
    <t>-40.4x</t>
  </si>
  <si>
    <t>17.8x</t>
  </si>
  <si>
    <t>FCF Yield</t>
  </si>
  <si>
    <t>9.41%</t>
  </si>
  <si>
    <t>-12.9%</t>
  </si>
  <si>
    <t>-2.47%</t>
  </si>
  <si>
    <t>5.6%</t>
  </si>
  <si>
    <t>Dividend per Share
                                    2</t>
  </si>
  <si>
    <t>Rate of return</t>
  </si>
  <si>
    <t>EPS
                                    2</t>
  </si>
  <si>
    <t>-1.05</t>
  </si>
  <si>
    <t>-0.23</t>
  </si>
  <si>
    <t>-3.77</t>
  </si>
  <si>
    <t>Distribution rate</t>
  </si>
  <si>
    <t>Net sales
                                    1</t>
  </si>
  <si>
    <t>795.5</t>
  </si>
  <si>
    <t>826.7</t>
  </si>
  <si>
    <t>402</t>
  </si>
  <si>
    <t>359.6</t>
  </si>
  <si>
    <t>368.9</t>
  </si>
  <si>
    <t>EBITDA
                                    1</t>
  </si>
  <si>
    <t>88.3</t>
  </si>
  <si>
    <t>119</t>
  </si>
  <si>
    <t>29.2</t>
  </si>
  <si>
    <t>32.73</t>
  </si>
  <si>
    <t>36.1</t>
  </si>
  <si>
    <t>EBIT
                                    1</t>
  </si>
  <si>
    <t>-61.47</t>
  </si>
  <si>
    <t>-0.7</t>
  </si>
  <si>
    <t>-49.2</t>
  </si>
  <si>
    <t>-96.83</t>
  </si>
  <si>
    <t>-97.78</t>
  </si>
  <si>
    <t>Net income</t>
  </si>
  <si>
    <t>-85.42</t>
  </si>
  <si>
    <t>-18.51</t>
  </si>
  <si>
    <t>-373.5</t>
  </si>
  <si>
    <t>330.3</t>
  </si>
  <si>
    <t>380.8</t>
  </si>
  <si>
    <t>Reference price
                                    2</t>
  </si>
  <si>
    <t>10.7900</t>
  </si>
  <si>
    <t>9.9600</t>
  </si>
  <si>
    <t>4.6900</t>
  </si>
  <si>
    <t>2.2200</t>
  </si>
  <si>
    <t>0.6402</t>
  </si>
  <si>
    <t>Nbr of stocks (in thousands)</t>
  </si>
  <si>
    <t>64,688</t>
  </si>
  <si>
    <t>91,456</t>
  </si>
  <si>
    <t>94,412</t>
  </si>
  <si>
    <t>70,707</t>
  </si>
  <si>
    <t>Announcement Date</t>
  </si>
  <si>
    <t>9/16/21</t>
  </si>
  <si>
    <t>4/1/22</t>
  </si>
  <si>
    <t>6/6/23</t>
  </si>
  <si>
    <t>3/15/24</t>
  </si>
  <si>
    <t>address1</t>
  </si>
  <si>
    <t>4235 Redwood Avenue</t>
  </si>
  <si>
    <t>address2</t>
  </si>
  <si>
    <t>Marina Del Rey</t>
  </si>
  <si>
    <t>city</t>
  </si>
  <si>
    <t>Los Angeles</t>
  </si>
  <si>
    <t>state</t>
  </si>
  <si>
    <t>CA</t>
  </si>
  <si>
    <t>zip</t>
  </si>
  <si>
    <t>90066</t>
  </si>
  <si>
    <t>country</t>
  </si>
  <si>
    <t>phone</t>
  </si>
  <si>
    <t>310 924 6037</t>
  </si>
  <si>
    <t>website</t>
  </si>
  <si>
    <t>https://www.system1.com</t>
  </si>
  <si>
    <t>industry</t>
  </si>
  <si>
    <t>Specialty Business Services</t>
  </si>
  <si>
    <t>industryKey</t>
  </si>
  <si>
    <t>specialty-business-services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</si>
  <si>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</si>
  <si>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</si>
  <si>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</si>
  <si>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</si>
  <si>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</si>
  <si>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</si>
  <si>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</si>
  <si>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System1, Inc. provides omnichannel customer acquisition platform services through its proprietary responsive acquisition marketing platform in the United States, the United Kingdom, Canada, the Netherlands, and internationally. It operates through two segments: Owned and Operated Advertising, and Partner Network. The company engages in the provision of acquiring traffic to its owned and operated websites, as well as revenue-sharing arrangements and related services. It also operates MapQuest, a web-based navigation service that delivers turn-by-turn direction services to users; Info.com, a metasearch engine that consumers can use to search for relevant information; HowStuffWorks, a commercial website focused on helping people solve problems in their daily lives by using various types of digital media to easily breakdown and explain complex concepts, topics, terminology and mechanisms; Startpage, a private search engine that allows users to browse and search the Internet in complete privacy; and CouponFollow for coupon destinations for online shoppers, as well as ActiveBeat and Infospace. In addition, the company provides antivirus software solutions, which offers customers a single packaged solution that provides protection and reporting to the end users. The company is based in Los Angeles, California.</t>
  </si>
  <si>
    <t>fullTimeEmployees</t>
  </si>
  <si>
    <t>companyOfficers</t>
  </si>
  <si>
    <t>[{'maxAge': 1, 'name': 'Mr. Michael L. Blend', 'age': 57, 'title': 'CEO &amp; Chairman', 'yearBorn': 1967, 'fiscalYear': 2023, 'totalPay': 36507, 'exercisedValue': 0, 'unexercisedValue': 0}, {'maxAge': 1, 'name': 'Mr. Tridivesh  Kidambi', 'age': 42, 'title': 'Chief Financial Officer', 'yearBorn': 1982, 'fiscalYear': 2023, 'totalPay': 850583, 'exercisedValue': 0, 'unexercisedValue': 0}, {'maxAge': 1, 'name': 'Mr. Marc  Mezzacca', 'title': 'President of CouponFollow', 'fiscalYear': 2023, 'totalPay': 36768, 'exercisedValue': 0, 'unexercisedValue': 0}, {'maxAge': 1, 'name': 'Mr. Charles  Ursini', 'age': 48, 'title': 'Co-Founder, President &amp; COO', 'yearBorn': 1976, 'fiscalYear': 2023, 'exercisedValue': 0, 'unexercisedValue': 0}, {'maxAge': 1, 'name': 'Mr. Daniel J. Weinrot', 'age': 50, 'title': 'General Counsel &amp; Corporate Secretary', 'yearBorn': 1974, 'fiscalYear': 2023, 'exercisedValue': 0, 'unexercisedValue': 0}, {'maxAge': 1, 'name': 'Ms. Elizabeth  Sestanovich', 'age': 59, 'title': 'Chief People Officer', 'yearBorn': 1965, 'fiscalYear': 2023, 'exercisedValue': 0, 'unexercisedValue': 0}, {'maxAge': 1, 'name': 'Mr. Brian  Coppola', 'age': 51, 'title': 'Chief Product Officer', 'yearBorn': 1973, 'fiscalYear': 2023, 'exercisedValue': 0, 'unexercisedValue': 0}, {'maxAge': 1, 'name': 'Kyle  Ostgaard', 'title': 'Vice President of Finance',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</si>
  <si>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</si>
  <si>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</si>
  <si>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</si>
  <si>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</si>
  <si>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</si>
  <si>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</si>
  <si>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</si>
  <si>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</si>
  <si>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</si>
  <si>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</si>
  <si>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</si>
  <si>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</si>
  <si>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</si>
  <si>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</si>
  <si>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</si>
  <si>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</si>
  <si>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</si>
  <si>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</si>
  <si>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</si>
  <si>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</si>
  <si>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</si>
  <si>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</si>
  <si>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</si>
  <si>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</si>
  <si>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</si>
  <si>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</si>
  <si>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</si>
  <si>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</si>
  <si>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</si>
  <si>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</si>
  <si>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</si>
  <si>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</si>
  <si>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</si>
  <si>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</si>
  <si>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</si>
  <si>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</si>
  <si>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</si>
  <si>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</si>
  <si>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</si>
  <si>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</si>
  <si>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</si>
  <si>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</si>
  <si>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</si>
  <si>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</si>
  <si>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</si>
  <si>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</si>
  <si>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</si>
  <si>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</si>
  <si>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</si>
  <si>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</si>
  <si>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</si>
  <si>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</si>
  <si>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</si>
  <si>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</si>
  <si>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</si>
  <si>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</si>
  <si>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</si>
  <si>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</si>
  <si>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</si>
  <si>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</si>
  <si>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</si>
  <si>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</si>
  <si>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</si>
  <si>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</si>
  <si>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</si>
  <si>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</si>
  <si>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</si>
  <si>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</si>
  <si>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System1,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</si>
  <si>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</si>
  <si>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</si>
  <si>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</si>
  <si>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</si>
  <si>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</si>
  <si>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</si>
  <si>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</si>
  <si>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23f7aea7-88f7-3df6-9e33-a6d3653d66fa</t>
  </si>
  <si>
    <t>messageBoardId</t>
  </si>
  <si>
    <t>finmb_371762797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</si>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</sst>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ystem1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0.635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-7.1713892844407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5.8878E7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1.282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-0.58770645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 t="s">
        <v>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-1.0</v>
      </c>
      <c r="C2" s="1">
        <v>8.0</v>
      </c>
      <c r="D2" s="1">
        <v>63.0</v>
      </c>
      <c r="E2" s="1">
        <v>33.0</v>
      </c>
      <c r="F2" s="1">
        <v>-479.0</v>
      </c>
      <c r="G2" s="1">
        <v>-227.0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42.0</v>
      </c>
      <c r="C3" s="1">
        <v>49.0</v>
      </c>
      <c r="D3" s="1">
        <v>41.0</v>
      </c>
      <c r="E3" s="1">
        <v>31.0</v>
      </c>
      <c r="F3" s="1">
        <v>80.0</v>
      </c>
      <c r="G3" s="1">
        <v>84.0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2.0</v>
      </c>
      <c r="C4" s="1">
        <v>8.0</v>
      </c>
      <c r="D4" s="1">
        <v>9.0</v>
      </c>
      <c r="E4" s="1">
        <v>8.0</v>
      </c>
      <c r="F4" s="1">
        <v>118.0</v>
      </c>
      <c r="G4" s="1">
        <v>74.0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2.0</v>
      </c>
      <c r="C5" s="1">
        <v>8.0</v>
      </c>
      <c r="D5" s="1">
        <v>10.0</v>
      </c>
      <c r="E5" s="1">
        <v>8.0</v>
      </c>
      <c r="F5" s="1">
        <v>119.0</v>
      </c>
      <c r="G5" s="1">
        <v>75.0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4.0</v>
      </c>
      <c r="C6" s="1">
        <v>5.0</v>
      </c>
      <c r="D6" s="1">
        <v>6.0</v>
      </c>
      <c r="E6" s="1">
        <v>7.0</v>
      </c>
      <c r="F6" s="1">
        <v>5.0</v>
      </c>
      <c r="G6" s="1">
        <v>9.0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0.0</v>
      </c>
      <c r="E8" s="1">
        <v>0.0</v>
      </c>
      <c r="F8" s="1">
        <v>366.0</v>
      </c>
      <c r="G8" s="1">
        <v>115.0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2.0</v>
      </c>
      <c r="C9" s="1">
        <v>1.0</v>
      </c>
      <c r="D9" s="1">
        <v>1.0</v>
      </c>
      <c r="E9" s="1">
        <v>41.0</v>
      </c>
      <c r="F9" s="1">
        <v>131.0</v>
      </c>
      <c r="G9" s="1">
        <v>53.0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-1.0</v>
      </c>
      <c r="C10" s="1">
        <v>19.0</v>
      </c>
      <c r="D10" s="1">
        <v>-53.0</v>
      </c>
      <c r="E10" s="1">
        <v>0.0</v>
      </c>
      <c r="F10" s="1">
        <v>0.0</v>
      </c>
      <c r="G10" s="1">
        <v>30.0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-1.0</v>
      </c>
      <c r="D11" s="1">
        <v>5.0</v>
      </c>
      <c r="E11" s="1">
        <v>6.0</v>
      </c>
      <c r="F11" s="1">
        <v>-103.0</v>
      </c>
      <c r="G11" s="1">
        <v>-80.0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-23.0</v>
      </c>
      <c r="C12" s="1">
        <v>-10.0</v>
      </c>
      <c r="D12" s="1">
        <v>6.0</v>
      </c>
      <c r="E12" s="1">
        <v>-19.0</v>
      </c>
      <c r="F12" s="1">
        <v>15.0</v>
      </c>
      <c r="G12" s="1">
        <v>20.0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30.0</v>
      </c>
      <c r="C13" s="1">
        <v>3.0</v>
      </c>
      <c r="D13" s="1">
        <v>4.0</v>
      </c>
      <c r="E13" s="1">
        <v>20.0</v>
      </c>
      <c r="F13" s="1">
        <v>-65.0</v>
      </c>
      <c r="G13" s="1">
        <v>-6.0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-16.0</v>
      </c>
      <c r="D14" s="1">
        <v>41.0</v>
      </c>
      <c r="E14" s="1">
        <v>8.0</v>
      </c>
      <c r="F14" s="1">
        <v>9.0</v>
      </c>
      <c r="G14" s="1">
        <v>15.0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3.0</v>
      </c>
      <c r="C15" s="1">
        <v>-2.0</v>
      </c>
      <c r="D15" s="1">
        <v>3.0</v>
      </c>
      <c r="E15" s="1">
        <v>3.0</v>
      </c>
      <c r="F15" s="1">
        <v>-6.0</v>
      </c>
      <c r="G15" s="1">
        <v>-34.0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17.0</v>
      </c>
      <c r="C16" s="1">
        <v>32.0</v>
      </c>
      <c r="D16" s="1">
        <v>46.0</v>
      </c>
      <c r="E16" s="1">
        <v>60.0</v>
      </c>
      <c r="F16" s="1">
        <v>-7.0</v>
      </c>
      <c r="G16" s="1">
        <v>-24.0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-46.0</v>
      </c>
      <c r="C17" s="1">
        <v>-1.0</v>
      </c>
      <c r="D17" s="1">
        <v>-1.0</v>
      </c>
      <c r="E17" s="1">
        <v>-4.0</v>
      </c>
      <c r="F17" s="1">
        <v>-3.0</v>
      </c>
      <c r="G17" s="1">
        <v>-2.0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74.0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-74.0</v>
      </c>
      <c r="C19" s="1">
        <v>-35.0</v>
      </c>
      <c r="D19" s="1">
        <v>0.0</v>
      </c>
      <c r="E19" s="1">
        <v>0.0</v>
      </c>
      <c r="F19" s="1">
        <v>-444.0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211.0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-4.0</v>
      </c>
      <c r="C21" s="1">
        <v>-5.0</v>
      </c>
      <c r="D21" s="1">
        <v>-6.0</v>
      </c>
      <c r="E21" s="1">
        <v>-6.0</v>
      </c>
      <c r="F21" s="1">
        <v>-6.0</v>
      </c>
      <c r="G21" s="1">
        <v>-5.0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-12.0</v>
      </c>
      <c r="C22" s="1">
        <v>-12.0</v>
      </c>
      <c r="D22" s="1">
        <v>-24.0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-79.0</v>
      </c>
      <c r="C23" s="1">
        <v>-42.0</v>
      </c>
      <c r="D23" s="1">
        <v>68.0</v>
      </c>
      <c r="E23" s="1">
        <v>-6.0</v>
      </c>
      <c r="F23" s="1">
        <v>-454.0</v>
      </c>
      <c r="G23" s="1">
        <v>203.0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11.0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69.0</v>
      </c>
      <c r="C25" s="1">
        <v>67.0</v>
      </c>
      <c r="D25" s="1">
        <v>20.0</v>
      </c>
      <c r="E25" s="1">
        <v>0.0</v>
      </c>
      <c r="F25" s="1">
        <v>450.0</v>
      </c>
      <c r="G25" s="1">
        <v>64.0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69.0</v>
      </c>
      <c r="C26" s="1">
        <v>67.0</v>
      </c>
      <c r="D26" s="1">
        <v>20.0</v>
      </c>
      <c r="E26" s="1">
        <v>0.0</v>
      </c>
      <c r="F26" s="1">
        <v>450.0</v>
      </c>
      <c r="G26" s="1">
        <v>75.0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0.0</v>
      </c>
      <c r="E27" s="1">
        <v>-1.0</v>
      </c>
      <c r="F27" s="1">
        <v>0.0</v>
      </c>
      <c r="G27" s="1">
        <v>-2.0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-13.0</v>
      </c>
      <c r="C28" s="1">
        <v>-38.0</v>
      </c>
      <c r="D28" s="1">
        <v>-98.0</v>
      </c>
      <c r="E28" s="1">
        <v>-11.0</v>
      </c>
      <c r="F28" s="1">
        <v>-187.0</v>
      </c>
      <c r="G28" s="1">
        <v>-142.0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-13.0</v>
      </c>
      <c r="C29" s="1">
        <v>-38.0</v>
      </c>
      <c r="D29" s="1">
        <v>-98.0</v>
      </c>
      <c r="E29" s="1">
        <v>-13.0</v>
      </c>
      <c r="F29" s="1">
        <v>-187.0</v>
      </c>
      <c r="G29" s="1">
        <v>-144.0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22.0</v>
      </c>
      <c r="C30" s="1">
        <v>7.0</v>
      </c>
      <c r="D30" s="1">
        <v>2.0</v>
      </c>
      <c r="E30" s="1">
        <v>22.0</v>
      </c>
      <c r="F30" s="1">
        <v>5.0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0.0</v>
      </c>
      <c r="D31" s="1">
        <v>0.0</v>
      </c>
      <c r="E31" s="1">
        <v>0.0</v>
      </c>
      <c r="F31" s="1">
        <v>-514.0</v>
      </c>
      <c r="G31" s="1">
        <v>-3.0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-6.0</v>
      </c>
      <c r="C32" s="1">
        <v>-8.0</v>
      </c>
      <c r="D32" s="1">
        <v>-17.0</v>
      </c>
      <c r="E32" s="1">
        <v>-14.0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-6.0</v>
      </c>
      <c r="C33" s="1">
        <v>-8.0</v>
      </c>
      <c r="D33" s="1">
        <v>-17.0</v>
      </c>
      <c r="E33" s="1">
        <v>-14.0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-1.0</v>
      </c>
      <c r="C34" s="1">
        <v>-1.0</v>
      </c>
      <c r="D34" s="1">
        <v>-34.0</v>
      </c>
      <c r="E34" s="1">
        <v>-7.0</v>
      </c>
      <c r="F34" s="1">
        <v>218.0</v>
      </c>
      <c r="G34" s="1">
        <v>-2.0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69.0</v>
      </c>
      <c r="C35" s="1">
        <v>26.0</v>
      </c>
      <c r="D35" s="1">
        <v>-128.0</v>
      </c>
      <c r="E35" s="1">
        <v>-34.0</v>
      </c>
      <c r="F35" s="1">
        <v>-27.0</v>
      </c>
      <c r="G35" s="1">
        <v>-74.0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0.0</v>
      </c>
      <c r="C36" s="1">
        <v>-14.0</v>
      </c>
      <c r="D36" s="1">
        <v>-45.0</v>
      </c>
      <c r="E36" s="1">
        <v>4.0</v>
      </c>
      <c r="F36" s="1">
        <v>-7.0</v>
      </c>
      <c r="G36" s="1">
        <v>1.0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7.0</v>
      </c>
      <c r="C37" s="1">
        <v>15.0</v>
      </c>
      <c r="D37" s="1">
        <v>-13.0</v>
      </c>
      <c r="E37" s="1">
        <v>19.0</v>
      </c>
      <c r="F37" s="1">
        <v>-490.0</v>
      </c>
      <c r="G37" s="1">
        <v>104.0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16.0</v>
      </c>
      <c r="C39" s="1">
        <v>21.0</v>
      </c>
      <c r="D39" s="1">
        <v>22.0</v>
      </c>
      <c r="E39" s="1">
        <v>14.0</v>
      </c>
      <c r="F39" s="1">
        <v>26.0</v>
      </c>
      <c r="G39" s="1">
        <v>42.0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0.0</v>
      </c>
      <c r="C40" s="1">
        <v>5.0</v>
      </c>
      <c r="D40" s="1">
        <v>4.0</v>
      </c>
      <c r="E40" s="1">
        <v>2.0</v>
      </c>
      <c r="F40" s="1">
        <v>8.0</v>
      </c>
      <c r="G40" s="1">
        <v>7.0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1">
        <v>0.0</v>
      </c>
      <c r="C41" s="1">
        <v>0.0</v>
      </c>
      <c r="D41" s="1">
        <v>46.0</v>
      </c>
      <c r="E41" s="1">
        <v>42.0</v>
      </c>
      <c r="F41" s="1">
        <v>203.0</v>
      </c>
      <c r="G41" s="1">
        <v>-60.0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1">
        <v>0.0</v>
      </c>
      <c r="C42" s="1">
        <v>0.0</v>
      </c>
      <c r="D42" s="1">
        <v>12.0</v>
      </c>
      <c r="E42" s="1">
        <v>50.0</v>
      </c>
      <c r="F42" s="1">
        <v>219.0</v>
      </c>
      <c r="G42" s="1">
        <v>-36.0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</v>
      </c>
      <c r="B43" s="1">
        <v>0.0</v>
      </c>
      <c r="C43" s="1">
        <v>0.0</v>
      </c>
      <c r="D43" s="1">
        <v>23.0</v>
      </c>
      <c r="E43" s="1">
        <v>-11.0</v>
      </c>
      <c r="F43" s="1">
        <v>-83.0</v>
      </c>
      <c r="G43" s="1">
        <v>74.0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66</v>
      </c>
      <c r="B44" s="1">
        <v>55.0</v>
      </c>
      <c r="C44" s="1">
        <v>28.0</v>
      </c>
      <c r="D44" s="1">
        <v>-78.0</v>
      </c>
      <c r="E44" s="1">
        <v>-13.0</v>
      </c>
      <c r="F44" s="1">
        <v>263.0</v>
      </c>
      <c r="G44" s="1">
        <v>-68.0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0.0</v>
      </c>
      <c r="C3" s="1">
        <v>31.0</v>
      </c>
      <c r="D3" s="1">
        <v>29.0</v>
      </c>
      <c r="E3" s="1">
        <v>47.0</v>
      </c>
      <c r="F3" s="1">
        <v>24.0</v>
      </c>
      <c r="G3" s="1">
        <v>135.0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0.0</v>
      </c>
      <c r="C4" s="1">
        <v>31.0</v>
      </c>
      <c r="D4" s="1">
        <v>29.0</v>
      </c>
      <c r="E4" s="1">
        <v>47.0</v>
      </c>
      <c r="F4" s="1">
        <v>24.0</v>
      </c>
      <c r="G4" s="1">
        <v>135.0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0.0</v>
      </c>
      <c r="C5" s="1">
        <v>75.0</v>
      </c>
      <c r="D5" s="1">
        <v>71.0</v>
      </c>
      <c r="E5" s="1">
        <v>90.0</v>
      </c>
      <c r="F5" s="1">
        <v>80.0</v>
      </c>
      <c r="G5" s="1">
        <v>56.0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0.0</v>
      </c>
      <c r="C6" s="1">
        <v>75.0</v>
      </c>
      <c r="D6" s="1">
        <v>71.0</v>
      </c>
      <c r="E6" s="1">
        <v>90.0</v>
      </c>
      <c r="F6" s="1">
        <v>80.0</v>
      </c>
      <c r="G6" s="1">
        <v>56.0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0.0</v>
      </c>
      <c r="C7" s="1">
        <v>2.0</v>
      </c>
      <c r="D7" s="1">
        <v>3.0</v>
      </c>
      <c r="E7" s="1">
        <v>7.0</v>
      </c>
      <c r="F7" s="1">
        <v>11.0</v>
      </c>
      <c r="G7" s="1">
        <v>4.0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0.0</v>
      </c>
      <c r="C8" s="1">
        <v>0.0</v>
      </c>
      <c r="D8" s="1">
        <v>0.0</v>
      </c>
      <c r="E8" s="1">
        <v>0.0</v>
      </c>
      <c r="F8" s="1">
        <v>9.0</v>
      </c>
      <c r="G8" s="1">
        <v>3.0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0.0</v>
      </c>
      <c r="C9" s="1">
        <v>11.0</v>
      </c>
      <c r="D9" s="1">
        <v>0.0</v>
      </c>
      <c r="E9" s="1">
        <v>0.0</v>
      </c>
      <c r="F9" s="1">
        <v>0.0</v>
      </c>
      <c r="G9" s="1">
        <v>2.0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0.0</v>
      </c>
      <c r="C10" s="1">
        <v>120.0</v>
      </c>
      <c r="D10" s="1">
        <v>103.0</v>
      </c>
      <c r="E10" s="1">
        <v>146.0</v>
      </c>
      <c r="F10" s="1">
        <v>127.0</v>
      </c>
      <c r="G10" s="1">
        <v>202.0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0.0</v>
      </c>
      <c r="C11" s="1">
        <v>2.0</v>
      </c>
      <c r="D11" s="1">
        <v>2.0</v>
      </c>
      <c r="E11" s="1">
        <v>1.0</v>
      </c>
      <c r="F11" s="1">
        <v>11.0</v>
      </c>
      <c r="G11" s="1">
        <v>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0.0</v>
      </c>
      <c r="C12" s="1">
        <v>-71.0</v>
      </c>
      <c r="D12" s="1">
        <v>-1.0</v>
      </c>
      <c r="E12" s="1">
        <v>-1.0</v>
      </c>
      <c r="F12" s="1">
        <v>-71.0</v>
      </c>
      <c r="G12" s="1">
        <v>-1.0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0.0</v>
      </c>
      <c r="C13" s="1">
        <v>1.0</v>
      </c>
      <c r="D13" s="1">
        <v>1.0</v>
      </c>
      <c r="E13" s="1">
        <v>83.0</v>
      </c>
      <c r="F13" s="1">
        <v>10.0</v>
      </c>
      <c r="G13" s="1">
        <v>7.0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0.0</v>
      </c>
      <c r="C14" s="1">
        <v>44.0</v>
      </c>
      <c r="D14" s="1">
        <v>44.0</v>
      </c>
      <c r="E14" s="1">
        <v>44.0</v>
      </c>
      <c r="F14" s="1">
        <v>516.0</v>
      </c>
      <c r="G14" s="1">
        <v>82.0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0.0</v>
      </c>
      <c r="C15" s="1">
        <v>75.0</v>
      </c>
      <c r="D15" s="1">
        <v>68.0</v>
      </c>
      <c r="E15" s="1">
        <v>61.0</v>
      </c>
      <c r="F15" s="1">
        <v>500.0</v>
      </c>
      <c r="G15" s="1">
        <v>308.0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0.0</v>
      </c>
      <c r="C16" s="1">
        <v>94.0</v>
      </c>
      <c r="D16" s="1">
        <v>96.0</v>
      </c>
      <c r="E16" s="1">
        <v>2.0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0.0</v>
      </c>
      <c r="C17" s="1">
        <v>69.0</v>
      </c>
      <c r="D17" s="1">
        <v>0.0</v>
      </c>
      <c r="E17" s="1">
        <v>1.0</v>
      </c>
      <c r="F17" s="1">
        <v>8.0</v>
      </c>
      <c r="G17" s="1">
        <v>4.0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0.0</v>
      </c>
      <c r="C18" s="1">
        <v>313.0</v>
      </c>
      <c r="D18" s="1">
        <v>219.0</v>
      </c>
      <c r="E18" s="1">
        <v>257.0</v>
      </c>
      <c r="F18" s="1">
        <v>1160.0</v>
      </c>
      <c r="G18" s="1">
        <v>605.0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0.0</v>
      </c>
      <c r="C20" s="1">
        <v>47.0</v>
      </c>
      <c r="D20" s="1">
        <v>52.0</v>
      </c>
      <c r="E20" s="1">
        <v>72.0</v>
      </c>
      <c r="F20" s="1">
        <v>12.0</v>
      </c>
      <c r="G20" s="1">
        <v>9.0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0.0</v>
      </c>
      <c r="C21" s="1">
        <v>4.0</v>
      </c>
      <c r="D21" s="1">
        <v>6.0</v>
      </c>
      <c r="E21" s="1">
        <v>27.0</v>
      </c>
      <c r="F21" s="1">
        <v>74.0</v>
      </c>
      <c r="G21" s="1">
        <v>34.0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0.0</v>
      </c>
      <c r="C22" s="1">
        <v>24.0</v>
      </c>
      <c r="D22" s="1">
        <v>9.0</v>
      </c>
      <c r="E22" s="1">
        <v>170.0</v>
      </c>
      <c r="F22" s="1">
        <v>15.0</v>
      </c>
      <c r="G22" s="1">
        <v>15.0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0.0</v>
      </c>
      <c r="C23" s="1">
        <v>0.0</v>
      </c>
      <c r="D23" s="1">
        <v>0.0</v>
      </c>
      <c r="E23" s="1">
        <v>0.0</v>
      </c>
      <c r="F23" s="1">
        <v>2.0</v>
      </c>
      <c r="G23" s="1">
        <v>2.0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0.0</v>
      </c>
      <c r="C24" s="1">
        <v>1.0</v>
      </c>
      <c r="D24" s="1">
        <v>25.0</v>
      </c>
      <c r="E24" s="1">
        <v>36.0</v>
      </c>
      <c r="F24" s="1">
        <v>1.0</v>
      </c>
      <c r="G24" s="1">
        <v>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0.0</v>
      </c>
      <c r="C25" s="1">
        <v>1.0</v>
      </c>
      <c r="D25" s="1">
        <v>1.0</v>
      </c>
      <c r="E25" s="1">
        <v>1.0</v>
      </c>
      <c r="F25" s="1">
        <v>87.0</v>
      </c>
      <c r="G25" s="1">
        <v>18.0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0.0</v>
      </c>
      <c r="C26" s="1">
        <v>53.0</v>
      </c>
      <c r="D26" s="1">
        <v>10.0</v>
      </c>
      <c r="E26" s="1">
        <v>3.0</v>
      </c>
      <c r="F26" s="1">
        <v>18.0</v>
      </c>
      <c r="G26" s="1">
        <v>5.0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0.0</v>
      </c>
      <c r="C27" s="1">
        <v>133.0</v>
      </c>
      <c r="D27" s="1">
        <v>80.0</v>
      </c>
      <c r="E27" s="1">
        <v>277.0</v>
      </c>
      <c r="F27" s="1">
        <v>210.0</v>
      </c>
      <c r="G27" s="1">
        <v>86.0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0.0</v>
      </c>
      <c r="C28" s="1">
        <v>230.0</v>
      </c>
      <c r="D28" s="1">
        <v>171.0</v>
      </c>
      <c r="E28" s="1">
        <v>0.0</v>
      </c>
      <c r="F28" s="1">
        <v>400.0</v>
      </c>
      <c r="G28" s="1">
        <v>334.0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0.0</v>
      </c>
      <c r="C29" s="1">
        <v>0.0</v>
      </c>
      <c r="D29" s="1">
        <v>0.0</v>
      </c>
      <c r="E29" s="1">
        <v>0.0</v>
      </c>
      <c r="F29" s="1">
        <v>5.0</v>
      </c>
      <c r="G29" s="1">
        <v>3.0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0.0</v>
      </c>
      <c r="C30" s="1">
        <v>8.0</v>
      </c>
      <c r="D30" s="1">
        <v>9.0</v>
      </c>
      <c r="E30" s="1">
        <v>7.0</v>
      </c>
      <c r="F30" s="1">
        <v>43.0</v>
      </c>
      <c r="G30" s="1">
        <v>8.0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0.0</v>
      </c>
      <c r="C31" s="1">
        <v>7.0</v>
      </c>
      <c r="D31" s="1">
        <v>6.0</v>
      </c>
      <c r="E31" s="1">
        <v>96.0</v>
      </c>
      <c r="F31" s="1">
        <v>28.0</v>
      </c>
      <c r="G31" s="1">
        <v>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0.0</v>
      </c>
      <c r="C32" s="1">
        <v>379.0</v>
      </c>
      <c r="D32" s="1">
        <v>267.0</v>
      </c>
      <c r="E32" s="1">
        <v>285.0</v>
      </c>
      <c r="F32" s="1">
        <v>688.0</v>
      </c>
      <c r="G32" s="1">
        <v>436.0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0.0</v>
      </c>
      <c r="C33" s="1">
        <v>-68.0</v>
      </c>
      <c r="D33" s="1">
        <v>-47.0</v>
      </c>
      <c r="E33" s="1">
        <v>-28.0</v>
      </c>
      <c r="F33" s="1">
        <v>1.0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0.0</v>
      </c>
      <c r="C34" s="1">
        <v>0.0</v>
      </c>
      <c r="D34" s="1">
        <v>0.0</v>
      </c>
      <c r="E34" s="1">
        <v>0.0</v>
      </c>
      <c r="F34" s="1">
        <v>830.0</v>
      </c>
      <c r="G34" s="1">
        <v>843.0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0.0</v>
      </c>
      <c r="C35" s="1">
        <v>0.0</v>
      </c>
      <c r="D35" s="1">
        <v>0.0</v>
      </c>
      <c r="E35" s="1">
        <v>0.0</v>
      </c>
      <c r="F35" s="1">
        <v>-445.0</v>
      </c>
      <c r="G35" s="1">
        <v>-708.0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0.0</v>
      </c>
      <c r="C36" s="1">
        <v>-11.0</v>
      </c>
      <c r="D36" s="1">
        <v>-34.0</v>
      </c>
      <c r="E36" s="1">
        <v>42.0</v>
      </c>
      <c r="F36" s="1">
        <v>-41.0</v>
      </c>
      <c r="G36" s="1">
        <v>-18.0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0.0</v>
      </c>
      <c r="C37" s="1">
        <v>-68.0</v>
      </c>
      <c r="D37" s="1">
        <v>-48.0</v>
      </c>
      <c r="E37" s="1">
        <v>-28.0</v>
      </c>
      <c r="F37" s="1">
        <v>384.0</v>
      </c>
      <c r="G37" s="1">
        <v>135.0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0.0</v>
      </c>
      <c r="C38" s="1">
        <v>2.0</v>
      </c>
      <c r="D38" s="1">
        <v>0.0</v>
      </c>
      <c r="E38" s="1">
        <v>0.0</v>
      </c>
      <c r="F38" s="1">
        <v>88.0</v>
      </c>
      <c r="G38" s="1">
        <v>34.0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0.0</v>
      </c>
      <c r="C39" s="1">
        <v>-66.0</v>
      </c>
      <c r="D39" s="1">
        <v>-48.0</v>
      </c>
      <c r="E39" s="1">
        <v>-28.0</v>
      </c>
      <c r="F39" s="1">
        <v>473.0</v>
      </c>
      <c r="G39" s="1">
        <v>169.0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0.0</v>
      </c>
      <c r="C40" s="1">
        <v>313.0</v>
      </c>
      <c r="D40" s="1">
        <v>219.0</v>
      </c>
      <c r="E40" s="1">
        <v>257.0</v>
      </c>
      <c r="F40" s="1">
        <v>1160.0</v>
      </c>
      <c r="G40" s="1">
        <v>605.0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19.0</v>
      </c>
      <c r="C42" s="1">
        <v>20.0</v>
      </c>
      <c r="D42" s="1">
        <v>20.0</v>
      </c>
      <c r="E42" s="1">
        <v>85.0</v>
      </c>
      <c r="F42" s="1">
        <v>93.0</v>
      </c>
      <c r="G42" s="1">
        <v>68.0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19.0</v>
      </c>
      <c r="C43" s="1">
        <v>20.0</v>
      </c>
      <c r="D43" s="1">
        <v>20.0</v>
      </c>
      <c r="E43" s="1">
        <v>64.0</v>
      </c>
      <c r="F43" s="1">
        <v>91.0</v>
      </c>
      <c r="G43" s="1">
        <v>65.0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0.0</v>
      </c>
      <c r="C44" s="1" t="s">
        <v>109</v>
      </c>
      <c r="D44" s="1" t="s">
        <v>110</v>
      </c>
      <c r="E44" s="1" t="s">
        <v>111</v>
      </c>
      <c r="F44" s="1" t="s">
        <v>112</v>
      </c>
      <c r="G44" s="1" t="s">
        <v>113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114</v>
      </c>
      <c r="B45" s="1">
        <v>0.0</v>
      </c>
      <c r="C45" s="1">
        <v>-189.0</v>
      </c>
      <c r="D45" s="1">
        <v>-162.0</v>
      </c>
      <c r="E45" s="1">
        <v>-135.0</v>
      </c>
      <c r="F45" s="1">
        <v>-631.0</v>
      </c>
      <c r="G45" s="1">
        <v>-256.0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115</v>
      </c>
      <c r="B46" s="1">
        <v>0.0</v>
      </c>
      <c r="C46" s="1" t="s">
        <v>116</v>
      </c>
      <c r="D46" s="1" t="s">
        <v>117</v>
      </c>
      <c r="E46" s="1" t="s">
        <v>118</v>
      </c>
      <c r="F46" s="1" t="s">
        <v>119</v>
      </c>
      <c r="G46" s="1" t="s">
        <v>120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121</v>
      </c>
      <c r="B47" s="1">
        <v>0.0</v>
      </c>
      <c r="C47" s="1">
        <v>255.0</v>
      </c>
      <c r="D47" s="1">
        <v>180.0</v>
      </c>
      <c r="E47" s="1">
        <v>170.0</v>
      </c>
      <c r="F47" s="1">
        <v>423.0</v>
      </c>
      <c r="G47" s="1">
        <v>355.0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122</v>
      </c>
      <c r="B48" s="1">
        <v>0.0</v>
      </c>
      <c r="C48" s="1">
        <v>223.0</v>
      </c>
      <c r="D48" s="1">
        <v>151.0</v>
      </c>
      <c r="E48" s="1">
        <v>123.0</v>
      </c>
      <c r="F48" s="1">
        <v>398.0</v>
      </c>
      <c r="G48" s="1">
        <v>220.0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>
        <v>0.0</v>
      </c>
      <c r="C49" s="1">
        <v>0.0</v>
      </c>
      <c r="D49" s="1">
        <v>0.0</v>
      </c>
      <c r="E49" s="1">
        <v>17.0</v>
      </c>
      <c r="F49" s="1">
        <v>25.0</v>
      </c>
      <c r="G49" s="1">
        <v>20.0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>
        <v>0.0</v>
      </c>
      <c r="C50" s="1">
        <v>2.0</v>
      </c>
      <c r="D50" s="1">
        <v>0.0</v>
      </c>
      <c r="E50" s="1">
        <v>0.0</v>
      </c>
      <c r="F50" s="1">
        <v>88.0</v>
      </c>
      <c r="G50" s="1">
        <v>34.0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0.0</v>
      </c>
      <c r="C51" s="1">
        <v>0.0</v>
      </c>
      <c r="D51" s="1">
        <v>3.0</v>
      </c>
      <c r="E51" s="1">
        <v>3.0</v>
      </c>
      <c r="F51" s="1">
        <v>3.0</v>
      </c>
      <c r="G51" s="1">
        <v>3.0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0.0</v>
      </c>
      <c r="C52" s="1">
        <v>70.0</v>
      </c>
      <c r="D52" s="1">
        <v>1.0</v>
      </c>
      <c r="E52" s="1">
        <v>89.0</v>
      </c>
      <c r="F52" s="1">
        <v>1.0</v>
      </c>
      <c r="G52" s="1">
        <v>1.0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0.0</v>
      </c>
      <c r="C53" s="1">
        <v>0.0</v>
      </c>
      <c r="D53" s="1">
        <v>289.0</v>
      </c>
      <c r="E53" s="1">
        <v>320.0</v>
      </c>
      <c r="F53" s="1">
        <v>500.0</v>
      </c>
      <c r="G53" s="1">
        <v>300.0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0.0</v>
      </c>
      <c r="C54" s="1">
        <v>4.0</v>
      </c>
      <c r="D54" s="1">
        <v>0.0</v>
      </c>
      <c r="E54" s="1">
        <v>0.0</v>
      </c>
      <c r="F54" s="1">
        <v>0.0</v>
      </c>
      <c r="G54" s="1">
        <v>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266.0</v>
      </c>
      <c r="C2" s="1">
        <v>407.0</v>
      </c>
      <c r="D2" s="1">
        <v>476.0</v>
      </c>
      <c r="E2" s="1">
        <v>688.0</v>
      </c>
      <c r="F2" s="1">
        <v>827.0</v>
      </c>
      <c r="G2" s="1">
        <v>402.0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266.0</v>
      </c>
      <c r="C3" s="1">
        <v>407.0</v>
      </c>
      <c r="D3" s="1">
        <v>476.0</v>
      </c>
      <c r="E3" s="1">
        <v>688.0</v>
      </c>
      <c r="F3" s="1">
        <v>827.0</v>
      </c>
      <c r="G3" s="1">
        <v>402.0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213.0</v>
      </c>
      <c r="C4" s="1">
        <v>324.0</v>
      </c>
      <c r="D4" s="1">
        <v>397.0</v>
      </c>
      <c r="E4" s="1">
        <v>588.0</v>
      </c>
      <c r="F4" s="1">
        <v>806.0</v>
      </c>
      <c r="G4" s="1">
        <v>355.0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52.0</v>
      </c>
      <c r="C5" s="1">
        <v>83.0</v>
      </c>
      <c r="D5" s="1">
        <v>79.0</v>
      </c>
      <c r="E5" s="1">
        <v>101.0</v>
      </c>
      <c r="F5" s="1">
        <v>20.0</v>
      </c>
      <c r="G5" s="1">
        <v>46.0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24.0</v>
      </c>
      <c r="C6" s="1">
        <v>19.0</v>
      </c>
      <c r="D6" s="1">
        <v>22.0</v>
      </c>
      <c r="E6" s="1">
        <v>35.0</v>
      </c>
      <c r="F6" s="1">
        <v>67.0</v>
      </c>
      <c r="G6" s="1">
        <v>54.0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5.0</v>
      </c>
      <c r="C7" s="1">
        <v>11.0</v>
      </c>
      <c r="D7" s="1">
        <v>13.0</v>
      </c>
      <c r="E7" s="1">
        <v>13.0</v>
      </c>
      <c r="F7" s="1">
        <v>120.0</v>
      </c>
      <c r="G7" s="1">
        <v>78.0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30.0</v>
      </c>
      <c r="C8" s="1">
        <v>31.0</v>
      </c>
      <c r="D8" s="1">
        <v>36.0</v>
      </c>
      <c r="E8" s="1">
        <v>49.0</v>
      </c>
      <c r="F8" s="1">
        <v>187.0</v>
      </c>
      <c r="G8" s="1">
        <v>133.0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22.0</v>
      </c>
      <c r="C9" s="1">
        <v>52.0</v>
      </c>
      <c r="D9" s="1">
        <v>42.0</v>
      </c>
      <c r="E9" s="1">
        <v>50.0</v>
      </c>
      <c r="F9" s="1">
        <v>-167.0</v>
      </c>
      <c r="G9" s="1">
        <v>-85.0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-18.0</v>
      </c>
      <c r="C10" s="1">
        <v>-26.0</v>
      </c>
      <c r="D10" s="1">
        <v>-24.0</v>
      </c>
      <c r="E10" s="1">
        <v>-16.0</v>
      </c>
      <c r="F10" s="1">
        <v>-33.0</v>
      </c>
      <c r="G10" s="1">
        <v>-48.0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-18.0</v>
      </c>
      <c r="C11" s="1">
        <v>-26.0</v>
      </c>
      <c r="D11" s="1">
        <v>-24.0</v>
      </c>
      <c r="E11" s="1">
        <v>-16.0</v>
      </c>
      <c r="F11" s="1">
        <v>-33.0</v>
      </c>
      <c r="G11" s="1">
        <v>-48.0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0.0</v>
      </c>
      <c r="C12" s="1">
        <v>-1.0</v>
      </c>
      <c r="D12" s="1">
        <v>0.0</v>
      </c>
      <c r="E12" s="1">
        <v>0.0</v>
      </c>
      <c r="F12" s="1">
        <v>-3.0</v>
      </c>
      <c r="G12" s="1">
        <v>5.0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3.0</v>
      </c>
      <c r="C13" s="1">
        <v>24.0</v>
      </c>
      <c r="D13" s="1">
        <v>18.0</v>
      </c>
      <c r="E13" s="1">
        <v>33.0</v>
      </c>
      <c r="F13" s="1">
        <v>-203.0</v>
      </c>
      <c r="G13" s="1">
        <v>-130.0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0.0</v>
      </c>
      <c r="C14" s="1">
        <v>0.0</v>
      </c>
      <c r="D14" s="1">
        <v>0.0</v>
      </c>
      <c r="E14" s="1">
        <v>0.0</v>
      </c>
      <c r="F14" s="1">
        <v>-12.0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0.0</v>
      </c>
      <c r="C15" s="1">
        <v>0.0</v>
      </c>
      <c r="D15" s="1">
        <v>0.0</v>
      </c>
      <c r="E15" s="1">
        <v>0.0</v>
      </c>
      <c r="F15" s="1">
        <v>-366.0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3.0</v>
      </c>
      <c r="C17" s="1">
        <v>24.0</v>
      </c>
      <c r="D17" s="1">
        <v>18.0</v>
      </c>
      <c r="E17" s="1">
        <v>33.0</v>
      </c>
      <c r="F17" s="1">
        <v>-582.0</v>
      </c>
      <c r="G17" s="1">
        <v>-132.0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0.0</v>
      </c>
      <c r="C18" s="1">
        <v>70.0</v>
      </c>
      <c r="D18" s="1">
        <v>1.0</v>
      </c>
      <c r="E18" s="1">
        <v>96.0</v>
      </c>
      <c r="F18" s="1">
        <v>-103.0</v>
      </c>
      <c r="G18" s="1">
        <v>-20.0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3.0</v>
      </c>
      <c r="C19" s="1">
        <v>24.0</v>
      </c>
      <c r="D19" s="1">
        <v>16.0</v>
      </c>
      <c r="E19" s="1">
        <v>33.0</v>
      </c>
      <c r="F19" s="1">
        <v>-479.0</v>
      </c>
      <c r="G19" s="1">
        <v>-111.0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-5.0</v>
      </c>
      <c r="C20" s="1">
        <v>-15.0</v>
      </c>
      <c r="D20" s="1">
        <v>47.0</v>
      </c>
      <c r="E20" s="1">
        <v>0.0</v>
      </c>
      <c r="F20" s="1">
        <v>0.0</v>
      </c>
      <c r="G20" s="1">
        <v>-141.0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-1.0</v>
      </c>
      <c r="C21" s="1">
        <v>8.0</v>
      </c>
      <c r="D21" s="1">
        <v>63.0</v>
      </c>
      <c r="E21" s="1">
        <v>33.0</v>
      </c>
      <c r="F21" s="1">
        <v>-479.0</v>
      </c>
      <c r="G21" s="1">
        <v>-253.0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103</v>
      </c>
      <c r="B22" s="1">
        <v>0.0</v>
      </c>
      <c r="C22" s="1">
        <v>0.0</v>
      </c>
      <c r="D22" s="1">
        <v>0.0</v>
      </c>
      <c r="E22" s="1">
        <v>0.0</v>
      </c>
      <c r="F22" s="1">
        <v>106.0</v>
      </c>
      <c r="G22" s="1">
        <v>25.0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</v>
      </c>
      <c r="B23" s="1">
        <v>-1.0</v>
      </c>
      <c r="C23" s="1">
        <v>8.0</v>
      </c>
      <c r="D23" s="1">
        <v>63.0</v>
      </c>
      <c r="E23" s="1">
        <v>33.0</v>
      </c>
      <c r="F23" s="1">
        <v>-373.0</v>
      </c>
      <c r="G23" s="1">
        <v>-227.0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</v>
      </c>
      <c r="B24" s="1">
        <v>-1.0</v>
      </c>
      <c r="C24" s="1">
        <v>8.0</v>
      </c>
      <c r="D24" s="1">
        <v>63.0</v>
      </c>
      <c r="E24" s="1">
        <v>33.0</v>
      </c>
      <c r="F24" s="1">
        <v>-373.0</v>
      </c>
      <c r="G24" s="1">
        <v>-227.0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</v>
      </c>
      <c r="B25" s="1">
        <v>3.0</v>
      </c>
      <c r="C25" s="1">
        <v>24.0</v>
      </c>
      <c r="D25" s="1">
        <v>16.0</v>
      </c>
      <c r="E25" s="1">
        <v>33.0</v>
      </c>
      <c r="F25" s="1">
        <v>-373.0</v>
      </c>
      <c r="G25" s="1">
        <v>-85.0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 t="s">
        <v>154</v>
      </c>
      <c r="C27" s="1" t="s">
        <v>155</v>
      </c>
      <c r="D27" s="1" t="s">
        <v>156</v>
      </c>
      <c r="E27" s="1" t="s">
        <v>157</v>
      </c>
      <c r="F27" s="1" t="s">
        <v>158</v>
      </c>
      <c r="G27" s="1" t="s">
        <v>159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160</v>
      </c>
      <c r="B28" s="1" t="s">
        <v>161</v>
      </c>
      <c r="C28" s="1" t="s">
        <v>162</v>
      </c>
      <c r="D28" s="1" t="s">
        <v>163</v>
      </c>
      <c r="E28" s="1" t="s">
        <v>157</v>
      </c>
      <c r="F28" s="1" t="s">
        <v>158</v>
      </c>
      <c r="G28" s="1" t="s">
        <v>164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165</v>
      </c>
      <c r="B29" s="1">
        <v>19.0</v>
      </c>
      <c r="C29" s="1">
        <v>20.0</v>
      </c>
      <c r="D29" s="1">
        <v>20.0</v>
      </c>
      <c r="E29" s="1">
        <v>20.0</v>
      </c>
      <c r="F29" s="1">
        <v>84.0</v>
      </c>
      <c r="G29" s="1">
        <v>91.0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166</v>
      </c>
      <c r="B30" s="1" t="s">
        <v>154</v>
      </c>
      <c r="C30" s="1" t="s">
        <v>155</v>
      </c>
      <c r="D30" s="1" t="s">
        <v>156</v>
      </c>
      <c r="E30" s="1" t="s">
        <v>157</v>
      </c>
      <c r="F30" s="1" t="s">
        <v>158</v>
      </c>
      <c r="G30" s="1" t="s">
        <v>159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167</v>
      </c>
      <c r="B31" s="1" t="s">
        <v>161</v>
      </c>
      <c r="C31" s="1" t="s">
        <v>162</v>
      </c>
      <c r="D31" s="1" t="s">
        <v>163</v>
      </c>
      <c r="E31" s="1" t="s">
        <v>157</v>
      </c>
      <c r="F31" s="1" t="s">
        <v>158</v>
      </c>
      <c r="G31" s="1" t="s">
        <v>164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168</v>
      </c>
      <c r="B32" s="1">
        <v>19.0</v>
      </c>
      <c r="C32" s="1">
        <v>20.0</v>
      </c>
      <c r="D32" s="1">
        <v>20.0</v>
      </c>
      <c r="E32" s="1">
        <v>20.0</v>
      </c>
      <c r="F32" s="1">
        <v>84.0</v>
      </c>
      <c r="G32" s="1">
        <v>91.0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169</v>
      </c>
      <c r="B33" s="1" t="s">
        <v>170</v>
      </c>
      <c r="C33" s="1" t="s">
        <v>171</v>
      </c>
      <c r="D33" s="1" t="s">
        <v>172</v>
      </c>
      <c r="E33" s="1" t="s">
        <v>173</v>
      </c>
      <c r="F33" s="1" t="s">
        <v>174</v>
      </c>
      <c r="G33" s="1" t="s">
        <v>175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176</v>
      </c>
      <c r="B34" s="1" t="s">
        <v>170</v>
      </c>
      <c r="C34" s="1" t="s">
        <v>171</v>
      </c>
      <c r="D34" s="1" t="s">
        <v>172</v>
      </c>
      <c r="E34" s="1" t="s">
        <v>173</v>
      </c>
      <c r="F34" s="1" t="s">
        <v>174</v>
      </c>
      <c r="G34" s="1" t="s">
        <v>175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177</v>
      </c>
      <c r="B35" s="1" t="s">
        <v>178</v>
      </c>
      <c r="C35" s="1" t="s">
        <v>179</v>
      </c>
      <c r="D35" s="1" t="s">
        <v>180</v>
      </c>
      <c r="E35" s="1" t="s">
        <v>181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182</v>
      </c>
      <c r="B37" s="1">
        <v>25.0</v>
      </c>
      <c r="C37" s="1">
        <v>60.0</v>
      </c>
      <c r="D37" s="1">
        <v>52.0</v>
      </c>
      <c r="E37" s="1">
        <v>59.0</v>
      </c>
      <c r="F37" s="1">
        <v>-47.0</v>
      </c>
      <c r="G37" s="1">
        <v>-10.0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183</v>
      </c>
      <c r="B38" s="1">
        <v>25.0</v>
      </c>
      <c r="C38" s="1">
        <v>60.0</v>
      </c>
      <c r="D38" s="1">
        <v>52.0</v>
      </c>
      <c r="E38" s="1">
        <v>59.0</v>
      </c>
      <c r="F38" s="1">
        <v>-48.0</v>
      </c>
      <c r="G38" s="1">
        <v>-11.0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184</v>
      </c>
      <c r="B39" s="1">
        <v>22.0</v>
      </c>
      <c r="C39" s="1">
        <v>52.0</v>
      </c>
      <c r="D39" s="1">
        <v>42.0</v>
      </c>
      <c r="E39" s="1">
        <v>50.0</v>
      </c>
      <c r="F39" s="1">
        <v>-167.0</v>
      </c>
      <c r="G39" s="1">
        <v>-85.0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185</v>
      </c>
      <c r="B40" s="1">
        <v>0.0</v>
      </c>
      <c r="C40" s="1">
        <v>0.0</v>
      </c>
      <c r="D40" s="1">
        <v>0.0</v>
      </c>
      <c r="E40" s="1">
        <v>62.0</v>
      </c>
      <c r="F40" s="1">
        <v>-44.0</v>
      </c>
      <c r="G40" s="1">
        <v>-7.0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186</v>
      </c>
      <c r="B41" s="1">
        <v>0.0</v>
      </c>
      <c r="C41" s="1" t="s">
        <v>187</v>
      </c>
      <c r="D41" s="1" t="s">
        <v>188</v>
      </c>
      <c r="E41" s="1" t="s">
        <v>189</v>
      </c>
      <c r="F41" s="1" t="s">
        <v>190</v>
      </c>
      <c r="G41" s="1" t="s">
        <v>191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192</v>
      </c>
      <c r="B42" s="1">
        <v>0.0</v>
      </c>
      <c r="C42" s="1">
        <v>0.0</v>
      </c>
      <c r="D42" s="1">
        <v>0.0</v>
      </c>
      <c r="E42" s="1">
        <v>5.0</v>
      </c>
      <c r="F42" s="1">
        <v>52.0</v>
      </c>
      <c r="G42" s="1">
        <v>-72.0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193</v>
      </c>
      <c r="B43" s="1">
        <v>0.0</v>
      </c>
      <c r="C43" s="1">
        <v>2.0</v>
      </c>
      <c r="D43" s="1">
        <v>1.0</v>
      </c>
      <c r="E43" s="1">
        <v>1.0</v>
      </c>
      <c r="F43" s="1">
        <v>5.0</v>
      </c>
      <c r="G43" s="1">
        <v>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194</v>
      </c>
      <c r="B44" s="1">
        <v>0.0</v>
      </c>
      <c r="C44" s="1">
        <v>2.0</v>
      </c>
      <c r="D44" s="1">
        <v>1.0</v>
      </c>
      <c r="E44" s="1">
        <v>1.0</v>
      </c>
      <c r="F44" s="1">
        <v>6.0</v>
      </c>
      <c r="G44" s="1">
        <v>70.0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195</v>
      </c>
      <c r="B45" s="1">
        <v>0.0</v>
      </c>
      <c r="C45" s="1">
        <v>0.0</v>
      </c>
      <c r="D45" s="1">
        <v>0.0</v>
      </c>
      <c r="E45" s="1">
        <v>0.0</v>
      </c>
      <c r="F45" s="1">
        <v>-98.0</v>
      </c>
      <c r="G45" s="1">
        <v>-18.0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196</v>
      </c>
      <c r="B46" s="1">
        <v>0.0</v>
      </c>
      <c r="C46" s="1">
        <v>-2.0</v>
      </c>
      <c r="D46" s="1">
        <v>3.0</v>
      </c>
      <c r="E46" s="1">
        <v>-97.0</v>
      </c>
      <c r="F46" s="1">
        <v>-9.0</v>
      </c>
      <c r="G46" s="1">
        <v>-2.0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197</v>
      </c>
      <c r="B47" s="1">
        <v>0.0</v>
      </c>
      <c r="C47" s="1">
        <v>-2.0</v>
      </c>
      <c r="D47" s="1">
        <v>3.0</v>
      </c>
      <c r="E47" s="1">
        <v>-97.0</v>
      </c>
      <c r="F47" s="1">
        <v>-109.0</v>
      </c>
      <c r="G47" s="1">
        <v>-21.0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198</v>
      </c>
      <c r="B48" s="1">
        <v>2.0</v>
      </c>
      <c r="C48" s="1">
        <v>15.0</v>
      </c>
      <c r="D48" s="1">
        <v>11.0</v>
      </c>
      <c r="E48" s="1">
        <v>21.0</v>
      </c>
      <c r="F48" s="1">
        <v>-21.0</v>
      </c>
      <c r="G48" s="1">
        <v>-55.0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199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200</v>
      </c>
      <c r="B50" s="1">
        <v>0.0</v>
      </c>
      <c r="C50" s="1">
        <v>0.0</v>
      </c>
      <c r="D50" s="1">
        <v>0.0</v>
      </c>
      <c r="E50" s="1">
        <v>0.0</v>
      </c>
      <c r="F50" s="1">
        <v>82.0</v>
      </c>
      <c r="G50" s="1">
        <v>2.0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201</v>
      </c>
      <c r="B51" s="1">
        <v>0.0</v>
      </c>
      <c r="C51" s="1">
        <v>0.0</v>
      </c>
      <c r="D51" s="1">
        <v>0.0</v>
      </c>
      <c r="E51" s="1">
        <v>2.0</v>
      </c>
      <c r="F51" s="1">
        <v>3.0</v>
      </c>
      <c r="G51" s="1">
        <v>2.0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202</v>
      </c>
      <c r="B52" s="1">
        <v>0.0</v>
      </c>
      <c r="C52" s="1">
        <v>0.0</v>
      </c>
      <c r="D52" s="1">
        <v>0.0</v>
      </c>
      <c r="E52" s="1">
        <v>1.0</v>
      </c>
      <c r="F52" s="1">
        <v>2.0</v>
      </c>
      <c r="G52" s="1">
        <v>2.0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203</v>
      </c>
      <c r="B53" s="1">
        <v>0.0</v>
      </c>
      <c r="C53" s="1">
        <v>0.0</v>
      </c>
      <c r="D53" s="1">
        <v>0.0</v>
      </c>
      <c r="E53" s="1">
        <v>51.0</v>
      </c>
      <c r="F53" s="1">
        <v>34.0</v>
      </c>
      <c r="G53" s="1">
        <v>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204</v>
      </c>
      <c r="B54" s="1">
        <v>0.0</v>
      </c>
      <c r="C54" s="1">
        <v>0.0</v>
      </c>
      <c r="D54" s="1">
        <v>0.0</v>
      </c>
      <c r="E54" s="1">
        <v>41.0</v>
      </c>
      <c r="F54" s="1">
        <v>131.0</v>
      </c>
      <c r="G54" s="1">
        <v>21.0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205</v>
      </c>
      <c r="B55" s="1">
        <v>2.0</v>
      </c>
      <c r="C55" s="1">
        <v>1.0</v>
      </c>
      <c r="D55" s="1">
        <v>1.0</v>
      </c>
      <c r="E55" s="1">
        <v>0.0</v>
      </c>
      <c r="F55" s="1">
        <v>0.0</v>
      </c>
      <c r="G55" s="1">
        <v>0.0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206</v>
      </c>
      <c r="B56" s="1">
        <v>2.0</v>
      </c>
      <c r="C56" s="1">
        <v>1.0</v>
      </c>
      <c r="D56" s="1">
        <v>1.0</v>
      </c>
      <c r="E56" s="1">
        <v>41.0</v>
      </c>
      <c r="F56" s="1">
        <v>131.0</v>
      </c>
      <c r="G56" s="1">
        <v>21.0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208</v>
      </c>
      <c r="B3" s="1">
        <v>0.0</v>
      </c>
      <c r="C3" s="1">
        <v>0.0</v>
      </c>
      <c r="D3" s="1" t="s">
        <v>209</v>
      </c>
      <c r="E3" s="1" t="s">
        <v>210</v>
      </c>
      <c r="F3" s="1" t="s">
        <v>211</v>
      </c>
      <c r="G3" s="1" t="s">
        <v>212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213</v>
      </c>
      <c r="B4" s="1">
        <v>0.0</v>
      </c>
      <c r="C4" s="1">
        <v>0.0</v>
      </c>
      <c r="D4" s="1" t="s">
        <v>214</v>
      </c>
      <c r="E4" s="1" t="s">
        <v>215</v>
      </c>
      <c r="F4" s="1" t="s">
        <v>216</v>
      </c>
      <c r="G4" s="1" t="s">
        <v>217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218</v>
      </c>
      <c r="B5" s="1">
        <v>0.0</v>
      </c>
      <c r="C5" s="1">
        <v>0.0</v>
      </c>
      <c r="D5" s="1" t="s">
        <v>219</v>
      </c>
      <c r="E5" s="1" t="s">
        <v>220</v>
      </c>
      <c r="F5" s="1" t="s">
        <v>221</v>
      </c>
      <c r="G5" s="1" t="s">
        <v>222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223</v>
      </c>
      <c r="B6" s="1">
        <v>0.0</v>
      </c>
      <c r="C6" s="1">
        <v>0.0</v>
      </c>
      <c r="D6" s="1" t="s">
        <v>224</v>
      </c>
      <c r="E6" s="1" t="s">
        <v>220</v>
      </c>
      <c r="F6" s="1" t="s">
        <v>225</v>
      </c>
      <c r="G6" s="1" t="s">
        <v>226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228</v>
      </c>
      <c r="B8" s="1" t="s">
        <v>229</v>
      </c>
      <c r="C8" s="1" t="s">
        <v>230</v>
      </c>
      <c r="D8" s="1" t="s">
        <v>231</v>
      </c>
      <c r="E8" s="1" t="s">
        <v>232</v>
      </c>
      <c r="F8" s="1" t="s">
        <v>233</v>
      </c>
      <c r="G8" s="1" t="s">
        <v>234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235</v>
      </c>
      <c r="B9" s="1" t="s">
        <v>236</v>
      </c>
      <c r="C9" s="1" t="s">
        <v>237</v>
      </c>
      <c r="D9" s="1" t="s">
        <v>238</v>
      </c>
      <c r="E9" s="1" t="s">
        <v>239</v>
      </c>
      <c r="F9" s="1" t="s">
        <v>240</v>
      </c>
      <c r="G9" s="1" t="s">
        <v>241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242</v>
      </c>
      <c r="B10" s="1" t="s">
        <v>243</v>
      </c>
      <c r="C10" s="1" t="s">
        <v>244</v>
      </c>
      <c r="D10" s="1" t="s">
        <v>245</v>
      </c>
      <c r="E10" s="1" t="s">
        <v>246</v>
      </c>
      <c r="F10" s="1" t="s">
        <v>247</v>
      </c>
      <c r="G10" s="1" t="s">
        <v>248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249</v>
      </c>
      <c r="B11" s="1" t="s">
        <v>250</v>
      </c>
      <c r="C11" s="1" t="s">
        <v>251</v>
      </c>
      <c r="D11" s="1" t="s">
        <v>252</v>
      </c>
      <c r="E11" s="1" t="s">
        <v>253</v>
      </c>
      <c r="F11" s="1" t="s">
        <v>254</v>
      </c>
      <c r="G11" s="1" t="s">
        <v>255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256</v>
      </c>
      <c r="B12" s="1" t="s">
        <v>257</v>
      </c>
      <c r="C12" s="1" t="s">
        <v>258</v>
      </c>
      <c r="D12" s="1" t="s">
        <v>259</v>
      </c>
      <c r="E12" s="1" t="s">
        <v>260</v>
      </c>
      <c r="F12" s="1" t="s">
        <v>261</v>
      </c>
      <c r="G12" s="1" t="s">
        <v>262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263</v>
      </c>
      <c r="B13" s="1" t="s">
        <v>264</v>
      </c>
      <c r="C13" s="1" t="s">
        <v>265</v>
      </c>
      <c r="D13" s="1" t="s">
        <v>266</v>
      </c>
      <c r="E13" s="1" t="s">
        <v>267</v>
      </c>
      <c r="F13" s="1" t="s">
        <v>268</v>
      </c>
      <c r="G13" s="1" t="s">
        <v>269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270</v>
      </c>
      <c r="B14" s="1" t="s">
        <v>271</v>
      </c>
      <c r="C14" s="1" t="s">
        <v>272</v>
      </c>
      <c r="D14" s="1" t="s">
        <v>273</v>
      </c>
      <c r="E14" s="1" t="s">
        <v>267</v>
      </c>
      <c r="F14" s="1" t="s">
        <v>274</v>
      </c>
      <c r="G14" s="1" t="s">
        <v>275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276</v>
      </c>
      <c r="B15" s="1" t="s">
        <v>264</v>
      </c>
      <c r="C15" s="1" t="s">
        <v>265</v>
      </c>
      <c r="D15" s="1" t="s">
        <v>266</v>
      </c>
      <c r="E15" s="1" t="s">
        <v>267</v>
      </c>
      <c r="F15" s="1" t="s">
        <v>274</v>
      </c>
      <c r="G15" s="1" t="s">
        <v>277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278</v>
      </c>
      <c r="B16" s="1" t="s">
        <v>279</v>
      </c>
      <c r="C16" s="1" t="s">
        <v>280</v>
      </c>
      <c r="D16" s="1" t="s">
        <v>281</v>
      </c>
      <c r="E16" s="1" t="s">
        <v>282</v>
      </c>
      <c r="F16" s="1" t="s">
        <v>283</v>
      </c>
      <c r="G16" s="1" t="s">
        <v>284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285</v>
      </c>
      <c r="B17" s="1">
        <v>0.0</v>
      </c>
      <c r="C17" s="1">
        <v>0.0</v>
      </c>
      <c r="D17" s="1" t="s">
        <v>286</v>
      </c>
      <c r="E17" s="1" t="s">
        <v>287</v>
      </c>
      <c r="F17" s="1" t="s">
        <v>288</v>
      </c>
      <c r="G17" s="1" t="s">
        <v>289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290</v>
      </c>
      <c r="B18" s="1">
        <v>0.0</v>
      </c>
      <c r="C18" s="1">
        <v>0.0</v>
      </c>
      <c r="D18" s="1" t="s">
        <v>291</v>
      </c>
      <c r="E18" s="1" t="s">
        <v>292</v>
      </c>
      <c r="F18" s="1" t="s">
        <v>293</v>
      </c>
      <c r="G18" s="1" t="s">
        <v>294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295</v>
      </c>
      <c r="B20" s="1">
        <v>0.0</v>
      </c>
      <c r="C20" s="1">
        <v>0.0</v>
      </c>
      <c r="D20" s="1" t="s">
        <v>296</v>
      </c>
      <c r="E20" s="1" t="s">
        <v>297</v>
      </c>
      <c r="F20" s="1" t="s">
        <v>298</v>
      </c>
      <c r="G20" s="1" t="s">
        <v>299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300</v>
      </c>
      <c r="B21" s="1">
        <v>0.0</v>
      </c>
      <c r="C21" s="1">
        <v>0.0</v>
      </c>
      <c r="D21" s="1" t="s">
        <v>301</v>
      </c>
      <c r="E21" s="1" t="s">
        <v>302</v>
      </c>
      <c r="F21" s="1" t="s">
        <v>303</v>
      </c>
      <c r="G21" s="1" t="s">
        <v>304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305</v>
      </c>
      <c r="B22" s="1">
        <v>0.0</v>
      </c>
      <c r="C22" s="1">
        <v>0.0</v>
      </c>
      <c r="D22" s="1" t="s">
        <v>306</v>
      </c>
      <c r="E22" s="1" t="s">
        <v>307</v>
      </c>
      <c r="F22" s="1" t="s">
        <v>308</v>
      </c>
      <c r="G22" s="1" t="s">
        <v>309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311</v>
      </c>
      <c r="B24" s="1">
        <v>0.0</v>
      </c>
      <c r="C24" s="1" t="s">
        <v>312</v>
      </c>
      <c r="D24" s="1" t="s">
        <v>313</v>
      </c>
      <c r="E24" s="1" t="s">
        <v>314</v>
      </c>
      <c r="F24" s="1" t="s">
        <v>315</v>
      </c>
      <c r="G24" s="1" t="s">
        <v>316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317</v>
      </c>
      <c r="B25" s="1">
        <v>0.0</v>
      </c>
      <c r="C25" s="1" t="s">
        <v>318</v>
      </c>
      <c r="D25" s="1" t="s">
        <v>319</v>
      </c>
      <c r="E25" s="1" t="s">
        <v>320</v>
      </c>
      <c r="F25" s="1" t="s">
        <v>320</v>
      </c>
      <c r="G25" s="1" t="s">
        <v>321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322</v>
      </c>
      <c r="B26" s="1">
        <v>0.0</v>
      </c>
      <c r="C26" s="1" t="s">
        <v>323</v>
      </c>
      <c r="D26" s="1" t="s">
        <v>324</v>
      </c>
      <c r="E26" s="1" t="s">
        <v>325</v>
      </c>
      <c r="F26" s="1" t="s">
        <v>326</v>
      </c>
      <c r="G26" s="1" t="s">
        <v>327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328</v>
      </c>
      <c r="B27" s="1">
        <v>0.0</v>
      </c>
      <c r="C27" s="1">
        <v>0.0</v>
      </c>
      <c r="D27" s="1" t="s">
        <v>329</v>
      </c>
      <c r="E27" s="1" t="s">
        <v>330</v>
      </c>
      <c r="F27" s="1" t="s">
        <v>331</v>
      </c>
      <c r="G27" s="1" t="s">
        <v>332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333</v>
      </c>
      <c r="B28" s="1">
        <v>0.0</v>
      </c>
      <c r="C28" s="1">
        <v>0.0</v>
      </c>
      <c r="D28" s="1" t="s">
        <v>334</v>
      </c>
      <c r="E28" s="1" t="s">
        <v>335</v>
      </c>
      <c r="F28" s="1" t="s">
        <v>336</v>
      </c>
      <c r="G28" s="1" t="s">
        <v>337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339</v>
      </c>
      <c r="B30" s="1">
        <v>0.0</v>
      </c>
      <c r="C30" s="1" t="s">
        <v>340</v>
      </c>
      <c r="D30" s="1" t="s">
        <v>341</v>
      </c>
      <c r="E30" s="1" t="s">
        <v>342</v>
      </c>
      <c r="F30" s="1" t="s">
        <v>343</v>
      </c>
      <c r="G30" s="1" t="s">
        <v>344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345</v>
      </c>
      <c r="B31" s="1">
        <v>0.0</v>
      </c>
      <c r="C31" s="1" t="s">
        <v>346</v>
      </c>
      <c r="D31" s="1" t="s">
        <v>347</v>
      </c>
      <c r="E31" s="1" t="s">
        <v>348</v>
      </c>
      <c r="F31" s="1" t="s">
        <v>349</v>
      </c>
      <c r="G31" s="1" t="s">
        <v>350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351</v>
      </c>
      <c r="B32" s="1">
        <v>0.0</v>
      </c>
      <c r="C32" s="1" t="s">
        <v>352</v>
      </c>
      <c r="D32" s="1" t="s">
        <v>353</v>
      </c>
      <c r="E32" s="1">
        <v>0.0</v>
      </c>
      <c r="F32" s="1" t="s">
        <v>354</v>
      </c>
      <c r="G32" s="1" t="s">
        <v>355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356</v>
      </c>
      <c r="B33" s="1">
        <v>0.0</v>
      </c>
      <c r="C33" s="1" t="s">
        <v>357</v>
      </c>
      <c r="D33" s="1" t="s">
        <v>358</v>
      </c>
      <c r="E33" s="1">
        <v>0.0</v>
      </c>
      <c r="F33" s="1" t="s">
        <v>359</v>
      </c>
      <c r="G33" s="1" t="s">
        <v>360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361</v>
      </c>
      <c r="B34" s="1">
        <v>0.0</v>
      </c>
      <c r="C34" s="1" t="s">
        <v>362</v>
      </c>
      <c r="D34" s="1" t="s">
        <v>363</v>
      </c>
      <c r="E34" s="1" t="s">
        <v>364</v>
      </c>
      <c r="F34" s="1" t="s">
        <v>365</v>
      </c>
      <c r="G34" s="1" t="s">
        <v>366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367</v>
      </c>
      <c r="B35" s="1" t="s">
        <v>368</v>
      </c>
      <c r="C35" s="1">
        <v>2.0</v>
      </c>
      <c r="D35" s="1" t="s">
        <v>369</v>
      </c>
      <c r="E35" s="1" t="s">
        <v>370</v>
      </c>
      <c r="F35" s="1" t="s">
        <v>371</v>
      </c>
      <c r="G35" s="1" t="s">
        <v>372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373</v>
      </c>
      <c r="B36" s="1" t="s">
        <v>374</v>
      </c>
      <c r="C36" s="1" t="s">
        <v>375</v>
      </c>
      <c r="D36" s="1" t="s">
        <v>376</v>
      </c>
      <c r="E36" s="1" t="s">
        <v>377</v>
      </c>
      <c r="F36" s="1" t="s">
        <v>378</v>
      </c>
      <c r="G36" s="1" t="s">
        <v>379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380</v>
      </c>
      <c r="B37" s="1" t="s">
        <v>381</v>
      </c>
      <c r="C37" s="1" t="s">
        <v>382</v>
      </c>
      <c r="D37" s="1" t="s">
        <v>376</v>
      </c>
      <c r="E37" s="1" t="s">
        <v>377</v>
      </c>
      <c r="F37" s="1" t="s">
        <v>383</v>
      </c>
      <c r="G37" s="1" t="s">
        <v>384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385</v>
      </c>
      <c r="B38" s="1">
        <v>0.0</v>
      </c>
      <c r="C38" s="1" t="s">
        <v>112</v>
      </c>
      <c r="D38" s="1" t="s">
        <v>386</v>
      </c>
      <c r="E38" s="1" t="s">
        <v>387</v>
      </c>
      <c r="F38" s="1" t="s">
        <v>388</v>
      </c>
      <c r="G38" s="1" t="s">
        <v>389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390</v>
      </c>
      <c r="B39" s="1">
        <v>0.0</v>
      </c>
      <c r="C39" s="1" t="s">
        <v>391</v>
      </c>
      <c r="D39" s="1" t="s">
        <v>387</v>
      </c>
      <c r="E39" s="1" t="s">
        <v>113</v>
      </c>
      <c r="F39" s="1" t="s">
        <v>392</v>
      </c>
      <c r="G39" s="1" t="s">
        <v>393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394</v>
      </c>
      <c r="B40" s="1">
        <v>0.0</v>
      </c>
      <c r="C40" s="1" t="s">
        <v>395</v>
      </c>
      <c r="D40" s="1" t="s">
        <v>386</v>
      </c>
      <c r="E40" s="1" t="s">
        <v>387</v>
      </c>
      <c r="F40" s="1" t="s">
        <v>396</v>
      </c>
      <c r="G40" s="1" t="s">
        <v>397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398</v>
      </c>
      <c r="B41" s="1">
        <v>0.0</v>
      </c>
      <c r="C41" s="1" t="s">
        <v>399</v>
      </c>
      <c r="D41" s="1" t="s">
        <v>387</v>
      </c>
      <c r="E41" s="1" t="s">
        <v>113</v>
      </c>
      <c r="F41" s="1" t="s">
        <v>400</v>
      </c>
      <c r="G41" s="1" t="s">
        <v>401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403</v>
      </c>
      <c r="B43" s="1">
        <v>0.0</v>
      </c>
      <c r="C43" s="1" t="s">
        <v>404</v>
      </c>
      <c r="D43" s="1" t="s">
        <v>405</v>
      </c>
      <c r="E43" s="1" t="s">
        <v>406</v>
      </c>
      <c r="F43" s="1" t="s">
        <v>407</v>
      </c>
      <c r="G43" s="1" t="s">
        <v>408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409</v>
      </c>
      <c r="B44" s="1">
        <v>0.0</v>
      </c>
      <c r="C44" s="1" t="s">
        <v>410</v>
      </c>
      <c r="D44" s="1" t="s">
        <v>411</v>
      </c>
      <c r="E44" s="1" t="s">
        <v>412</v>
      </c>
      <c r="F44" s="1" t="s">
        <v>413</v>
      </c>
      <c r="G44" s="1">
        <v>204.0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414</v>
      </c>
      <c r="B45" s="1">
        <v>0.0</v>
      </c>
      <c r="C45" s="1" t="s">
        <v>415</v>
      </c>
      <c r="D45" s="1" t="s">
        <v>416</v>
      </c>
      <c r="E45" s="1" t="s">
        <v>417</v>
      </c>
      <c r="F45" s="1" t="s">
        <v>418</v>
      </c>
      <c r="G45" s="1" t="s">
        <v>419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420</v>
      </c>
      <c r="B46" s="1">
        <v>0.0</v>
      </c>
      <c r="C46" s="1" t="s">
        <v>421</v>
      </c>
      <c r="D46" s="1" t="s">
        <v>422</v>
      </c>
      <c r="E46" s="1" t="s">
        <v>423</v>
      </c>
      <c r="F46" s="1" t="s">
        <v>424</v>
      </c>
      <c r="G46" s="1" t="s">
        <v>425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426</v>
      </c>
      <c r="B47" s="1">
        <v>0.0</v>
      </c>
      <c r="C47" s="1" t="s">
        <v>427</v>
      </c>
      <c r="D47" s="1" t="s">
        <v>428</v>
      </c>
      <c r="E47" s="1" t="s">
        <v>429</v>
      </c>
      <c r="F47" s="1" t="s">
        <v>430</v>
      </c>
      <c r="G47" s="1" t="s">
        <v>431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432</v>
      </c>
      <c r="B48" s="1">
        <v>0.0</v>
      </c>
      <c r="C48" s="1" t="s">
        <v>433</v>
      </c>
      <c r="D48" s="1" t="s">
        <v>226</v>
      </c>
      <c r="E48" s="1" t="s">
        <v>434</v>
      </c>
      <c r="F48" s="1">
        <v>0.0</v>
      </c>
      <c r="G48" s="1" t="s">
        <v>435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436</v>
      </c>
      <c r="B49" s="1">
        <v>0.0</v>
      </c>
      <c r="C49" s="1" t="s">
        <v>437</v>
      </c>
      <c r="D49" s="1" t="s">
        <v>438</v>
      </c>
      <c r="E49" s="1" t="s">
        <v>439</v>
      </c>
      <c r="F49" s="1">
        <v>0.0</v>
      </c>
      <c r="G49" s="1" t="s">
        <v>440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441</v>
      </c>
      <c r="B50" s="1">
        <v>0.0</v>
      </c>
      <c r="C50" s="1" t="s">
        <v>442</v>
      </c>
      <c r="D50" s="1" t="s">
        <v>443</v>
      </c>
      <c r="E50" s="1" t="s">
        <v>444</v>
      </c>
      <c r="F50" s="1" t="s">
        <v>445</v>
      </c>
      <c r="G50" s="1">
        <v>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446</v>
      </c>
      <c r="B51" s="1">
        <v>0.0</v>
      </c>
      <c r="C51" s="1" t="s">
        <v>447</v>
      </c>
      <c r="D51" s="1" t="s">
        <v>226</v>
      </c>
      <c r="E51" s="1" t="s">
        <v>434</v>
      </c>
      <c r="F51" s="1" t="s">
        <v>448</v>
      </c>
      <c r="G51" s="1" t="s">
        <v>449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450</v>
      </c>
      <c r="B52" s="1">
        <v>0.0</v>
      </c>
      <c r="C52" s="1">
        <v>0.0</v>
      </c>
      <c r="D52" s="1" t="s">
        <v>451</v>
      </c>
      <c r="E52" s="1" t="s">
        <v>452</v>
      </c>
      <c r="F52" s="1" t="s">
        <v>453</v>
      </c>
      <c r="G52" s="1" t="s">
        <v>454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455</v>
      </c>
      <c r="B53" s="1">
        <v>0.0</v>
      </c>
      <c r="C53" s="1">
        <v>0.0</v>
      </c>
      <c r="D53" s="1" t="s">
        <v>456</v>
      </c>
      <c r="E53" s="1" t="s">
        <v>457</v>
      </c>
      <c r="F53" s="1">
        <v>0.0</v>
      </c>
      <c r="G53" s="1" t="s">
        <v>458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459</v>
      </c>
      <c r="B54" s="1">
        <v>0.0</v>
      </c>
      <c r="C54" s="1">
        <v>0.0</v>
      </c>
      <c r="D54" s="1" t="s">
        <v>460</v>
      </c>
      <c r="E54" s="1" t="s">
        <v>461</v>
      </c>
      <c r="F54" s="1" t="s">
        <v>462</v>
      </c>
      <c r="G54" s="1" t="s">
        <v>463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464</v>
      </c>
      <c r="B55" s="1">
        <v>0.0</v>
      </c>
      <c r="C55" s="1">
        <v>0.0</v>
      </c>
      <c r="D55" s="1" t="s">
        <v>465</v>
      </c>
      <c r="E55" s="1" t="s">
        <v>466</v>
      </c>
      <c r="F55" s="1" t="s">
        <v>467</v>
      </c>
      <c r="G55" s="1" t="s">
        <v>468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469</v>
      </c>
      <c r="B56" s="1">
        <v>0.0</v>
      </c>
      <c r="C56" s="1">
        <v>0.0</v>
      </c>
      <c r="D56" s="1" t="s">
        <v>470</v>
      </c>
      <c r="E56" s="1" t="s">
        <v>471</v>
      </c>
      <c r="F56" s="1">
        <v>0.0</v>
      </c>
      <c r="G56" s="1" t="s">
        <v>472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473</v>
      </c>
      <c r="B57" s="1">
        <v>0.0</v>
      </c>
      <c r="C57" s="1" t="s">
        <v>474</v>
      </c>
      <c r="D57" s="1" t="s">
        <v>475</v>
      </c>
      <c r="E57" s="1" t="s">
        <v>476</v>
      </c>
      <c r="F57" s="1">
        <v>-112.0</v>
      </c>
      <c r="G57" s="1" t="s">
        <v>477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478</v>
      </c>
      <c r="B58" s="1">
        <v>0.0</v>
      </c>
      <c r="C58" s="1" t="s">
        <v>479</v>
      </c>
      <c r="D58" s="1" t="s">
        <v>480</v>
      </c>
      <c r="E58" s="1" t="s">
        <v>481</v>
      </c>
      <c r="F58" s="1">
        <v>0.0</v>
      </c>
      <c r="G58" s="1" t="s">
        <v>482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483</v>
      </c>
      <c r="B59" s="1">
        <v>0.0</v>
      </c>
      <c r="C59" s="1">
        <v>0.0</v>
      </c>
      <c r="D59" s="1">
        <v>0.0</v>
      </c>
      <c r="E59" s="1">
        <v>0.0</v>
      </c>
      <c r="F59" s="1" t="s">
        <v>484</v>
      </c>
      <c r="G59" s="1" t="s">
        <v>485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486</v>
      </c>
      <c r="B60" s="1">
        <v>0.0</v>
      </c>
      <c r="C60" s="1">
        <v>0.0</v>
      </c>
      <c r="D60" s="1">
        <v>0.0</v>
      </c>
      <c r="E60" s="1" t="s">
        <v>487</v>
      </c>
      <c r="F60" s="1" t="s">
        <v>488</v>
      </c>
      <c r="G60" s="1" t="s">
        <v>489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490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491</v>
      </c>
      <c r="B62" s="1">
        <v>0.0</v>
      </c>
      <c r="C62" s="1">
        <v>0.0</v>
      </c>
      <c r="D62" s="1" t="s">
        <v>492</v>
      </c>
      <c r="E62" s="1" t="s">
        <v>493</v>
      </c>
      <c r="F62" s="1" t="s">
        <v>494</v>
      </c>
      <c r="G62" s="1" t="s">
        <v>495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496</v>
      </c>
      <c r="B63" s="1">
        <v>0.0</v>
      </c>
      <c r="C63" s="1">
        <v>0.0</v>
      </c>
      <c r="D63" s="1" t="s">
        <v>497</v>
      </c>
      <c r="E63" s="1" t="s">
        <v>498</v>
      </c>
      <c r="F63" s="1" t="s">
        <v>499</v>
      </c>
      <c r="G63" s="1" t="s">
        <v>500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501</v>
      </c>
      <c r="B64" s="1">
        <v>0.0</v>
      </c>
      <c r="C64" s="1">
        <v>0.0</v>
      </c>
      <c r="D64" s="1" t="s">
        <v>181</v>
      </c>
      <c r="E64" s="1" t="s">
        <v>502</v>
      </c>
      <c r="F64" s="1" t="s">
        <v>503</v>
      </c>
      <c r="G64" s="1" t="s">
        <v>504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505</v>
      </c>
      <c r="B65" s="1">
        <v>0.0</v>
      </c>
      <c r="C65" s="1">
        <v>0.0</v>
      </c>
      <c r="D65" s="1" t="s">
        <v>506</v>
      </c>
      <c r="E65" s="1" t="s">
        <v>507</v>
      </c>
      <c r="F65" s="1" t="s">
        <v>508</v>
      </c>
      <c r="G65" s="1" t="s">
        <v>509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510</v>
      </c>
      <c r="B66" s="1">
        <v>0.0</v>
      </c>
      <c r="C66" s="1">
        <v>0.0</v>
      </c>
      <c r="D66" s="1" t="s">
        <v>511</v>
      </c>
      <c r="E66" s="1" t="s">
        <v>512</v>
      </c>
      <c r="F66" s="1" t="s">
        <v>513</v>
      </c>
      <c r="G66" s="1" t="s">
        <v>514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515</v>
      </c>
      <c r="B67" s="1">
        <v>0.0</v>
      </c>
      <c r="C67" s="1">
        <v>0.0</v>
      </c>
      <c r="D67" s="1" t="s">
        <v>516</v>
      </c>
      <c r="E67" s="1" t="s">
        <v>517</v>
      </c>
      <c r="F67" s="1" t="s">
        <v>518</v>
      </c>
      <c r="G67" s="1" t="s">
        <v>519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520</v>
      </c>
      <c r="B68" s="1">
        <v>0.0</v>
      </c>
      <c r="C68" s="1">
        <v>0.0</v>
      </c>
      <c r="D68" s="1" t="s">
        <v>521</v>
      </c>
      <c r="E68" s="1" t="s">
        <v>522</v>
      </c>
      <c r="F68" s="1" t="s">
        <v>523</v>
      </c>
      <c r="G68" s="1" t="s">
        <v>524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525</v>
      </c>
      <c r="B69" s="1">
        <v>0.0</v>
      </c>
      <c r="C69" s="1">
        <v>0.0</v>
      </c>
      <c r="D69" s="1" t="s">
        <v>526</v>
      </c>
      <c r="E69" s="1" t="s">
        <v>527</v>
      </c>
      <c r="F69" s="1" t="s">
        <v>528</v>
      </c>
      <c r="G69" s="1" t="s">
        <v>529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530</v>
      </c>
      <c r="B70" s="1">
        <v>0.0</v>
      </c>
      <c r="C70" s="1">
        <v>0.0</v>
      </c>
      <c r="D70" s="1" t="s">
        <v>531</v>
      </c>
      <c r="E70" s="1" t="s">
        <v>517</v>
      </c>
      <c r="F70" s="1" t="s">
        <v>532</v>
      </c>
      <c r="G70" s="1" t="s">
        <v>533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534</v>
      </c>
      <c r="B71" s="1">
        <v>0.0</v>
      </c>
      <c r="C71" s="1">
        <v>0.0</v>
      </c>
      <c r="D71" s="1">
        <v>0.0</v>
      </c>
      <c r="E71" s="1" t="s">
        <v>236</v>
      </c>
      <c r="F71" s="1" t="s">
        <v>535</v>
      </c>
      <c r="G71" s="1" t="s">
        <v>536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537</v>
      </c>
      <c r="B72" s="1">
        <v>0.0</v>
      </c>
      <c r="C72" s="1">
        <v>0.0</v>
      </c>
      <c r="D72" s="1">
        <v>0.0</v>
      </c>
      <c r="E72" s="1" t="s">
        <v>538</v>
      </c>
      <c r="F72" s="1" t="s">
        <v>539</v>
      </c>
      <c r="G72" s="1" t="s">
        <v>540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541</v>
      </c>
      <c r="B73" s="1">
        <v>0.0</v>
      </c>
      <c r="C73" s="1">
        <v>0.0</v>
      </c>
      <c r="D73" s="1">
        <v>0.0</v>
      </c>
      <c r="E73" s="1" t="s">
        <v>542</v>
      </c>
      <c r="F73" s="1" t="s">
        <v>543</v>
      </c>
      <c r="G73" s="1" t="s">
        <v>544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545</v>
      </c>
      <c r="B74" s="1">
        <v>0.0</v>
      </c>
      <c r="C74" s="1">
        <v>0.0</v>
      </c>
      <c r="D74" s="1">
        <v>0.0</v>
      </c>
      <c r="E74" s="1" t="s">
        <v>546</v>
      </c>
      <c r="F74" s="1" t="s">
        <v>547</v>
      </c>
      <c r="G74" s="1" t="s">
        <v>548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549</v>
      </c>
      <c r="B75" s="1">
        <v>0.0</v>
      </c>
      <c r="C75" s="1">
        <v>0.0</v>
      </c>
      <c r="D75" s="1">
        <v>0.0</v>
      </c>
      <c r="E75" s="1" t="s">
        <v>550</v>
      </c>
      <c r="F75" s="1" t="s">
        <v>551</v>
      </c>
      <c r="G75" s="1" t="s">
        <v>552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553</v>
      </c>
      <c r="B76" s="1">
        <v>0.0</v>
      </c>
      <c r="C76" s="1">
        <v>0.0</v>
      </c>
      <c r="D76" s="1" t="s">
        <v>554</v>
      </c>
      <c r="E76" s="1" t="s">
        <v>555</v>
      </c>
      <c r="F76" s="1" t="s">
        <v>556</v>
      </c>
      <c r="G76" s="1" t="s">
        <v>557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558</v>
      </c>
      <c r="B77" s="1">
        <v>0.0</v>
      </c>
      <c r="C77" s="1">
        <v>0.0</v>
      </c>
      <c r="D77" s="1" t="s">
        <v>559</v>
      </c>
      <c r="E77" s="1" t="s">
        <v>560</v>
      </c>
      <c r="F77" s="1">
        <v>0.0</v>
      </c>
      <c r="G77" s="1" t="s">
        <v>561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562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563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564</v>
      </c>
      <c r="B79" s="1">
        <v>0.0</v>
      </c>
      <c r="C79" s="1">
        <v>0.0</v>
      </c>
      <c r="D79" s="1">
        <v>0.0</v>
      </c>
      <c r="E79" s="1">
        <v>0.0</v>
      </c>
      <c r="F79" s="1" t="s">
        <v>565</v>
      </c>
      <c r="G79" s="1" t="s">
        <v>566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567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568</v>
      </c>
      <c r="B81" s="1">
        <v>0.0</v>
      </c>
      <c r="C81" s="1">
        <v>0.0</v>
      </c>
      <c r="D81" s="1">
        <v>0.0</v>
      </c>
      <c r="E81" s="1" t="s">
        <v>569</v>
      </c>
      <c r="F81" s="1" t="s">
        <v>570</v>
      </c>
      <c r="G81" s="1" t="s">
        <v>571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572</v>
      </c>
      <c r="B82" s="1">
        <v>0.0</v>
      </c>
      <c r="C82" s="1">
        <v>0.0</v>
      </c>
      <c r="D82" s="1">
        <v>0.0</v>
      </c>
      <c r="E82" s="1" t="s">
        <v>573</v>
      </c>
      <c r="F82" s="1" t="s">
        <v>574</v>
      </c>
      <c r="G82" s="1" t="s">
        <v>575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576</v>
      </c>
      <c r="B83" s="1">
        <v>0.0</v>
      </c>
      <c r="C83" s="1">
        <v>0.0</v>
      </c>
      <c r="D83" s="1">
        <v>0.0</v>
      </c>
      <c r="E83" s="1" t="s">
        <v>577</v>
      </c>
      <c r="F83" s="1" t="s">
        <v>578</v>
      </c>
      <c r="G83" s="1" t="s">
        <v>579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580</v>
      </c>
      <c r="B84" s="1">
        <v>0.0</v>
      </c>
      <c r="C84" s="1">
        <v>0.0</v>
      </c>
      <c r="D84" s="1">
        <v>0.0</v>
      </c>
      <c r="E84" s="1" t="s">
        <v>581</v>
      </c>
      <c r="F84" s="1" t="s">
        <v>582</v>
      </c>
      <c r="G84" s="1" t="s">
        <v>583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584</v>
      </c>
      <c r="B85" s="1">
        <v>0.0</v>
      </c>
      <c r="C85" s="1">
        <v>0.0</v>
      </c>
      <c r="D85" s="1">
        <v>0.0</v>
      </c>
      <c r="E85" s="1" t="s">
        <v>585</v>
      </c>
      <c r="F85" s="1" t="s">
        <v>586</v>
      </c>
      <c r="G85" s="1" t="s">
        <v>587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588</v>
      </c>
      <c r="B86" s="1">
        <v>0.0</v>
      </c>
      <c r="C86" s="1">
        <v>0.0</v>
      </c>
      <c r="D86" s="1">
        <v>0.0</v>
      </c>
      <c r="E86" s="1" t="s">
        <v>589</v>
      </c>
      <c r="F86" s="1" t="s">
        <v>590</v>
      </c>
      <c r="G86" s="1" t="s">
        <v>591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592</v>
      </c>
      <c r="B87" s="1">
        <v>0.0</v>
      </c>
      <c r="C87" s="1">
        <v>0.0</v>
      </c>
      <c r="D87" s="1">
        <v>0.0</v>
      </c>
      <c r="E87" s="1" t="s">
        <v>593</v>
      </c>
      <c r="F87" s="1" t="s">
        <v>594</v>
      </c>
      <c r="G87" s="1" t="s">
        <v>595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596</v>
      </c>
      <c r="B88" s="1">
        <v>0.0</v>
      </c>
      <c r="C88" s="1">
        <v>0.0</v>
      </c>
      <c r="D88" s="1">
        <v>0.0</v>
      </c>
      <c r="E88" s="1" t="s">
        <v>597</v>
      </c>
      <c r="F88" s="1" t="s">
        <v>598</v>
      </c>
      <c r="G88" s="1" t="s">
        <v>599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600</v>
      </c>
      <c r="B89" s="1">
        <v>0.0</v>
      </c>
      <c r="C89" s="1">
        <v>0.0</v>
      </c>
      <c r="D89" s="1">
        <v>0.0</v>
      </c>
      <c r="E89" s="1" t="s">
        <v>601</v>
      </c>
      <c r="F89" s="1" t="s">
        <v>602</v>
      </c>
      <c r="G89" s="1" t="s">
        <v>603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604</v>
      </c>
      <c r="B90" s="1">
        <v>0.0</v>
      </c>
      <c r="C90" s="1">
        <v>0.0</v>
      </c>
      <c r="D90" s="1">
        <v>0.0</v>
      </c>
      <c r="E90" s="1">
        <v>0.0</v>
      </c>
      <c r="F90" s="1" t="s">
        <v>605</v>
      </c>
      <c r="G90" s="1" t="s">
        <v>606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607</v>
      </c>
      <c r="B91" s="1">
        <v>0.0</v>
      </c>
      <c r="C91" s="1">
        <v>0.0</v>
      </c>
      <c r="D91" s="1">
        <v>0.0</v>
      </c>
      <c r="E91" s="1">
        <v>0.0</v>
      </c>
      <c r="F91" s="1" t="s">
        <v>608</v>
      </c>
      <c r="G91" s="1" t="s">
        <v>609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610</v>
      </c>
      <c r="B92" s="1">
        <v>0.0</v>
      </c>
      <c r="C92" s="1">
        <v>0.0</v>
      </c>
      <c r="D92" s="1">
        <v>0.0</v>
      </c>
      <c r="E92" s="1">
        <v>0.0</v>
      </c>
      <c r="F92" s="1" t="s">
        <v>611</v>
      </c>
      <c r="G92" s="1" t="s">
        <v>612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613</v>
      </c>
      <c r="B93" s="1">
        <v>0.0</v>
      </c>
      <c r="C93" s="1">
        <v>0.0</v>
      </c>
      <c r="D93" s="1">
        <v>0.0</v>
      </c>
      <c r="E93" s="1">
        <v>0.0</v>
      </c>
      <c r="F93" s="1" t="s">
        <v>614</v>
      </c>
      <c r="G93" s="1" t="s">
        <v>615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616</v>
      </c>
      <c r="B94" s="1">
        <v>0.0</v>
      </c>
      <c r="C94" s="1">
        <v>0.0</v>
      </c>
      <c r="D94" s="1">
        <v>0.0</v>
      </c>
      <c r="E94" s="1">
        <v>0.0</v>
      </c>
      <c r="F94" s="1" t="s">
        <v>617</v>
      </c>
      <c r="G94" s="1" t="s">
        <v>618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619</v>
      </c>
      <c r="B95" s="1">
        <v>0.0</v>
      </c>
      <c r="C95" s="1">
        <v>0.0</v>
      </c>
      <c r="D95" s="1">
        <v>0.0</v>
      </c>
      <c r="E95" s="1" t="s">
        <v>620</v>
      </c>
      <c r="F95" s="1" t="s">
        <v>621</v>
      </c>
      <c r="G95" s="1" t="s">
        <v>622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623</v>
      </c>
      <c r="B96" s="1">
        <v>0.0</v>
      </c>
      <c r="C96" s="1">
        <v>0.0</v>
      </c>
      <c r="D96" s="1">
        <v>0.0</v>
      </c>
      <c r="E96" s="1" t="s">
        <v>624</v>
      </c>
      <c r="F96" s="1" t="s">
        <v>625</v>
      </c>
      <c r="G96" s="1" t="s">
        <v>626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627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628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629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630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631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632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633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634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635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636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637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638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639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640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641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642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643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644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645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646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647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648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649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650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651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652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653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 t="s">
        <v>654</v>
      </c>
      <c r="C1" s="1" t="s">
        <v>655</v>
      </c>
      <c r="D1" s="1" t="s">
        <v>656</v>
      </c>
      <c r="E1" s="1" t="s">
        <v>657</v>
      </c>
      <c r="F1" s="1" t="s">
        <v>658</v>
      </c>
      <c r="G1" s="1" t="s">
        <v>659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660</v>
      </c>
      <c r="B2" s="1" t="s">
        <v>661</v>
      </c>
      <c r="C2" s="1" t="s">
        <v>662</v>
      </c>
      <c r="D2" s="1" t="s">
        <v>663</v>
      </c>
      <c r="E2" s="1" t="s">
        <v>664</v>
      </c>
      <c r="F2" s="1" t="s">
        <v>665</v>
      </c>
      <c r="G2" s="1" t="s">
        <v>665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666</v>
      </c>
      <c r="B3" s="1" t="s">
        <v>667</v>
      </c>
      <c r="C3" s="1" t="s">
        <v>668</v>
      </c>
      <c r="D3" s="1" t="s">
        <v>669</v>
      </c>
      <c r="E3" s="1" t="s">
        <v>670</v>
      </c>
      <c r="F3" s="1" t="s">
        <v>671</v>
      </c>
      <c r="G3" s="1" t="s">
        <v>672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673</v>
      </c>
      <c r="B4" s="1" t="s">
        <v>661</v>
      </c>
      <c r="C4" s="1" t="s">
        <v>674</v>
      </c>
      <c r="D4" s="1" t="s">
        <v>675</v>
      </c>
      <c r="E4" s="1" t="s">
        <v>664</v>
      </c>
      <c r="F4" s="1" t="s">
        <v>665</v>
      </c>
      <c r="G4" s="1" t="s">
        <v>665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666</v>
      </c>
      <c r="B5" s="1" t="s">
        <v>667</v>
      </c>
      <c r="C5" s="1" t="s">
        <v>676</v>
      </c>
      <c r="D5" s="1" t="s">
        <v>677</v>
      </c>
      <c r="E5" s="1" t="s">
        <v>678</v>
      </c>
      <c r="F5" s="1" t="s">
        <v>671</v>
      </c>
      <c r="G5" s="1" t="s">
        <v>672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679</v>
      </c>
      <c r="B6" s="1" t="s">
        <v>680</v>
      </c>
      <c r="C6" s="1" t="s">
        <v>681</v>
      </c>
      <c r="D6" s="1" t="s">
        <v>682</v>
      </c>
      <c r="E6" s="1" t="s">
        <v>667</v>
      </c>
      <c r="F6" s="1" t="s">
        <v>667</v>
      </c>
      <c r="G6" s="1" t="s">
        <v>667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683</v>
      </c>
      <c r="B7" s="1" t="s">
        <v>667</v>
      </c>
      <c r="C7" s="1" t="s">
        <v>667</v>
      </c>
      <c r="D7" s="1" t="s">
        <v>667</v>
      </c>
      <c r="E7" s="1" t="s">
        <v>667</v>
      </c>
      <c r="F7" s="1" t="s">
        <v>667</v>
      </c>
      <c r="G7" s="1" t="s">
        <v>667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684</v>
      </c>
      <c r="B8" s="1" t="s">
        <v>667</v>
      </c>
      <c r="C8" s="1" t="s">
        <v>685</v>
      </c>
      <c r="D8" s="1" t="s">
        <v>686</v>
      </c>
      <c r="E8" s="1" t="s">
        <v>667</v>
      </c>
      <c r="F8" s="1" t="s">
        <v>667</v>
      </c>
      <c r="G8" s="1" t="s">
        <v>667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687</v>
      </c>
      <c r="B9" s="1" t="s">
        <v>667</v>
      </c>
      <c r="C9" s="1" t="s">
        <v>688</v>
      </c>
      <c r="D9" s="1" t="s">
        <v>689</v>
      </c>
      <c r="E9" s="1" t="s">
        <v>689</v>
      </c>
      <c r="F9" s="1" t="s">
        <v>690</v>
      </c>
      <c r="G9" s="1" t="s">
        <v>691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692</v>
      </c>
      <c r="B10" s="1" t="s">
        <v>667</v>
      </c>
      <c r="C10" s="1" t="s">
        <v>693</v>
      </c>
      <c r="D10" s="1" t="s">
        <v>693</v>
      </c>
      <c r="E10" s="1" t="s">
        <v>693</v>
      </c>
      <c r="F10" s="1" t="s">
        <v>690</v>
      </c>
      <c r="G10" s="1" t="s">
        <v>691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694</v>
      </c>
      <c r="B11" s="1" t="s">
        <v>667</v>
      </c>
      <c r="C11" s="1" t="s">
        <v>693</v>
      </c>
      <c r="D11" s="1" t="s">
        <v>693</v>
      </c>
      <c r="E11" s="1" t="s">
        <v>693</v>
      </c>
      <c r="F11" s="1" t="s">
        <v>695</v>
      </c>
      <c r="G11" s="1" t="s">
        <v>696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697</v>
      </c>
      <c r="B12" s="1" t="s">
        <v>667</v>
      </c>
      <c r="C12" s="1" t="s">
        <v>686</v>
      </c>
      <c r="D12" s="1" t="s">
        <v>686</v>
      </c>
      <c r="E12" s="1" t="s">
        <v>686</v>
      </c>
      <c r="F12" s="1" t="s">
        <v>698</v>
      </c>
      <c r="G12" s="1" t="s">
        <v>699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700</v>
      </c>
      <c r="B13" s="1" t="s">
        <v>667</v>
      </c>
      <c r="C13" s="1" t="s">
        <v>693</v>
      </c>
      <c r="D13" s="1" t="s">
        <v>667</v>
      </c>
      <c r="E13" s="1" t="s">
        <v>686</v>
      </c>
      <c r="F13" s="1" t="s">
        <v>701</v>
      </c>
      <c r="G13" s="1" t="s">
        <v>702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703</v>
      </c>
      <c r="B14" s="1" t="s">
        <v>667</v>
      </c>
      <c r="C14" s="1" t="s">
        <v>704</v>
      </c>
      <c r="D14" s="1" t="s">
        <v>667</v>
      </c>
      <c r="E14" s="1" t="s">
        <v>705</v>
      </c>
      <c r="F14" s="1" t="s">
        <v>706</v>
      </c>
      <c r="G14" s="1" t="s">
        <v>707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708</v>
      </c>
      <c r="B15" s="1" t="s">
        <v>667</v>
      </c>
      <c r="C15" s="1" t="s">
        <v>667</v>
      </c>
      <c r="D15" s="1" t="s">
        <v>667</v>
      </c>
      <c r="E15" s="1" t="s">
        <v>667</v>
      </c>
      <c r="F15" s="1" t="s">
        <v>667</v>
      </c>
      <c r="G15" s="1" t="s">
        <v>667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709</v>
      </c>
      <c r="B16" s="1" t="s">
        <v>667</v>
      </c>
      <c r="C16" s="1" t="s">
        <v>667</v>
      </c>
      <c r="D16" s="1" t="s">
        <v>667</v>
      </c>
      <c r="E16" s="1" t="s">
        <v>667</v>
      </c>
      <c r="F16" s="1" t="s">
        <v>667</v>
      </c>
      <c r="G16" s="1" t="s">
        <v>667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710</v>
      </c>
      <c r="B17" s="1" t="s">
        <v>711</v>
      </c>
      <c r="C17" s="1" t="s">
        <v>712</v>
      </c>
      <c r="D17" s="1" t="s">
        <v>713</v>
      </c>
      <c r="E17" s="1" t="s">
        <v>667</v>
      </c>
      <c r="F17" s="1" t="s">
        <v>667</v>
      </c>
      <c r="G17" s="1" t="s">
        <v>667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714</v>
      </c>
      <c r="B18" s="1" t="s">
        <v>667</v>
      </c>
      <c r="C18" s="1" t="s">
        <v>667</v>
      </c>
      <c r="D18" s="1" t="s">
        <v>667</v>
      </c>
      <c r="E18" s="1" t="s">
        <v>667</v>
      </c>
      <c r="F18" s="1" t="s">
        <v>667</v>
      </c>
      <c r="G18" s="1" t="s">
        <v>667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715</v>
      </c>
      <c r="B19" s="1" t="s">
        <v>667</v>
      </c>
      <c r="C19" s="1" t="s">
        <v>716</v>
      </c>
      <c r="D19" s="1" t="s">
        <v>717</v>
      </c>
      <c r="E19" s="1" t="s">
        <v>718</v>
      </c>
      <c r="F19" s="1" t="s">
        <v>719</v>
      </c>
      <c r="G19" s="1" t="s">
        <v>720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721</v>
      </c>
      <c r="B20" s="1" t="s">
        <v>667</v>
      </c>
      <c r="C20" s="1" t="s">
        <v>722</v>
      </c>
      <c r="D20" s="1" t="s">
        <v>723</v>
      </c>
      <c r="E20" s="1" t="s">
        <v>724</v>
      </c>
      <c r="F20" s="1" t="s">
        <v>725</v>
      </c>
      <c r="G20" s="1" t="s">
        <v>726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727</v>
      </c>
      <c r="B21" s="1" t="s">
        <v>667</v>
      </c>
      <c r="C21" s="1" t="s">
        <v>728</v>
      </c>
      <c r="D21" s="1" t="s">
        <v>729</v>
      </c>
      <c r="E21" s="1" t="s">
        <v>730</v>
      </c>
      <c r="F21" s="1" t="s">
        <v>731</v>
      </c>
      <c r="G21" s="1" t="s">
        <v>732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733</v>
      </c>
      <c r="B22" s="1" t="s">
        <v>734</v>
      </c>
      <c r="C22" s="1" t="s">
        <v>735</v>
      </c>
      <c r="D22" s="1" t="s">
        <v>736</v>
      </c>
      <c r="E22" s="1" t="s">
        <v>667</v>
      </c>
      <c r="F22" s="1" t="s">
        <v>667</v>
      </c>
      <c r="G22" s="1" t="s">
        <v>667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122</v>
      </c>
      <c r="B23" s="1" t="s">
        <v>667</v>
      </c>
      <c r="C23" s="1" t="s">
        <v>737</v>
      </c>
      <c r="D23" s="1" t="s">
        <v>738</v>
      </c>
      <c r="E23" s="1" t="s">
        <v>667</v>
      </c>
      <c r="F23" s="1" t="s">
        <v>667</v>
      </c>
      <c r="G23" s="1" t="s">
        <v>667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739</v>
      </c>
      <c r="B24" s="1" t="s">
        <v>740</v>
      </c>
      <c r="C24" s="1" t="s">
        <v>741</v>
      </c>
      <c r="D24" s="1" t="s">
        <v>742</v>
      </c>
      <c r="E24" s="1" t="s">
        <v>743</v>
      </c>
      <c r="F24" s="1" t="s">
        <v>744</v>
      </c>
      <c r="G24" s="1" t="s">
        <v>744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745</v>
      </c>
      <c r="B25" s="1" t="s">
        <v>746</v>
      </c>
      <c r="C25" s="1" t="s">
        <v>746</v>
      </c>
      <c r="D25" s="1" t="s">
        <v>747</v>
      </c>
      <c r="E25" s="1" t="s">
        <v>748</v>
      </c>
      <c r="F25" s="1" t="s">
        <v>749</v>
      </c>
      <c r="G25" s="1" t="s">
        <v>749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750</v>
      </c>
      <c r="B26" s="1" t="s">
        <v>751</v>
      </c>
      <c r="C26" s="1" t="s">
        <v>752</v>
      </c>
      <c r="D26" s="1" t="s">
        <v>753</v>
      </c>
      <c r="E26" s="1" t="s">
        <v>754</v>
      </c>
      <c r="F26" s="1" t="s">
        <v>667</v>
      </c>
      <c r="G26" s="1" t="s">
        <v>667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755</v>
      </c>
      <c r="B2" s="1" t="s">
        <v>756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757</v>
      </c>
      <c r="B3" s="1" t="s">
        <v>758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759</v>
      </c>
      <c r="B4" s="1" t="s">
        <v>760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761</v>
      </c>
      <c r="B5" s="1" t="s">
        <v>762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763</v>
      </c>
      <c r="B6" s="1" t="s">
        <v>764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765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766</v>
      </c>
      <c r="B8" s="1" t="s">
        <v>767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768</v>
      </c>
      <c r="B9" s="4" t="s">
        <v>769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770</v>
      </c>
      <c r="B10" s="1" t="s">
        <v>771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772</v>
      </c>
      <c r="B11" s="1" t="s">
        <v>773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774</v>
      </c>
      <c r="B12" s="1" t="s">
        <v>771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775</v>
      </c>
      <c r="B13" s="1" t="s">
        <v>776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777</v>
      </c>
      <c r="B14" s="1" t="s">
        <v>778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779</v>
      </c>
      <c r="B15" s="1" t="s">
        <v>776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780</v>
      </c>
      <c r="B16" s="1" t="s">
        <v>781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782</v>
      </c>
      <c r="B17" s="1">
        <v>300.0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783</v>
      </c>
      <c r="B18" s="1" t="s">
        <v>784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785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786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787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788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789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790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791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792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793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794</v>
      </c>
      <c r="B28" s="1">
        <v>0.6402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795</v>
      </c>
      <c r="B29" s="1">
        <v>0.635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796</v>
      </c>
      <c r="B30" s="1">
        <v>0.6405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797</v>
      </c>
      <c r="B31" s="1">
        <v>0.6765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798</v>
      </c>
      <c r="B32" s="1">
        <v>0.6402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799</v>
      </c>
      <c r="B33" s="1">
        <v>0.635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800</v>
      </c>
      <c r="B34" s="1">
        <v>0.6405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801</v>
      </c>
      <c r="B35" s="1">
        <v>0.6765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802</v>
      </c>
      <c r="B36" s="1">
        <v>1.352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803</v>
      </c>
      <c r="B37" s="1">
        <v>-0.58770645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804</v>
      </c>
      <c r="B38" s="1">
        <v>98445.0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805</v>
      </c>
      <c r="B39" s="1">
        <v>98445.0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806</v>
      </c>
      <c r="B40" s="1">
        <v>123508.0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807</v>
      </c>
      <c r="B41" s="1">
        <v>193740.0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808</v>
      </c>
      <c r="B42" s="1">
        <v>193740.0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809</v>
      </c>
      <c r="B43" s="1">
        <v>0.6401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810</v>
      </c>
      <c r="B44" s="1">
        <v>0.6406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811</v>
      </c>
      <c r="B45" s="1">
        <v>1100.0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812</v>
      </c>
      <c r="B46" s="1">
        <v>900.0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813</v>
      </c>
      <c r="B47" s="1">
        <v>5.8878E7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814</v>
      </c>
      <c r="B48" s="1">
        <v>0.613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815</v>
      </c>
      <c r="B49" s="1">
        <v>2.73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816</v>
      </c>
      <c r="B50" s="1">
        <v>0.16155303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817</v>
      </c>
      <c r="B51" s="1">
        <v>0.95198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818</v>
      </c>
      <c r="B52" s="1">
        <v>1.309595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819</v>
      </c>
      <c r="B53" s="1" t="s">
        <v>820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821</v>
      </c>
      <c r="B54" s="1">
        <v>2.68432624E8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822</v>
      </c>
      <c r="B55" s="1">
        <v>-0.24184999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823</v>
      </c>
      <c r="B56" s="1">
        <v>9747667.0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824</v>
      </c>
      <c r="B57" s="1">
        <v>7.0707E7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825</v>
      </c>
      <c r="B58" s="1">
        <v>1501233.0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826</v>
      </c>
      <c r="B59" s="1">
        <v>1597807.0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827</v>
      </c>
      <c r="B60" s="1">
        <v>1.7328384E9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828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829</v>
      </c>
      <c r="B62" s="1">
        <v>0.0212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830</v>
      </c>
      <c r="B63" s="1">
        <v>0.45540002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831</v>
      </c>
      <c r="B64" s="1">
        <v>0.49396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832</v>
      </c>
      <c r="B65" s="1">
        <v>10.75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833</v>
      </c>
      <c r="B66" s="1">
        <v>0.060100004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834</v>
      </c>
      <c r="B67" s="1">
        <v>1.282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835</v>
      </c>
      <c r="B68" s="1">
        <v>0.49968803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836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837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838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839</v>
      </c>
      <c r="B72" s="1">
        <v>-7.9397E7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840</v>
      </c>
      <c r="B73" s="1">
        <v>-1.11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841</v>
      </c>
      <c r="B74" s="1">
        <v>-0.71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842</v>
      </c>
      <c r="B75" s="1">
        <v>0.737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843</v>
      </c>
      <c r="B76" s="1">
        <v>-13.314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844</v>
      </c>
      <c r="B77" s="1">
        <v>-0.5897436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845</v>
      </c>
      <c r="B78" s="1">
        <v>0.22455823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846</v>
      </c>
      <c r="B79" s="1" t="s">
        <v>847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848</v>
      </c>
      <c r="B80" s="1" t="s">
        <v>849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850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851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852</v>
      </c>
      <c r="B83" s="1" t="s">
        <v>853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854</v>
      </c>
      <c r="B84" s="1" t="s">
        <v>853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855</v>
      </c>
      <c r="B85" s="1">
        <v>1.596807E9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856</v>
      </c>
      <c r="B86" s="1" t="s">
        <v>857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858</v>
      </c>
      <c r="B87" s="1" t="s">
        <v>859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860</v>
      </c>
      <c r="B88" s="1" t="s">
        <v>861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862</v>
      </c>
      <c r="B89" s="1" t="s">
        <v>863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864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865</v>
      </c>
      <c r="B91" s="1">
        <v>0.6406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866</v>
      </c>
      <c r="B92" s="1">
        <v>5.0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867</v>
      </c>
      <c r="B93" s="1">
        <v>5.0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868</v>
      </c>
      <c r="B94" s="1">
        <v>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869</v>
      </c>
      <c r="B95" s="1">
        <v>5.0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870</v>
      </c>
      <c r="B96" s="1" t="s">
        <v>871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872</v>
      </c>
      <c r="B97" s="1">
        <v>1.0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873</v>
      </c>
      <c r="B98" s="1">
        <v>6.9092E7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874</v>
      </c>
      <c r="B99" s="1">
        <v>0.977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875</v>
      </c>
      <c r="B100" s="1">
        <v>-2.0161E7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876</v>
      </c>
      <c r="B101" s="1">
        <v>2.79724992E8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877</v>
      </c>
      <c r="B102" s="1">
        <v>1.278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878</v>
      </c>
      <c r="B103" s="1">
        <v>1.363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879</v>
      </c>
      <c r="B104" s="1">
        <v>3.64449984E8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880</v>
      </c>
      <c r="B105" s="1">
        <v>271.984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881</v>
      </c>
      <c r="B106" s="1">
        <v>4.991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882</v>
      </c>
      <c r="B107" s="1">
        <v>-0.0851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883</v>
      </c>
      <c r="B108" s="1">
        <v>-0.60993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884</v>
      </c>
      <c r="B109" s="1">
        <v>3.3027E7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885</v>
      </c>
      <c r="B110" s="1">
        <v>-1.3565288E8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886</v>
      </c>
      <c r="B111" s="1">
        <v>-2.4861E7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887</v>
      </c>
      <c r="B112" s="1">
        <v>0.012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888</v>
      </c>
      <c r="B113" s="1">
        <v>0.09062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889</v>
      </c>
      <c r="B114" s="1">
        <v>-0.055320002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890</v>
      </c>
      <c r="B115" s="1">
        <v>-0.24559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891</v>
      </c>
      <c r="B116" s="1" t="s">
        <v>820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892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64</v>
      </c>
      <c r="B3" s="1">
        <v>0.0</v>
      </c>
      <c r="C3" s="1">
        <v>0.0</v>
      </c>
      <c r="D3" s="1">
        <v>12.0</v>
      </c>
      <c r="E3" s="1">
        <v>50.0</v>
      </c>
      <c r="F3" s="1">
        <v>219.0</v>
      </c>
      <c r="G3" s="1">
        <v>-36.0</v>
      </c>
      <c r="H3" s="1">
        <f>IF(G3*FORECAST(H2,B3:G3,B2:G2)&gt;0,FORECAST(H2,B3:G3,B2:G2),G3)*$X$1</f>
        <v>-36</v>
      </c>
      <c r="I3" s="1">
        <f>IF(H3*FORECAST(I2,B3:H3,B2:H2)&gt;0,FORECAST(I2,B3:H3,B2:H2),H3)*$X$1</f>
        <v>-36</v>
      </c>
      <c r="J3" s="1">
        <f>IF(I3*FORECAST(J2,B3:I3,B2:I2)&gt;0,FORECAST(J2,B3:I3,B2:I2),I3)*$X$1</f>
        <v>-0.1785714286</v>
      </c>
      <c r="K3" s="1">
        <f>IF(J3*FORECAST(K2,B3:J3,B2:J2)&gt;0,FORECAST(K2,B3:J3,B2:J2),J3)*$X$1</f>
        <v>-5.023809524</v>
      </c>
      <c r="L3" s="1">
        <f>IF(K3*FORECAST(L2,B3:K3,B2:K2)&gt;0,FORECAST(L2,B3:K3,B2:K2),K3)*$X$1</f>
        <v>-9.869047619</v>
      </c>
      <c r="M3" s="1">
        <f>IF(L3*FORECAST(M2,B3:L3,B2:L2)&gt;0,FORECAST(M2,B3:L3,B2:L2),L3)*$X$1</f>
        <v>-14.71428571</v>
      </c>
      <c r="N3" s="1">
        <f>IF(M3*FORECAST(N2,B3:M3,B2:M2)&gt;0,FORECAST(N2,B3:M3,B2:M2),M3)*$X$1</f>
        <v>-19.55952381</v>
      </c>
      <c r="O3" s="5">
        <f>IF(N3*FORECAST(O2,B3:N3,B2:N2)&gt;0,FORECAST(O2,B3:N3,B2:N2),N3)*$X$1</f>
        <v>-24.4047619</v>
      </c>
      <c r="P3" s="5">
        <f>IF(O3*FORECAST(P2,B3:O3,B2:O2)&gt;0,FORECAST(P2,B3:O3,B2:O2),O3)*$X$1</f>
        <v>-29.25</v>
      </c>
      <c r="Q3" s="5">
        <f>IF(P3*FORECAST(Q2,B3:P3,B2:P2)&gt;0,FORECAST(Q2,B3:P3,B2:P2),P3)*$X$1</f>
        <v>-34.0952381</v>
      </c>
      <c r="R3" s="5">
        <f>IF(Q3*FORECAST(R2,B3:Q3,B2:Q2)&gt;0,FORECAST(R2,B3:Q3,B2:Q2),Q3)*$X$1</f>
        <v>-38.94047619</v>
      </c>
      <c r="S3" s="5">
        <f>IF(R3*FORECAST(S2,B3:R3,B2:R2)&gt;0,FORECAST(S2,B3:R3,B2:R2),R3)*$X$1</f>
        <v>-43.78571429</v>
      </c>
      <c r="T3" s="2"/>
      <c r="U3" s="2"/>
      <c r="V3" s="2"/>
      <c r="W3" s="2"/>
      <c r="X3" s="2"/>
      <c r="Y3" s="2"/>
      <c r="Z3" s="2"/>
    </row>
    <row r="4">
      <c r="A4" s="3" t="s">
        <v>121</v>
      </c>
      <c r="B4" s="1">
        <v>0.0</v>
      </c>
      <c r="C4" s="1">
        <v>223.0</v>
      </c>
      <c r="D4" s="1">
        <v>151.0</v>
      </c>
      <c r="E4" s="1">
        <v>123.0</v>
      </c>
      <c r="F4" s="1">
        <v>398.0</v>
      </c>
      <c r="G4" s="1">
        <v>220.0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893</v>
      </c>
      <c r="B5" s="1">
        <v>19.0</v>
      </c>
      <c r="C5" s="1">
        <v>20.0</v>
      </c>
      <c r="D5" s="1">
        <v>20.0</v>
      </c>
      <c r="E5" s="1">
        <v>20.0</v>
      </c>
      <c r="F5" s="1">
        <v>84.0</v>
      </c>
      <c r="G5" s="1">
        <v>91.0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894</v>
      </c>
      <c r="L7" s="1">
        <f>IF(S3*FORECAST(S2,B3:S3,B2:S2)&gt;0,FORECAST(S2,B3:S3,B2:S2),R3)*$X$1 * (1+0.02)/(0.0781-0.02)</f>
        <v>-768.6992869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895</v>
      </c>
      <c r="L8" s="6">
        <f t="array" ref="L8">NPV(0.0781,I3:S3)</f>
        <v>-152.6955425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896</v>
      </c>
      <c r="L9" s="6">
        <f t="array" ref="L9">NPV(0.0781,I16:S16)</f>
        <v>-336.1297649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897</v>
      </c>
      <c r="L10" s="6">
        <f>L8 + L9</f>
        <v>-488.8253074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220.0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898</v>
      </c>
      <c r="L12" s="6">
        <f>L10 - L11</f>
        <v>-708.8253074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899</v>
      </c>
      <c r="L13" s="1">
        <v>91.0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-7.789289092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(1+0.02)/(0.0781-0.02)</f>
        <v>-768.6992869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-1.0</v>
      </c>
      <c r="C3" s="1">
        <v>8.0</v>
      </c>
      <c r="D3" s="1">
        <v>63.0</v>
      </c>
      <c r="E3" s="1">
        <v>33.0</v>
      </c>
      <c r="F3" s="1">
        <v>-479.0</v>
      </c>
      <c r="G3" s="1">
        <v>-253.0</v>
      </c>
      <c r="H3" s="1">
        <f>IF(G3*FORECAST(H2,B3:G3,B2:G2)&gt;0,FORECAST(H2,B3:G3,B2:G2),G3)*$X$1</f>
        <v>-379.9333333</v>
      </c>
      <c r="I3" s="1">
        <f>IF(H3*FORECAST(I2,B3:H3,B2:H2)&gt;0,FORECAST(I2,B3:H3,B2:H2),H3)*$X$1</f>
        <v>-458.5333333</v>
      </c>
      <c r="J3" s="1">
        <f>IF(I3*FORECAST(J2,B3:I3,B2:I2)&gt;0,FORECAST(J2,B3:I3,B2:I2),I3)*$X$1</f>
        <v>-537.1333333</v>
      </c>
      <c r="K3" s="1">
        <f>IF(J3*FORECAST(K2,B3:J3,B2:J2)&gt;0,FORECAST(K2,B3:J3,B2:J2),J3)*$X$1</f>
        <v>-615.7333333</v>
      </c>
      <c r="L3" s="1">
        <f>IF(K3*FORECAST(L2,B3:K3,B2:K2)&gt;0,FORECAST(L2,B3:K3,B2:K2),K3)*$X$1</f>
        <v>-694.3333333</v>
      </c>
      <c r="M3" s="1">
        <f>IF(L3*FORECAST(M2,B3:L3,B2:L2)&gt;0,FORECAST(M2,B3:L3,B2:L2),L3)*$X$1</f>
        <v>-772.9333333</v>
      </c>
      <c r="N3" s="1">
        <f>IF(M3*FORECAST(N2,B3:M3,B2:M2)&gt;0,FORECAST(N2,B3:M3,B2:M2),M3)*$X$1</f>
        <v>-851.5333333</v>
      </c>
      <c r="O3" s="5">
        <f>IF(N3*FORECAST(O2,B3:N3,B2:N2)&gt;0,FORECAST(O2,B3:N3,B2:N2),N3)*$X$1</f>
        <v>-930.1333333</v>
      </c>
      <c r="P3" s="5">
        <f>IF(O3*FORECAST(P2,B3:O3,B2:O2)&gt;0,FORECAST(P2,B3:O3,B2:O2),O3)*$X$1</f>
        <v>-1008.733333</v>
      </c>
      <c r="Q3" s="5">
        <f>IF(P3*FORECAST(Q2,B3:P3,B2:P2)&gt;0,FORECAST(Q2,B3:P3,B2:P2),P3)*$X$1</f>
        <v>-1087.333333</v>
      </c>
      <c r="R3" s="5">
        <f>IF(Q3*FORECAST(R2,B3:Q3,B2:Q2)&gt;0,FORECAST(R2,B3:Q3,B2:Q2),Q3)*$X$1</f>
        <v>-1165.933333</v>
      </c>
      <c r="S3" s="5">
        <f>IF(R3*FORECAST(S2,B3:R3,B2:R2)&gt;0,FORECAST(S2,B3:R3,B2:R2),R3)*$X$1</f>
        <v>-1244.533333</v>
      </c>
      <c r="T3" s="2"/>
      <c r="U3" s="2"/>
      <c r="V3" s="2"/>
      <c r="W3" s="2"/>
      <c r="X3" s="2"/>
      <c r="Y3" s="2"/>
      <c r="Z3" s="2"/>
    </row>
    <row r="4">
      <c r="A4" s="3" t="s">
        <v>121</v>
      </c>
      <c r="B4" s="1">
        <v>0.0</v>
      </c>
      <c r="C4" s="1">
        <v>223.0</v>
      </c>
      <c r="D4" s="1">
        <v>151.0</v>
      </c>
      <c r="E4" s="1">
        <v>123.0</v>
      </c>
      <c r="F4" s="1">
        <v>398.0</v>
      </c>
      <c r="G4" s="1">
        <v>220.0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893</v>
      </c>
      <c r="B5" s="1">
        <v>19.0</v>
      </c>
      <c r="C5" s="1">
        <v>20.0</v>
      </c>
      <c r="D5" s="1">
        <v>20.0</v>
      </c>
      <c r="E5" s="1">
        <v>20.0</v>
      </c>
      <c r="F5" s="1">
        <v>84.0</v>
      </c>
      <c r="G5" s="1">
        <v>91.0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894</v>
      </c>
      <c r="L7" s="1">
        <f>IF(S3*FORECAST(S2,B3:S3,B2:S2)&gt;0,FORECAST(S2,B3:S3,B2:S2),R3)*$X$1 * (1+0.02)/(0.0781-0.02)</f>
        <v>-21848.95009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895</v>
      </c>
      <c r="L8" s="6">
        <f t="array" ref="L8">NPV(0.0781,I3:S3)</f>
        <v>-5714.437173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896</v>
      </c>
      <c r="L9" s="6">
        <f t="array" ref="L9">NPV(0.0781,I16:S16)</f>
        <v>-9553.908246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897</v>
      </c>
      <c r="L10" s="6">
        <f>L8 + L9</f>
        <v>-15268.34542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220.0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898</v>
      </c>
      <c r="L12" s="6">
        <f>L10 - L11</f>
        <v>-15488.34542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899</v>
      </c>
      <c r="L13" s="1">
        <v>91.0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-170.201598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(1+0.02)/(0.0781-0.02)</f>
        <v>-21848.95009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