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<sst xmlns="http://schemas.openxmlformats.org/spreadsheetml/2006/main" count="830" uniqueCount="639">
  <si>
    <t>ticker</t>
  </si>
  <si>
    <t>SRZN</t>
  </si>
  <si>
    <t>nombre</t>
  </si>
  <si>
    <t>SURROZEN INC</t>
  </si>
  <si>
    <t>empresa</t>
  </si>
  <si>
    <t>Biotechnology &amp; Medical Research</t>
  </si>
  <si>
    <t>Open</t>
  </si>
  <si>
    <t>Target Price</t>
  </si>
  <si>
    <t>Upside</t>
  </si>
  <si>
    <t>-6099.49%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</si>
  <si>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</si>
  <si>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</si>
  <si>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</si>
  <si>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</si>
  <si>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</si>
  <si>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</si>
  <si>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</si>
  <si>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</si>
  <si>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-53.85%</t>
  </si>
  <si>
    <t>Total Assets Growth</t>
  </si>
  <si>
    <t>-32.26%</t>
  </si>
  <si>
    <t>Net Property, Plant and Equipment Growth</t>
  </si>
  <si>
    <t>9.09%</t>
  </si>
  <si>
    <t>EBITDA Growth</t>
  </si>
  <si>
    <t>-19.00%</t>
  </si>
  <si>
    <t>Fiscal Period: December</t>
  </si>
  <si>
    <t>Net Income</t>
  </si>
  <si>
    <t>Depreciation &amp; Amortization - CF</t>
  </si>
  <si>
    <t>Depreciation &amp; Amortization, Total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</si>
  <si>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</si>
  <si>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</si>
  <si>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</si>
  <si>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</si>
  <si>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</si>
  <si>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</si>
  <si>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</si>
  <si>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</si>
  <si>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</si>
  <si>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</si>
  <si>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</si>
  <si>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</si>
  <si>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</si>
  <si>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</si>
  <si>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</si>
  <si>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</si>
  <si>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</si>
  <si>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</si>
  <si>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</si>
  <si>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</si>
  <si>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</si>
  <si>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</si>
  <si>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</si>
  <si>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</si>
  <si>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</si>
  <si>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</si>
  <si>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</si>
  <si>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</si>
  <si>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</si>
  <si>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</si>
  <si>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</si>
  <si>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</si>
  <si>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</si>
  <si>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</si>
  <si>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</si>
  <si>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</si>
  <si>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</si>
  <si>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</si>
  <si>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</si>
  <si>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</si>
  <si>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</si>
  <si>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</si>
  <si>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</si>
  <si>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</si>
  <si>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</si>
  <si>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</si>
  <si>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</si>
  <si>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</si>
  <si>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</si>
  <si>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</si>
  <si>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</si>
  <si>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</si>
  <si>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</si>
  <si>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</si>
  <si>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</si>
  <si>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</si>
  <si>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</si>
  <si>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-136.85</t>
  </si>
  <si>
    <t>-7.19</t>
  </si>
  <si>
    <t>46.97</t>
  </si>
  <si>
    <t>37.89</t>
  </si>
  <si>
    <t>18.39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</si>
  <si>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</si>
  <si>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</si>
  <si>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</si>
  <si>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</si>
  <si>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</si>
  <si>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</si>
  <si>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</si>
  <si>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</si>
  <si>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</si>
  <si>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</si>
  <si>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</si>
  <si>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</si>
  <si>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</si>
  <si>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</si>
  <si>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</si>
  <si>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</si>
  <si>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</si>
  <si>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</si>
  <si>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</si>
  <si>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</si>
  <si>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</si>
  <si>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</si>
  <si>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</si>
  <si>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</si>
  <si>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</si>
  <si>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</si>
  <si>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</si>
  <si>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</si>
  <si>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</si>
  <si>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</si>
  <si>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-61.94</t>
  </si>
  <si>
    <t>-66.37</t>
  </si>
  <si>
    <t>-33.2</t>
  </si>
  <si>
    <t>-15.55</t>
  </si>
  <si>
    <t>-21.33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</si>
  <si>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</si>
  <si>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</si>
  <si>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</si>
  <si>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</si>
  <si>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</si>
  <si>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</si>
  <si>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-38.71</t>
  </si>
  <si>
    <t>-41.48</t>
  </si>
  <si>
    <t>-20.75</t>
  </si>
  <si>
    <t>-9.72</t>
  </si>
  <si>
    <t>-12.48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</si>
  <si>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</si>
  <si>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</si>
  <si>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</si>
  <si>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</si>
  <si>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</si>
  <si>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</si>
  <si>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</si>
  <si>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</si>
  <si>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</si>
  <si>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</si>
  <si>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COGS (Total)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</si>
  <si>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</si>
  <si>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</si>
  <si>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</si>
  <si>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</si>
  <si>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</si>
  <si>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-39.23</t>
  </si>
  <si>
    <t>-34.12</t>
  </si>
  <si>
    <t>-24.46</t>
  </si>
  <si>
    <t>-39.69</t>
  </si>
  <si>
    <t>Return on Total Capital</t>
  </si>
  <si>
    <t>-42.29</t>
  </si>
  <si>
    <t>-38.99</t>
  </si>
  <si>
    <t>-27.84</t>
  </si>
  <si>
    <t>-43.76</t>
  </si>
  <si>
    <t>Return On Equity %</t>
  </si>
  <si>
    <t>-85.33</t>
  </si>
  <si>
    <t>-69.62</t>
  </si>
  <si>
    <t>-38.78</t>
  </si>
  <si>
    <t>-75.55</t>
  </si>
  <si>
    <t>Return on Common Equity</t>
  </si>
  <si>
    <t>46.86</t>
  </si>
  <si>
    <t>Margin Analysis</t>
  </si>
  <si>
    <t>Gross Profit Margin %</t>
  </si>
  <si>
    <t>-196.1</t>
  </si>
  <si>
    <t>SG&amp;A Margin</t>
  </si>
  <si>
    <t>158.61</t>
  </si>
  <si>
    <t>EBITDA Margin %</t>
  </si>
  <si>
    <t>-339.07</t>
  </si>
  <si>
    <t>EBITA Margin %</t>
  </si>
  <si>
    <t>-354.71</t>
  </si>
  <si>
    <t>EBIT Margin %</t>
  </si>
  <si>
    <t>Income From Continuing Operations Margin %</t>
  </si>
  <si>
    <t>-288.03</t>
  </si>
  <si>
    <t>Net Income Margin %</t>
  </si>
  <si>
    <t>Net Avail. For Common Margin %</t>
  </si>
  <si>
    <t>Normalized Net Income Margin</t>
  </si>
  <si>
    <t>-180.02</t>
  </si>
  <si>
    <t>Levered Free Cash Flow Margin</t>
  </si>
  <si>
    <t>-223.77</t>
  </si>
  <si>
    <t>Unlevered Free Cash Flow Margin</t>
  </si>
  <si>
    <t>Asset Turnover</t>
  </si>
  <si>
    <t>0.11</t>
  </si>
  <si>
    <t>Fixed Assets Turnover</t>
  </si>
  <si>
    <t>1.54</t>
  </si>
  <si>
    <t>Short Term Liquidity</t>
  </si>
  <si>
    <t>Current Ratio</t>
  </si>
  <si>
    <t>7.54</t>
  </si>
  <si>
    <t>6.9</t>
  </si>
  <si>
    <t>7.75</t>
  </si>
  <si>
    <t>8.35</t>
  </si>
  <si>
    <t>5.75</t>
  </si>
  <si>
    <t>Quick Ratio</t>
  </si>
  <si>
    <t>7.46</t>
  </si>
  <si>
    <t>6.76</t>
  </si>
  <si>
    <t>7.5</t>
  </si>
  <si>
    <t>5.34</t>
  </si>
  <si>
    <t>Operating Cash Flow to Current Liabilities</t>
  </si>
  <si>
    <t>-5.4</t>
  </si>
  <si>
    <t>-3.6</t>
  </si>
  <si>
    <t>-4.54</t>
  </si>
  <si>
    <t>-5.65</t>
  </si>
  <si>
    <t>Average Days Payable Outstanding</t>
  </si>
  <si>
    <t>16.65</t>
  </si>
  <si>
    <t>7.93</t>
  </si>
  <si>
    <t>Long Term Solvency</t>
  </si>
  <si>
    <t>Total Debt/Equity</t>
  </si>
  <si>
    <t>36.41</t>
  </si>
  <si>
    <t>20.29</t>
  </si>
  <si>
    <t>7.1</t>
  </si>
  <si>
    <t>7.37</t>
  </si>
  <si>
    <t>8.91</t>
  </si>
  <si>
    <t>Total Debt / Total Capital</t>
  </si>
  <si>
    <t>26.69</t>
  </si>
  <si>
    <t>16.87</t>
  </si>
  <si>
    <t>6.63</t>
  </si>
  <si>
    <t>6.86</t>
  </si>
  <si>
    <t>8.18</t>
  </si>
  <si>
    <t>LT Debt/Equity</t>
  </si>
  <si>
    <t>31.3</t>
  </si>
  <si>
    <t>15.84</t>
  </si>
  <si>
    <t>5.1</t>
  </si>
  <si>
    <t>4.44</t>
  </si>
  <si>
    <t>2.32</t>
  </si>
  <si>
    <t>Long-Term Debt / Total Capital</t>
  </si>
  <si>
    <t>22.95</t>
  </si>
  <si>
    <t>13.16</t>
  </si>
  <si>
    <t>4.77</t>
  </si>
  <si>
    <t>4.14</t>
  </si>
  <si>
    <t>2.13</t>
  </si>
  <si>
    <t>Total Liabilities / Total Assets</t>
  </si>
  <si>
    <t>30.83</t>
  </si>
  <si>
    <t>23.79</t>
  </si>
  <si>
    <t>20.03</t>
  </si>
  <si>
    <t>15.02</t>
  </si>
  <si>
    <t>17.68</t>
  </si>
  <si>
    <t>Total Debt / EBITDA</t>
  </si>
  <si>
    <t>-0.5</t>
  </si>
  <si>
    <t>-0.33</t>
  </si>
  <si>
    <t>-0.15</t>
  </si>
  <si>
    <t>-0.14</t>
  </si>
  <si>
    <t>-0.09</t>
  </si>
  <si>
    <t>Net Debt / EBITDA</t>
  </si>
  <si>
    <t>0.87</t>
  </si>
  <si>
    <t>1.36</t>
  </si>
  <si>
    <t>2.3</t>
  </si>
  <si>
    <t>1.73</t>
  </si>
  <si>
    <t>0.83</t>
  </si>
  <si>
    <t>Total Debt / (EBITDA - Capex)</t>
  </si>
  <si>
    <t>-0.47</t>
  </si>
  <si>
    <t>-0.32</t>
  </si>
  <si>
    <t>-0.08</t>
  </si>
  <si>
    <t>Net Debt / (EBITDA - Capex)</t>
  </si>
  <si>
    <t>0.81</t>
  </si>
  <si>
    <t>1.32</t>
  </si>
  <si>
    <t>2.24</t>
  </si>
  <si>
    <t>1.7</t>
  </si>
  <si>
    <t>0.82</t>
  </si>
  <si>
    <t>Growth Over Prior Year</t>
  </si>
  <si>
    <t>Gross Profit, 1 Yr. Growth %</t>
  </si>
  <si>
    <t>11.08</t>
  </si>
  <si>
    <t>EBITDA, 1 Yr. Growth %</t>
  </si>
  <si>
    <t>35.26</t>
  </si>
  <si>
    <t>69.5</t>
  </si>
  <si>
    <t>-2.99</t>
  </si>
  <si>
    <t>EBITA, 1 Yr. Growth %</t>
  </si>
  <si>
    <t>30.67</t>
  </si>
  <si>
    <t>65.79</t>
  </si>
  <si>
    <t>-18.48</t>
  </si>
  <si>
    <t>-2.96</t>
  </si>
  <si>
    <t>EBIT, 1 Yr. Growth %</t>
  </si>
  <si>
    <t>Earnings From Cont. Operations, 1 Yr. Growth %</t>
  </si>
  <si>
    <t>34.29</t>
  </si>
  <si>
    <t>67.04</t>
  </si>
  <si>
    <t>19.55</t>
  </si>
  <si>
    <t>Net Income, 1 Yr. Growth %</t>
  </si>
  <si>
    <t>Normalized Net Income, 1 Yr. Growth %</t>
  </si>
  <si>
    <t>11.9</t>
  </si>
  <si>
    <t>Diluted EPS Before Extra, 1 Yr. Growth %</t>
  </si>
  <si>
    <t>7.15</t>
  </si>
  <si>
    <t>8.06</t>
  </si>
  <si>
    <t>-53.15</t>
  </si>
  <si>
    <t>37.08</t>
  </si>
  <si>
    <t>Accounts Receivable, 1 Yr. Growth %</t>
  </si>
  <si>
    <t>8.8</t>
  </si>
  <si>
    <t>Net Property, Plant and Equip., 1 Yr. Growth %</t>
  </si>
  <si>
    <t>-9.71</t>
  </si>
  <si>
    <t>-17.7</t>
  </si>
  <si>
    <t>-26.43</t>
  </si>
  <si>
    <t>-44.07</t>
  </si>
  <si>
    <t>Total Assets, 1 Yr. Growth %</t>
  </si>
  <si>
    <t>46.08</t>
  </si>
  <si>
    <t>121.03</t>
  </si>
  <si>
    <t>-34.8</t>
  </si>
  <si>
    <t>-48.48</t>
  </si>
  <si>
    <t>Tangible Book Value, 1 Yr. Growth %</t>
  </si>
  <si>
    <t>59.41</t>
  </si>
  <si>
    <t>131.96</t>
  </si>
  <si>
    <t>-30.72</t>
  </si>
  <si>
    <t>-50.09</t>
  </si>
  <si>
    <t>Common Equity, 1 Yr. Growth %</t>
  </si>
  <si>
    <t>Cash From Operations, 1 Yr. Growth %</t>
  </si>
  <si>
    <t>38.2</t>
  </si>
  <si>
    <t>67.75</t>
  </si>
  <si>
    <t>-9.56</t>
  </si>
  <si>
    <t>-8.57</t>
  </si>
  <si>
    <t>Capital Expenditures, 1 Yr. Growth %</t>
  </si>
  <si>
    <t>-44.08</t>
  </si>
  <si>
    <t>45.19</t>
  </si>
  <si>
    <t>-42.63</t>
  </si>
  <si>
    <t>-45.33</t>
  </si>
  <si>
    <t>Levered Free Cash Flow, 1 Yr. Growth %</t>
  </si>
  <si>
    <t>60.83</t>
  </si>
  <si>
    <t>3.72</t>
  </si>
  <si>
    <t>-16.04</t>
  </si>
  <si>
    <t>Unlevered Free Cash Flow, 1 Yr. Growth %</t>
  </si>
  <si>
    <t>Compound Annual Growth Rate Over Two Years</t>
  </si>
  <si>
    <t>Gross Profit, 2 Yr. CAGR %</t>
  </si>
  <si>
    <t>-17.67</t>
  </si>
  <si>
    <t>EBITDA, 2 Yr. CAGR %</t>
  </si>
  <si>
    <t>51.41</t>
  </si>
  <si>
    <t>17.17</t>
  </si>
  <si>
    <t>-11.35</t>
  </si>
  <si>
    <t>EBITA, 2 Yr. CAGR %</t>
  </si>
  <si>
    <t>47.19</t>
  </si>
  <si>
    <t>16.25</t>
  </si>
  <si>
    <t>-11.06</t>
  </si>
  <si>
    <t>EBIT, 2 Yr. CAGR %</t>
  </si>
  <si>
    <t>Earnings From Cont. Operations, 2 Yr. CAGR %</t>
  </si>
  <si>
    <t>49.77</t>
  </si>
  <si>
    <t>4.9</t>
  </si>
  <si>
    <t>-11.25</t>
  </si>
  <si>
    <t>Net Income, 2 Yr. CAGR %</t>
  </si>
  <si>
    <t>Normalized Net Income, 2 Yr. CAGR %</t>
  </si>
  <si>
    <t>-14.14</t>
  </si>
  <si>
    <t>Diluted EPS Before Extra, 2 Yr. CAGR %</t>
  </si>
  <si>
    <t>-26.79</t>
  </si>
  <si>
    <t>-28.85</t>
  </si>
  <si>
    <t>-19.85</t>
  </si>
  <si>
    <t>Net Property, Plant and Equip., 2 Yr. CAGR %</t>
  </si>
  <si>
    <t>-13.8</t>
  </si>
  <si>
    <t>-22.19</t>
  </si>
  <si>
    <t>-35.85</t>
  </si>
  <si>
    <t>Total Assets, 2 Yr. CAGR %</t>
  </si>
  <si>
    <t>79.69</t>
  </si>
  <si>
    <t>20.05</t>
  </si>
  <si>
    <t>-42.04</t>
  </si>
  <si>
    <t>Tangible Book Value, 2 Yr. CAGR %</t>
  </si>
  <si>
    <t>42.76</t>
  </si>
  <si>
    <t>26.77</t>
  </si>
  <si>
    <t>-41.19</t>
  </si>
  <si>
    <t>Common Equity, 2 Yr. CAGR %</t>
  </si>
  <si>
    <t>Cash From Operations, 2 Yr. CAGR %</t>
  </si>
  <si>
    <t>52.26</t>
  </si>
  <si>
    <t>23.17</t>
  </si>
  <si>
    <t>-9.07</t>
  </si>
  <si>
    <t>Capital Expenditures, 2 Yr. CAGR %</t>
  </si>
  <si>
    <t>-9.89</t>
  </si>
  <si>
    <t>-8.73</t>
  </si>
  <si>
    <t>Levered Free Cash Flow, 2 Yr. CAGR %</t>
  </si>
  <si>
    <t>29.16</t>
  </si>
  <si>
    <t>-6.68</t>
  </si>
  <si>
    <t>Unlevered Free Cash Flow, 2 Yr. CAGR %</t>
  </si>
  <si>
    <t>Compound Annual Growth Rate Over Three Years</t>
  </si>
  <si>
    <t>EBITDA, 3 Yr. CAGR %</t>
  </si>
  <si>
    <t>22.92</t>
  </si>
  <si>
    <t>10.03</t>
  </si>
  <si>
    <t>EBITA, 3 Yr. CAGR %</t>
  </si>
  <si>
    <t>20.87</t>
  </si>
  <si>
    <t>9.46</t>
  </si>
  <si>
    <t>EBIT, 3 Yr. CAGR %</t>
  </si>
  <si>
    <t>Earnings From Cont. Operations, 3 Yr. CAGR %</t>
  </si>
  <si>
    <t>13.91</t>
  </si>
  <si>
    <t>9.57</t>
  </si>
  <si>
    <t>Net Income, 3 Yr. CAGR %</t>
  </si>
  <si>
    <t>Normalized Net Income, 3 Yr. CAGR %</t>
  </si>
  <si>
    <t>7.19</t>
  </si>
  <si>
    <t>Diluted EPS Before Extra, 3 Yr. CAGR %</t>
  </si>
  <si>
    <t>-36.91</t>
  </si>
  <si>
    <t>-11.46</t>
  </si>
  <si>
    <t>Net Property, Plant and Equip., 3 Yr. CAGR %</t>
  </si>
  <si>
    <t>-18.23</t>
  </si>
  <si>
    <t>-30.3</t>
  </si>
  <si>
    <t>Total Assets, 3 Yr. CAGR %</t>
  </si>
  <si>
    <t>28.16</t>
  </si>
  <si>
    <t>-9.45</t>
  </si>
  <si>
    <t>Tangible Book Value, 3 Yr. CAGR %</t>
  </si>
  <si>
    <t>12.19</t>
  </si>
  <si>
    <t>-7.09</t>
  </si>
  <si>
    <t>Common Equity, 3 Yr. CAGR %</t>
  </si>
  <si>
    <t>Cash From Operations, 3 Yr. CAGR %</t>
  </si>
  <si>
    <t>27.99</t>
  </si>
  <si>
    <t>11.52</t>
  </si>
  <si>
    <t>Capital Expenditures, 3 Yr. CAGR %</t>
  </si>
  <si>
    <t>-22.48</t>
  </si>
  <si>
    <t>-23.06</t>
  </si>
  <si>
    <t>Levered Free Cash Flow, 3 Yr. CAGR %</t>
  </si>
  <si>
    <t>11.88</t>
  </si>
  <si>
    <t>Unlevered Free Cash Flow, 3 Yr. CAGR %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</si>
  <si>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</si>
  <si>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</si>
  <si>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</si>
  <si>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</si>
  <si>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</si>
  <si>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</si>
  <si>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</si>
  <si>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225.6</t>
  </si>
  <si>
    <t>17.31</t>
  </si>
  <si>
    <t>19.16</t>
  </si>
  <si>
    <t>36.79</t>
  </si>
  <si>
    <t>-</t>
  </si>
  <si>
    <t>Change</t>
  </si>
  <si>
    <t>-92.33%</t>
  </si>
  <si>
    <t>10.72%</t>
  </si>
  <si>
    <t>92%</t>
  </si>
  <si>
    <t>0%</t>
  </si>
  <si>
    <t>Enterprise Value (EV)</t>
  </si>
  <si>
    <t>123.7</t>
  </si>
  <si>
    <t>-58.53</t>
  </si>
  <si>
    <t>-16.88</t>
  </si>
  <si>
    <t>-147.31%</t>
  </si>
  <si>
    <t>-71.16%</t>
  </si>
  <si>
    <t>-317.9%</t>
  </si>
  <si>
    <t>P/E ratio</t>
  </si>
  <si>
    <t>-2.91x</t>
  </si>
  <si>
    <t>-0.56x</t>
  </si>
  <si>
    <t>-0.44x</t>
  </si>
  <si>
    <t>-3.59x</t>
  </si>
  <si>
    <t>-14.3x</t>
  </si>
  <si>
    <t>-11.3x</t>
  </si>
  <si>
    <t>PBR</t>
  </si>
  <si>
    <t>0.27x</t>
  </si>
  <si>
    <t>PEG</t>
  </si>
  <si>
    <t>0.1x</t>
  </si>
  <si>
    <t>0x</t>
  </si>
  <si>
    <t>-0x</t>
  </si>
  <si>
    <t>0.2x</t>
  </si>
  <si>
    <t>-0.4x</t>
  </si>
  <si>
    <t>Capitalization / Revenue</t>
  </si>
  <si>
    <t>1.38x</t>
  </si>
  <si>
    <t>EV / Revenue</t>
  </si>
  <si>
    <t>EV / EBITDA</t>
  </si>
  <si>
    <t>-2.36x</t>
  </si>
  <si>
    <t>EV / EBIT</t>
  </si>
  <si>
    <t>-0.98x</t>
  </si>
  <si>
    <t>-0.8x</t>
  </si>
  <si>
    <t>-0.59x</t>
  </si>
  <si>
    <t>EV / FCF</t>
  </si>
  <si>
    <t>1.3x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</si>
  <si>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</si>
  <si>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</si>
  <si>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</si>
  <si>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</si>
  <si>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</si>
  <si>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-33.15</t>
  </si>
  <si>
    <t>-15.6</t>
  </si>
  <si>
    <t>-3.15</t>
  </si>
  <si>
    <t>-0.79</t>
  </si>
  <si>
    <t>-1</t>
  </si>
  <si>
    <t>Distribution rate</t>
  </si>
  <si>
    <t>Net sales
                                    1</t>
  </si>
  <si>
    <t>12.5</t>
  </si>
  <si>
    <t>-52.32</t>
  </si>
  <si>
    <t>-42.38</t>
  </si>
  <si>
    <t>EBIT
                                    1</t>
  </si>
  <si>
    <t>-54.39</t>
  </si>
  <si>
    <t>-44.34</t>
  </si>
  <si>
    <t>-45.78</t>
  </si>
  <si>
    <t>-37.6</t>
  </si>
  <si>
    <t>-46</t>
  </si>
  <si>
    <t>-62</t>
  </si>
  <si>
    <t>Net income
                                    1</t>
  </si>
  <si>
    <t>-54.65</t>
  </si>
  <si>
    <t>-36</t>
  </si>
  <si>
    <t>-43.04</t>
  </si>
  <si>
    <t>-49.5</t>
  </si>
  <si>
    <t>-101.9</t>
  </si>
  <si>
    <t>-75.84</t>
  </si>
  <si>
    <t>-36.04</t>
  </si>
  <si>
    <t>Reference price
                                    2</t>
  </si>
  <si>
    <t>96.60</t>
  </si>
  <si>
    <t>8.73</t>
  </si>
  <si>
    <t>9.40</t>
  </si>
  <si>
    <t>11.32</t>
  </si>
  <si>
    <t>Nbr of stocks (in thousands)</t>
  </si>
  <si>
    <t>2,335</t>
  </si>
  <si>
    <t>1,983</t>
  </si>
  <si>
    <t>2,038</t>
  </si>
  <si>
    <t>3,250</t>
  </si>
  <si>
    <t>Announcement Date</t>
  </si>
  <si>
    <t>3/24/22</t>
  </si>
  <si>
    <t>3/22/23</t>
  </si>
  <si>
    <t>4/10/24</t>
  </si>
  <si>
    <t>address1</t>
  </si>
  <si>
    <t>171 Oyster Point Boulevard</t>
  </si>
  <si>
    <t>address2</t>
  </si>
  <si>
    <t>Suite 400</t>
  </si>
  <si>
    <t>city</t>
  </si>
  <si>
    <t>South San Francisco</t>
  </si>
  <si>
    <t>state</t>
  </si>
  <si>
    <t>CA</t>
  </si>
  <si>
    <t>zip</t>
  </si>
  <si>
    <t>94080</t>
  </si>
  <si>
    <t>country</t>
  </si>
  <si>
    <t>phone</t>
  </si>
  <si>
    <t>650 489 9000</t>
  </si>
  <si>
    <t>website</t>
  </si>
  <si>
    <t>https://www.surrozen.com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</si>
  <si>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</si>
  <si>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</si>
  <si>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</si>
  <si>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</si>
  <si>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</si>
  <si>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</si>
  <si>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</si>
  <si>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</si>
  <si>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</si>
  <si>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</si>
  <si>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</si>
  <si>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Surrozen, Inc., a clinical stage biotechnology company, discovers and develops drug candidates to selectively modulate the Wnt pathway for tissue repair. The company is developing antibody-based therapeutics which targets various disease areas, including diseases of the intestine, liver, retina, cornea, lung, kidney, cochlea, skin, pancreas, and central nervous system. Its products in pipeline include SZN-043, a hepatocyte-specific R-spondin mimetic bispecific fusion protein, which is in Phase 1b clinical trial for the treatment of severe liver diseases, including alcohol-associated hepatitis. The company develops SZN-413, a Fzd4 targeted bi-specific antibody for the treatment of retinal vascular associated diseases. Surrozen, Inc. has collaboration and license agreement with Boehringer Ingelheim International GmbH to research, develop, and commercialize Fzd4 bi-specific antibodies. Surrozen, Inc. is based in South San Francisco, California.</t>
  </si>
  <si>
    <t>fullTimeEmployees</t>
  </si>
  <si>
    <t>companyOfficers</t>
  </si>
  <si>
    <t>[{'maxAge': 1, 'name': 'Mr. Craig C. Parker M.B.A.', 'age': 62, 'title': 'CEO, President &amp; Director', 'yearBorn': 1962, 'fiscalYear': 2023, 'totalPay': 825320, 'exercisedValue': 0, 'unexercisedValue': 0}, {'maxAge': 1, 'name': 'Mr. Charles  Williams', 'age': 44, 'title': 'CFO, COO &amp; Corporate Secretary', 'yearBorn': 1980, 'fiscalYear': 2023, 'totalPay': 611028, 'exercisedValue': 0, 'unexercisedValue': 0}, {'maxAge': 1, 'name': 'Dr. Li  Yang Ph.D.', 'age': 55, 'title': 'Executive Vice President of Research', 'yearBorn': 1969, 'fiscalYear': 2023, 'totalPay': 535463, 'exercisedValue': 0, 'unexercisedValue': 0}, {'maxAge': 1, 'name': 'Dr. K. Christopher  Garcia Ph.D.', 'title': 'Co-Founder &amp; Member of Scientific Advisory Board', 'fiscalYear': 2023, 'exercisedValue': 0, 'unexercisedValue': 0}, {'maxAge': 1, 'name': 'Dr. Roeland  Nusse Ph.D.', 'age': 74, 'title': 'Co-Founder &amp; Member of Scientific Advisory Board', 'yearBorn': 1950, 'fiscalYear': 2023, 'exercisedValue': 0, 'unexercisedValue': 0}, {'maxAge': 1, 'name': 'Dr. Calvin  Kuo M.D., Ph.D.', 'title': 'Co-Founder &amp; Member of Scientific Advisor', 'fiscalYear': 2023, 'exercisedValue': 0, 'unexercisedValue': 0}, {'maxAge': 1, 'name': 'Esther  Jhun', 'title': 'Controller',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</si>
  <si>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</si>
  <si>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</si>
  <si>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</si>
  <si>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</si>
  <si>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</si>
  <si>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</si>
  <si>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</si>
  <si>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</si>
  <si>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</si>
  <si>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</si>
  <si>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</si>
  <si>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</si>
  <si>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</si>
  <si>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</si>
  <si>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</si>
  <si>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</si>
  <si>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</si>
  <si>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</si>
  <si>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</si>
  <si>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</si>
  <si>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</si>
  <si>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</si>
  <si>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</si>
  <si>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</si>
  <si>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</si>
  <si>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</si>
  <si>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</si>
  <si>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</si>
  <si>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</si>
  <si>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</si>
  <si>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</si>
  <si>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</si>
  <si>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</si>
  <si>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</si>
  <si>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</si>
  <si>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</si>
  <si>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</si>
  <si>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</si>
  <si>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</si>
  <si>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</si>
  <si>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</si>
  <si>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</si>
  <si>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</si>
  <si>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</si>
  <si>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</si>
  <si>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</si>
  <si>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</si>
  <si>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</si>
  <si>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</si>
  <si>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</si>
  <si>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</si>
  <si>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1:15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</si>
  <si>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</si>
  <si>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</si>
  <si>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</si>
  <si>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</si>
  <si>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</si>
  <si>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</si>
  <si>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</si>
  <si>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</si>
  <si>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</si>
  <si>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</si>
  <si>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</si>
  <si>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</si>
  <si>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Surrozen,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</si>
  <si>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</si>
  <si>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</si>
  <si>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</si>
  <si>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</si>
  <si>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</si>
  <si>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</si>
  <si>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</si>
  <si>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f300e438-31d2-353a-a98a-8e2cc4bb3308</t>
  </si>
  <si>
    <t>messageBoardId</t>
  </si>
  <si>
    <t>finmb_401948183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</si>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</sst>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urrozen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11.97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-718.1385291045987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3.57478E7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1.756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-2.4719102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-24.0</v>
      </c>
      <c r="C2" s="1">
        <v>-32.0</v>
      </c>
      <c r="D2" s="1">
        <v>-54.0</v>
      </c>
      <c r="E2" s="1">
        <v>-36.0</v>
      </c>
      <c r="F2" s="1">
        <v>-43.0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2.0</v>
      </c>
      <c r="C3" s="1">
        <v>1.0</v>
      </c>
      <c r="D3" s="1">
        <v>2.0</v>
      </c>
      <c r="E3" s="1">
        <v>1.0</v>
      </c>
      <c r="F3" s="1">
        <v>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2.0</v>
      </c>
      <c r="C4" s="1">
        <v>1.0</v>
      </c>
      <c r="D4" s="1">
        <v>2.0</v>
      </c>
      <c r="E4" s="1">
        <v>1.0</v>
      </c>
      <c r="F4" s="1">
        <v>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10.0</v>
      </c>
      <c r="E5" s="1">
        <v>10.0</v>
      </c>
      <c r="F5" s="1">
        <v>-73.0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16.0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79.0</v>
      </c>
      <c r="C7" s="1">
        <v>63.0</v>
      </c>
      <c r="D7" s="1">
        <v>2.0</v>
      </c>
      <c r="E7" s="1">
        <v>4.0</v>
      </c>
      <c r="F7" s="1">
        <v>4.0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66.0</v>
      </c>
      <c r="C8" s="1">
        <v>99.0</v>
      </c>
      <c r="D8" s="1">
        <v>1.0</v>
      </c>
      <c r="E8" s="1">
        <v>-6.0</v>
      </c>
      <c r="F8" s="1">
        <v>88.0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-1.0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63.0</v>
      </c>
      <c r="C10" s="1">
        <v>53.0</v>
      </c>
      <c r="D10" s="1">
        <v>85.0</v>
      </c>
      <c r="E10" s="1">
        <v>-2.0</v>
      </c>
      <c r="F10" s="1">
        <v>-13.0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-1.0</v>
      </c>
      <c r="C11" s="1">
        <v>-48.0</v>
      </c>
      <c r="D11" s="1">
        <v>-1.0</v>
      </c>
      <c r="E11" s="1">
        <v>-4.0</v>
      </c>
      <c r="F11" s="1">
        <v>-3.0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-21.0</v>
      </c>
      <c r="C12" s="1">
        <v>-29.0</v>
      </c>
      <c r="D12" s="1">
        <v>-48.0</v>
      </c>
      <c r="E12" s="1">
        <v>-44.0</v>
      </c>
      <c r="F12" s="1">
        <v>-40.0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-1.0</v>
      </c>
      <c r="C13" s="1">
        <v>-87.0</v>
      </c>
      <c r="D13" s="1">
        <v>-1.0</v>
      </c>
      <c r="E13" s="1">
        <v>-72.0</v>
      </c>
      <c r="F13" s="1">
        <v>-39.0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-14.0</v>
      </c>
      <c r="D14" s="1">
        <v>-76.0</v>
      </c>
      <c r="E14" s="1">
        <v>39.0</v>
      </c>
      <c r="F14" s="1">
        <v>52.0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-1.0</v>
      </c>
      <c r="C15" s="1">
        <v>-15.0</v>
      </c>
      <c r="D15" s="1">
        <v>-77.0</v>
      </c>
      <c r="E15" s="1">
        <v>38.0</v>
      </c>
      <c r="F15" s="1">
        <v>51.0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6.0</v>
      </c>
      <c r="C16" s="1">
        <v>16.0</v>
      </c>
      <c r="D16" s="1">
        <v>125.0</v>
      </c>
      <c r="E16" s="1">
        <v>14.0</v>
      </c>
      <c r="F16" s="1">
        <v>33.0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-1.0</v>
      </c>
      <c r="C17" s="1">
        <v>0.0</v>
      </c>
      <c r="D17" s="1">
        <v>0.0</v>
      </c>
      <c r="E17" s="1">
        <v>-2.0</v>
      </c>
      <c r="F17" s="1">
        <v>-5.0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28.0</v>
      </c>
      <c r="C18" s="1">
        <v>49.0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-8.0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28.0</v>
      </c>
      <c r="C20" s="1">
        <v>50.0</v>
      </c>
      <c r="D20" s="1">
        <v>125.0</v>
      </c>
      <c r="E20" s="1">
        <v>-2.0</v>
      </c>
      <c r="F20" s="1">
        <v>27.0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6.0</v>
      </c>
      <c r="C21" s="1">
        <v>5.0</v>
      </c>
      <c r="D21" s="1">
        <v>-1.0</v>
      </c>
      <c r="E21" s="1">
        <v>-8.0</v>
      </c>
      <c r="F21" s="1">
        <v>11.0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-16.0</v>
      </c>
      <c r="D23" s="1">
        <v>-26.0</v>
      </c>
      <c r="E23" s="1">
        <v>-27.0</v>
      </c>
      <c r="F23" s="1">
        <v>-23.0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-16.0</v>
      </c>
      <c r="D24" s="1">
        <v>-26.0</v>
      </c>
      <c r="E24" s="1">
        <v>-27.0</v>
      </c>
      <c r="F24" s="1">
        <v>-23.0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-2.0</v>
      </c>
      <c r="D25" s="1">
        <v>-3.0</v>
      </c>
      <c r="E25" s="1">
        <v>6.0</v>
      </c>
      <c r="F25" s="1">
        <v>2.0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</v>
      </c>
      <c r="B3" s="1">
        <v>29.0</v>
      </c>
      <c r="C3" s="1">
        <v>34.0</v>
      </c>
      <c r="D3" s="1">
        <v>33.0</v>
      </c>
      <c r="E3" s="1">
        <v>24.0</v>
      </c>
      <c r="F3" s="1">
        <v>36.0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</v>
      </c>
      <c r="B4" s="1">
        <v>0.0</v>
      </c>
      <c r="C4" s="1">
        <v>14.0</v>
      </c>
      <c r="D4" s="1">
        <v>68.0</v>
      </c>
      <c r="E4" s="1">
        <v>51.0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</v>
      </c>
      <c r="B5" s="1">
        <v>29.0</v>
      </c>
      <c r="C5" s="1">
        <v>49.0</v>
      </c>
      <c r="D5" s="1">
        <v>102.0</v>
      </c>
      <c r="E5" s="1">
        <v>75.0</v>
      </c>
      <c r="F5" s="1">
        <v>36.0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</v>
      </c>
      <c r="B6" s="1">
        <v>0.0</v>
      </c>
      <c r="C6" s="1">
        <v>0.0</v>
      </c>
      <c r="D6" s="1">
        <v>0.0</v>
      </c>
      <c r="E6" s="1">
        <v>1.0</v>
      </c>
      <c r="F6" s="1">
        <v>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</v>
      </c>
      <c r="B7" s="1">
        <v>0.0</v>
      </c>
      <c r="C7" s="1">
        <v>0.0</v>
      </c>
      <c r="D7" s="1">
        <v>0.0</v>
      </c>
      <c r="E7" s="1">
        <v>1.0</v>
      </c>
      <c r="F7" s="1">
        <v>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</v>
      </c>
      <c r="B8" s="1">
        <v>31.0</v>
      </c>
      <c r="C8" s="1">
        <v>1.0</v>
      </c>
      <c r="D8" s="1">
        <v>3.0</v>
      </c>
      <c r="E8" s="1">
        <v>3.0</v>
      </c>
      <c r="F8" s="1">
        <v>60.0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</v>
      </c>
      <c r="B9" s="1">
        <v>0.0</v>
      </c>
      <c r="C9" s="1">
        <v>0.0</v>
      </c>
      <c r="D9" s="1">
        <v>0.0</v>
      </c>
      <c r="E9" s="1">
        <v>0.0</v>
      </c>
      <c r="F9" s="1">
        <v>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</v>
      </c>
      <c r="B10" s="1">
        <v>29.0</v>
      </c>
      <c r="C10" s="1">
        <v>50.0</v>
      </c>
      <c r="D10" s="1">
        <v>105.0</v>
      </c>
      <c r="E10" s="1">
        <v>81.0</v>
      </c>
      <c r="F10" s="1">
        <v>41.0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</v>
      </c>
      <c r="B11" s="1">
        <v>18.0</v>
      </c>
      <c r="C11" s="1">
        <v>19.0</v>
      </c>
      <c r="D11" s="1">
        <v>18.0</v>
      </c>
      <c r="E11" s="1">
        <v>18.0</v>
      </c>
      <c r="F11" s="1">
        <v>11.0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</v>
      </c>
      <c r="B12" s="1">
        <v>-5.0</v>
      </c>
      <c r="C12" s="1">
        <v>-7.0</v>
      </c>
      <c r="D12" s="1">
        <v>-9.0</v>
      </c>
      <c r="E12" s="1">
        <v>-11.0</v>
      </c>
      <c r="F12" s="1">
        <v>-7.0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</v>
      </c>
      <c r="B13" s="1">
        <v>12.0</v>
      </c>
      <c r="C13" s="1">
        <v>11.0</v>
      </c>
      <c r="D13" s="1">
        <v>9.0</v>
      </c>
      <c r="E13" s="1">
        <v>6.0</v>
      </c>
      <c r="F13" s="1">
        <v>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</v>
      </c>
      <c r="B14" s="1">
        <v>0.0</v>
      </c>
      <c r="C14" s="1">
        <v>0.0</v>
      </c>
      <c r="D14" s="1">
        <v>21.0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</v>
      </c>
      <c r="B15" s="1">
        <v>45.0</v>
      </c>
      <c r="C15" s="1">
        <v>44.0</v>
      </c>
      <c r="D15" s="1">
        <v>95.0</v>
      </c>
      <c r="E15" s="1">
        <v>1.0</v>
      </c>
      <c r="F15" s="1">
        <v>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64</v>
      </c>
      <c r="B16" s="1">
        <v>42.0</v>
      </c>
      <c r="C16" s="1">
        <v>62.0</v>
      </c>
      <c r="D16" s="1">
        <v>137.0</v>
      </c>
      <c r="E16" s="1">
        <v>89.0</v>
      </c>
      <c r="F16" s="1">
        <v>46.0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65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</v>
      </c>
      <c r="B18" s="1">
        <v>97.0</v>
      </c>
      <c r="C18" s="1">
        <v>1.0</v>
      </c>
      <c r="D18" s="1">
        <v>2.0</v>
      </c>
      <c r="E18" s="1">
        <v>65.0</v>
      </c>
      <c r="F18" s="1">
        <v>52.0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</v>
      </c>
      <c r="B19" s="1">
        <v>1.0</v>
      </c>
      <c r="C19" s="1">
        <v>3.0</v>
      </c>
      <c r="D19" s="1">
        <v>8.0</v>
      </c>
      <c r="E19" s="1">
        <v>6.0</v>
      </c>
      <c r="F19" s="1">
        <v>3.0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68</v>
      </c>
      <c r="B20" s="1">
        <v>1.0</v>
      </c>
      <c r="C20" s="1">
        <v>2.0</v>
      </c>
      <c r="D20" s="1">
        <v>2.0</v>
      </c>
      <c r="E20" s="1">
        <v>2.0</v>
      </c>
      <c r="F20" s="1">
        <v>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69</v>
      </c>
      <c r="B21" s="1">
        <v>0.0</v>
      </c>
      <c r="C21" s="1">
        <v>0.0</v>
      </c>
      <c r="D21" s="1">
        <v>58.0</v>
      </c>
      <c r="E21" s="1">
        <v>58.0</v>
      </c>
      <c r="F21" s="1">
        <v>29.0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</v>
      </c>
      <c r="B22" s="1">
        <v>3.0</v>
      </c>
      <c r="C22" s="1">
        <v>7.0</v>
      </c>
      <c r="D22" s="1">
        <v>13.0</v>
      </c>
      <c r="E22" s="1">
        <v>9.0</v>
      </c>
      <c r="F22" s="1">
        <v>7.0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71</v>
      </c>
      <c r="B23" s="1">
        <v>9.0</v>
      </c>
      <c r="C23" s="1">
        <v>7.0</v>
      </c>
      <c r="D23" s="1">
        <v>5.0</v>
      </c>
      <c r="E23" s="1">
        <v>3.0</v>
      </c>
      <c r="F23" s="1">
        <v>88.0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</v>
      </c>
      <c r="B24" s="1">
        <v>0.0</v>
      </c>
      <c r="C24" s="1">
        <v>0.0</v>
      </c>
      <c r="D24" s="1">
        <v>8.0</v>
      </c>
      <c r="E24" s="1">
        <v>32.0</v>
      </c>
      <c r="F24" s="1">
        <v>11.0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</v>
      </c>
      <c r="B25" s="1">
        <v>13.0</v>
      </c>
      <c r="C25" s="1">
        <v>14.0</v>
      </c>
      <c r="D25" s="1">
        <v>27.0</v>
      </c>
      <c r="E25" s="1">
        <v>13.0</v>
      </c>
      <c r="F25" s="1">
        <v>8.0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</v>
      </c>
      <c r="B26" s="1">
        <v>83.0</v>
      </c>
      <c r="C26" s="1">
        <v>133.0</v>
      </c>
      <c r="D26" s="1">
        <v>0.0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75</v>
      </c>
      <c r="B27" s="1">
        <v>83.0</v>
      </c>
      <c r="C27" s="1">
        <v>133.0</v>
      </c>
      <c r="D27" s="1">
        <v>0.0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76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77</v>
      </c>
      <c r="B29" s="1">
        <v>1.0</v>
      </c>
      <c r="C29" s="1">
        <v>2.0</v>
      </c>
      <c r="D29" s="1">
        <v>252.0</v>
      </c>
      <c r="E29" s="1">
        <v>255.0</v>
      </c>
      <c r="F29" s="1">
        <v>260.0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78</v>
      </c>
      <c r="B30" s="1">
        <v>-55.0</v>
      </c>
      <c r="C30" s="1">
        <v>-88.0</v>
      </c>
      <c r="D30" s="1">
        <v>-143.0</v>
      </c>
      <c r="E30" s="1">
        <v>-179.0</v>
      </c>
      <c r="F30" s="1">
        <v>-222.0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79</v>
      </c>
      <c r="B31" s="1">
        <v>0.0</v>
      </c>
      <c r="C31" s="1">
        <v>0.0</v>
      </c>
      <c r="D31" s="1">
        <v>-11.0</v>
      </c>
      <c r="E31" s="1">
        <v>-24.0</v>
      </c>
      <c r="F31" s="1">
        <v>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80</v>
      </c>
      <c r="B32" s="1">
        <v>-53.0</v>
      </c>
      <c r="C32" s="1">
        <v>-85.0</v>
      </c>
      <c r="D32" s="1">
        <v>110.0</v>
      </c>
      <c r="E32" s="1">
        <v>76.0</v>
      </c>
      <c r="F32" s="1">
        <v>37.0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81</v>
      </c>
      <c r="B33" s="1">
        <v>29.0</v>
      </c>
      <c r="C33" s="1">
        <v>47.0</v>
      </c>
      <c r="D33" s="1">
        <v>110.0</v>
      </c>
      <c r="E33" s="1">
        <v>76.0</v>
      </c>
      <c r="F33" s="1">
        <v>37.0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82</v>
      </c>
      <c r="B34" s="1">
        <v>42.0</v>
      </c>
      <c r="C34" s="1">
        <v>62.0</v>
      </c>
      <c r="D34" s="1">
        <v>137.0</v>
      </c>
      <c r="E34" s="1">
        <v>89.0</v>
      </c>
      <c r="F34" s="1">
        <v>46.0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46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83</v>
      </c>
      <c r="B36" s="1">
        <v>39.0</v>
      </c>
      <c r="C36" s="1">
        <v>11.0</v>
      </c>
      <c r="D36" s="1">
        <v>2.0</v>
      </c>
      <c r="E36" s="1">
        <v>2.0</v>
      </c>
      <c r="F36" s="1">
        <v>3.0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84</v>
      </c>
      <c r="B37" s="1">
        <v>39.0</v>
      </c>
      <c r="C37" s="1">
        <v>11.0</v>
      </c>
      <c r="D37" s="1">
        <v>2.0</v>
      </c>
      <c r="E37" s="1">
        <v>2.0</v>
      </c>
      <c r="F37" s="1">
        <v>2.0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85</v>
      </c>
      <c r="B38" s="1" t="s">
        <v>86</v>
      </c>
      <c r="C38" s="1" t="s">
        <v>87</v>
      </c>
      <c r="D38" s="1" t="s">
        <v>88</v>
      </c>
      <c r="E38" s="1" t="s">
        <v>89</v>
      </c>
      <c r="F38" s="1" t="s">
        <v>90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91</v>
      </c>
      <c r="B39" s="1">
        <v>-53.0</v>
      </c>
      <c r="C39" s="1">
        <v>-85.0</v>
      </c>
      <c r="D39" s="1">
        <v>110.0</v>
      </c>
      <c r="E39" s="1">
        <v>76.0</v>
      </c>
      <c r="F39" s="1">
        <v>37.0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92</v>
      </c>
      <c r="B40" s="1" t="s">
        <v>86</v>
      </c>
      <c r="C40" s="1" t="s">
        <v>87</v>
      </c>
      <c r="D40" s="1" t="s">
        <v>88</v>
      </c>
      <c r="E40" s="1" t="s">
        <v>89</v>
      </c>
      <c r="F40" s="1" t="s">
        <v>90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93</v>
      </c>
      <c r="B41" s="1">
        <v>10.0</v>
      </c>
      <c r="C41" s="1">
        <v>9.0</v>
      </c>
      <c r="D41" s="1">
        <v>7.0</v>
      </c>
      <c r="E41" s="1">
        <v>5.0</v>
      </c>
      <c r="F41" s="1">
        <v>3.0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94</v>
      </c>
      <c r="B42" s="1">
        <v>-18.0</v>
      </c>
      <c r="C42" s="1">
        <v>-39.0</v>
      </c>
      <c r="D42" s="1">
        <v>-116.0</v>
      </c>
      <c r="E42" s="1">
        <v>-70.0</v>
      </c>
      <c r="F42" s="1">
        <v>-32.0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95</v>
      </c>
      <c r="B43" s="1">
        <v>12.0</v>
      </c>
      <c r="C43" s="1">
        <v>14.0</v>
      </c>
      <c r="D43" s="1">
        <v>16.0</v>
      </c>
      <c r="E43" s="1">
        <v>15.0</v>
      </c>
      <c r="F43" s="1">
        <v>12.0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96</v>
      </c>
      <c r="B44" s="1">
        <v>0.0</v>
      </c>
      <c r="C44" s="1">
        <v>3.0</v>
      </c>
      <c r="D44" s="1">
        <v>3.0</v>
      </c>
      <c r="E44" s="1">
        <v>3.0</v>
      </c>
      <c r="F44" s="1">
        <v>3.0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97</v>
      </c>
      <c r="B45" s="1">
        <v>5.0</v>
      </c>
      <c r="C45" s="1">
        <v>6.0</v>
      </c>
      <c r="D45" s="1">
        <v>7.0</v>
      </c>
      <c r="E45" s="1">
        <v>7.0</v>
      </c>
      <c r="F45" s="1">
        <v>8.0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98</v>
      </c>
      <c r="B46" s="1">
        <v>0.0</v>
      </c>
      <c r="C46" s="1">
        <v>0.0</v>
      </c>
      <c r="D46" s="1">
        <v>83.0</v>
      </c>
      <c r="E46" s="1">
        <v>74.0</v>
      </c>
      <c r="F46" s="1">
        <v>42.0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99</v>
      </c>
      <c r="B47" s="1">
        <v>0.0</v>
      </c>
      <c r="C47" s="1">
        <v>3.0</v>
      </c>
      <c r="D47" s="1">
        <v>0.0</v>
      </c>
      <c r="E47" s="1">
        <v>0.0</v>
      </c>
      <c r="F47" s="1">
        <v>0.0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100</v>
      </c>
      <c r="B2" s="1">
        <v>0.0</v>
      </c>
      <c r="C2" s="1">
        <v>0.0</v>
      </c>
      <c r="D2" s="1">
        <v>0.0</v>
      </c>
      <c r="E2" s="1">
        <v>12.0</v>
      </c>
      <c r="F2" s="1">
        <v>0.0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101</v>
      </c>
      <c r="B3" s="1">
        <v>0.0</v>
      </c>
      <c r="C3" s="1">
        <v>0.0</v>
      </c>
      <c r="D3" s="1">
        <v>0.0</v>
      </c>
      <c r="E3" s="1">
        <v>12.0</v>
      </c>
      <c r="F3" s="1">
        <v>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102</v>
      </c>
      <c r="B4" s="1">
        <v>0.0</v>
      </c>
      <c r="C4" s="1">
        <v>0.0</v>
      </c>
      <c r="D4" s="1">
        <v>0.0</v>
      </c>
      <c r="E4" s="1">
        <v>37.0</v>
      </c>
      <c r="F4" s="1">
        <v>27.0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103</v>
      </c>
      <c r="B5" s="1">
        <v>0.0</v>
      </c>
      <c r="C5" s="1">
        <v>0.0</v>
      </c>
      <c r="D5" s="1">
        <v>0.0</v>
      </c>
      <c r="E5" s="1">
        <v>-24.0</v>
      </c>
      <c r="F5" s="1">
        <v>-27.0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104</v>
      </c>
      <c r="B6" s="1">
        <v>5.0</v>
      </c>
      <c r="C6" s="1">
        <v>7.0</v>
      </c>
      <c r="D6" s="1">
        <v>14.0</v>
      </c>
      <c r="E6" s="1">
        <v>19.0</v>
      </c>
      <c r="F6" s="1">
        <v>15.0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105</v>
      </c>
      <c r="B7" s="1">
        <v>19.0</v>
      </c>
      <c r="C7" s="1">
        <v>25.0</v>
      </c>
      <c r="D7" s="1">
        <v>40.0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106</v>
      </c>
      <c r="B8" s="1">
        <v>25.0</v>
      </c>
      <c r="C8" s="1">
        <v>32.0</v>
      </c>
      <c r="D8" s="1">
        <v>54.0</v>
      </c>
      <c r="E8" s="1">
        <v>19.0</v>
      </c>
      <c r="F8" s="1">
        <v>15.0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107</v>
      </c>
      <c r="B9" s="1">
        <v>-25.0</v>
      </c>
      <c r="C9" s="1">
        <v>-32.0</v>
      </c>
      <c r="D9" s="1">
        <v>-54.0</v>
      </c>
      <c r="E9" s="1">
        <v>-44.0</v>
      </c>
      <c r="F9" s="1">
        <v>-43.0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108</v>
      </c>
      <c r="B10" s="1">
        <v>44.0</v>
      </c>
      <c r="C10" s="1">
        <v>9.0</v>
      </c>
      <c r="D10" s="1">
        <v>7.0</v>
      </c>
      <c r="E10" s="1">
        <v>78.0</v>
      </c>
      <c r="F10" s="1">
        <v>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109</v>
      </c>
      <c r="B11" s="1">
        <v>44.0</v>
      </c>
      <c r="C11" s="1">
        <v>9.0</v>
      </c>
      <c r="D11" s="1">
        <v>7.0</v>
      </c>
      <c r="E11" s="1">
        <v>78.0</v>
      </c>
      <c r="F11" s="1">
        <v>2.0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110</v>
      </c>
      <c r="B12" s="1">
        <v>30.0</v>
      </c>
      <c r="C12" s="1">
        <v>0.0</v>
      </c>
      <c r="D12" s="1">
        <v>-32.0</v>
      </c>
      <c r="E12" s="1">
        <v>7.0</v>
      </c>
      <c r="F12" s="1">
        <v>39.0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111</v>
      </c>
      <c r="B13" s="1">
        <v>-24.0</v>
      </c>
      <c r="C13" s="1">
        <v>-32.0</v>
      </c>
      <c r="D13" s="1">
        <v>-54.0</v>
      </c>
      <c r="E13" s="1">
        <v>-36.0</v>
      </c>
      <c r="F13" s="1">
        <v>-40.0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112</v>
      </c>
      <c r="B14" s="1">
        <v>0.0</v>
      </c>
      <c r="C14" s="1">
        <v>0.0</v>
      </c>
      <c r="D14" s="1">
        <v>0.0</v>
      </c>
      <c r="E14" s="1">
        <v>0.0</v>
      </c>
      <c r="F14" s="1">
        <v>-2.0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113</v>
      </c>
      <c r="B15" s="1">
        <v>-24.0</v>
      </c>
      <c r="C15" s="1">
        <v>-32.0</v>
      </c>
      <c r="D15" s="1">
        <v>-54.0</v>
      </c>
      <c r="E15" s="1">
        <v>-36.0</v>
      </c>
      <c r="F15" s="1">
        <v>-43.0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114</v>
      </c>
      <c r="B16" s="1">
        <v>-24.0</v>
      </c>
      <c r="C16" s="1">
        <v>-32.0</v>
      </c>
      <c r="D16" s="1">
        <v>-54.0</v>
      </c>
      <c r="E16" s="1">
        <v>-36.0</v>
      </c>
      <c r="F16" s="1">
        <v>-43.0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115</v>
      </c>
      <c r="B17" s="1">
        <v>-24.0</v>
      </c>
      <c r="C17" s="1">
        <v>-32.0</v>
      </c>
      <c r="D17" s="1">
        <v>-54.0</v>
      </c>
      <c r="E17" s="1">
        <v>-36.0</v>
      </c>
      <c r="F17" s="1">
        <v>-43.0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116</v>
      </c>
      <c r="B18" s="1">
        <v>-24.0</v>
      </c>
      <c r="C18" s="1">
        <v>-32.0</v>
      </c>
      <c r="D18" s="1">
        <v>-54.0</v>
      </c>
      <c r="E18" s="1">
        <v>-36.0</v>
      </c>
      <c r="F18" s="1">
        <v>-43.0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117</v>
      </c>
      <c r="B19" s="1">
        <v>-24.0</v>
      </c>
      <c r="C19" s="1">
        <v>-32.0</v>
      </c>
      <c r="D19" s="1">
        <v>-54.0</v>
      </c>
      <c r="E19" s="1">
        <v>-36.0</v>
      </c>
      <c r="F19" s="1">
        <v>-43.0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118</v>
      </c>
      <c r="B20" s="1">
        <v>-24.0</v>
      </c>
      <c r="C20" s="1">
        <v>-32.0</v>
      </c>
      <c r="D20" s="1">
        <v>-54.0</v>
      </c>
      <c r="E20" s="1">
        <v>-36.0</v>
      </c>
      <c r="F20" s="1">
        <v>-43.0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119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120</v>
      </c>
      <c r="B22" s="1" t="s">
        <v>121</v>
      </c>
      <c r="C22" s="1" t="s">
        <v>122</v>
      </c>
      <c r="D22" s="1" t="s">
        <v>123</v>
      </c>
      <c r="E22" s="1" t="s">
        <v>124</v>
      </c>
      <c r="F22" s="1" t="s">
        <v>125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126</v>
      </c>
      <c r="B23" s="1" t="s">
        <v>121</v>
      </c>
      <c r="C23" s="1" t="s">
        <v>122</v>
      </c>
      <c r="D23" s="1" t="s">
        <v>123</v>
      </c>
      <c r="E23" s="1" t="s">
        <v>124</v>
      </c>
      <c r="F23" s="1" t="s">
        <v>125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127</v>
      </c>
      <c r="B24" s="1">
        <v>39.0</v>
      </c>
      <c r="C24" s="1">
        <v>49.0</v>
      </c>
      <c r="D24" s="1">
        <v>1.0</v>
      </c>
      <c r="E24" s="1">
        <v>2.0</v>
      </c>
      <c r="F24" s="1">
        <v>2.0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128</v>
      </c>
      <c r="B25" s="1" t="s">
        <v>121</v>
      </c>
      <c r="C25" s="1" t="s">
        <v>122</v>
      </c>
      <c r="D25" s="1" t="s">
        <v>123</v>
      </c>
      <c r="E25" s="1" t="s">
        <v>124</v>
      </c>
      <c r="F25" s="1" t="s">
        <v>125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129</v>
      </c>
      <c r="B26" s="1" t="s">
        <v>121</v>
      </c>
      <c r="C26" s="1" t="s">
        <v>122</v>
      </c>
      <c r="D26" s="1" t="s">
        <v>123</v>
      </c>
      <c r="E26" s="1" t="s">
        <v>124</v>
      </c>
      <c r="F26" s="1" t="s">
        <v>125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130</v>
      </c>
      <c r="B27" s="1">
        <v>39.0</v>
      </c>
      <c r="C27" s="1">
        <v>49.0</v>
      </c>
      <c r="D27" s="1">
        <v>1.0</v>
      </c>
      <c r="E27" s="1">
        <v>2.0</v>
      </c>
      <c r="F27" s="1">
        <v>2.0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131</v>
      </c>
      <c r="B28" s="1" t="s">
        <v>132</v>
      </c>
      <c r="C28" s="1" t="s">
        <v>133</v>
      </c>
      <c r="D28" s="1" t="s">
        <v>134</v>
      </c>
      <c r="E28" s="1" t="s">
        <v>135</v>
      </c>
      <c r="F28" s="1" t="s">
        <v>136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137</v>
      </c>
      <c r="B29" s="1" t="s">
        <v>132</v>
      </c>
      <c r="C29" s="1" t="s">
        <v>133</v>
      </c>
      <c r="D29" s="1" t="s">
        <v>134</v>
      </c>
      <c r="E29" s="1" t="s">
        <v>135</v>
      </c>
      <c r="F29" s="1" t="s">
        <v>136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138</v>
      </c>
      <c r="B31" s="1">
        <v>-22.0</v>
      </c>
      <c r="C31" s="1">
        <v>-30.0</v>
      </c>
      <c r="D31" s="1">
        <v>-52.0</v>
      </c>
      <c r="E31" s="1">
        <v>-42.0</v>
      </c>
      <c r="F31" s="1">
        <v>-41.0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139</v>
      </c>
      <c r="B32" s="1">
        <v>-25.0</v>
      </c>
      <c r="C32" s="1">
        <v>-32.0</v>
      </c>
      <c r="D32" s="1">
        <v>-54.0</v>
      </c>
      <c r="E32" s="1">
        <v>-44.0</v>
      </c>
      <c r="F32" s="1">
        <v>-43.0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140</v>
      </c>
      <c r="B33" s="1">
        <v>-25.0</v>
      </c>
      <c r="C33" s="1">
        <v>-32.0</v>
      </c>
      <c r="D33" s="1">
        <v>-54.0</v>
      </c>
      <c r="E33" s="1">
        <v>-44.0</v>
      </c>
      <c r="F33" s="1">
        <v>-43.0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141</v>
      </c>
      <c r="B34" s="1">
        <v>-21.0</v>
      </c>
      <c r="C34" s="1">
        <v>-29.0</v>
      </c>
      <c r="D34" s="1">
        <v>-50.0</v>
      </c>
      <c r="E34" s="1">
        <v>-40.0</v>
      </c>
      <c r="F34" s="1">
        <v>-39.0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142</v>
      </c>
      <c r="B35" s="1">
        <v>-15.0</v>
      </c>
      <c r="C35" s="1">
        <v>-20.0</v>
      </c>
      <c r="D35" s="1">
        <v>-34.0</v>
      </c>
      <c r="E35" s="1">
        <v>-22.0</v>
      </c>
      <c r="F35" s="1">
        <v>-25.0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143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144</v>
      </c>
      <c r="B37" s="1">
        <v>5.0</v>
      </c>
      <c r="C37" s="1">
        <v>7.0</v>
      </c>
      <c r="D37" s="1">
        <v>14.0</v>
      </c>
      <c r="E37" s="1">
        <v>19.0</v>
      </c>
      <c r="F37" s="1">
        <v>15.0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145</v>
      </c>
      <c r="B38" s="1">
        <v>19.0</v>
      </c>
      <c r="C38" s="1">
        <v>25.0</v>
      </c>
      <c r="D38" s="1">
        <v>40.0</v>
      </c>
      <c r="E38" s="1">
        <v>37.0</v>
      </c>
      <c r="F38" s="1">
        <v>27.0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146</v>
      </c>
      <c r="B39" s="1">
        <v>1.0</v>
      </c>
      <c r="C39" s="1">
        <v>1.0</v>
      </c>
      <c r="D39" s="1">
        <v>2.0</v>
      </c>
      <c r="E39" s="1">
        <v>1.0</v>
      </c>
      <c r="F39" s="1">
        <v>1.0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147</v>
      </c>
      <c r="B40" s="1">
        <v>0.0</v>
      </c>
      <c r="C40" s="1">
        <v>0.0</v>
      </c>
      <c r="D40" s="1">
        <v>0.0</v>
      </c>
      <c r="E40" s="1">
        <v>1.0</v>
      </c>
      <c r="F40" s="1">
        <v>1.0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148</v>
      </c>
      <c r="B41" s="1">
        <v>68.0</v>
      </c>
      <c r="C41" s="1">
        <v>42.0</v>
      </c>
      <c r="D41" s="1">
        <v>73.0</v>
      </c>
      <c r="E41" s="1">
        <v>0.0</v>
      </c>
      <c r="F41" s="1">
        <v>0.0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149</v>
      </c>
      <c r="B42" s="1">
        <v>10.0</v>
      </c>
      <c r="C42" s="1">
        <v>21.0</v>
      </c>
      <c r="D42" s="1">
        <v>1.0</v>
      </c>
      <c r="E42" s="1">
        <v>2.0</v>
      </c>
      <c r="F42" s="1">
        <v>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150</v>
      </c>
      <c r="B43" s="1">
        <v>79.0</v>
      </c>
      <c r="C43" s="1">
        <v>63.0</v>
      </c>
      <c r="D43" s="1">
        <v>2.0</v>
      </c>
      <c r="E43" s="1">
        <v>4.0</v>
      </c>
      <c r="F43" s="1">
        <v>4.0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152</v>
      </c>
      <c r="B3" s="1">
        <v>0.0</v>
      </c>
      <c r="C3" s="1" t="s">
        <v>153</v>
      </c>
      <c r="D3" s="1" t="s">
        <v>154</v>
      </c>
      <c r="E3" s="1" t="s">
        <v>155</v>
      </c>
      <c r="F3" s="1" t="s">
        <v>156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157</v>
      </c>
      <c r="B4" s="1">
        <v>0.0</v>
      </c>
      <c r="C4" s="1" t="s">
        <v>158</v>
      </c>
      <c r="D4" s="1" t="s">
        <v>159</v>
      </c>
      <c r="E4" s="1" t="s">
        <v>160</v>
      </c>
      <c r="F4" s="1" t="s">
        <v>161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162</v>
      </c>
      <c r="B5" s="1">
        <v>0.0</v>
      </c>
      <c r="C5" s="1" t="s">
        <v>163</v>
      </c>
      <c r="D5" s="1" t="s">
        <v>164</v>
      </c>
      <c r="E5" s="1" t="s">
        <v>165</v>
      </c>
      <c r="F5" s="1" t="s">
        <v>166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167</v>
      </c>
      <c r="B6" s="1">
        <v>0.0</v>
      </c>
      <c r="C6" s="1" t="s">
        <v>168</v>
      </c>
      <c r="D6" s="1" t="s">
        <v>164</v>
      </c>
      <c r="E6" s="1" t="s">
        <v>165</v>
      </c>
      <c r="F6" s="1" t="s">
        <v>166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170</v>
      </c>
      <c r="B8" s="1">
        <v>0.0</v>
      </c>
      <c r="C8" s="1">
        <v>0.0</v>
      </c>
      <c r="D8" s="1">
        <v>0.0</v>
      </c>
      <c r="E8" s="1" t="s">
        <v>171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172</v>
      </c>
      <c r="B9" s="1">
        <v>0.0</v>
      </c>
      <c r="C9" s="1">
        <v>0.0</v>
      </c>
      <c r="D9" s="1">
        <v>0.0</v>
      </c>
      <c r="E9" s="1" t="s">
        <v>173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174</v>
      </c>
      <c r="B10" s="1">
        <v>0.0</v>
      </c>
      <c r="C10" s="1">
        <v>0.0</v>
      </c>
      <c r="D10" s="1">
        <v>0.0</v>
      </c>
      <c r="E10" s="1" t="s">
        <v>175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176</v>
      </c>
      <c r="B11" s="1">
        <v>0.0</v>
      </c>
      <c r="C11" s="1">
        <v>0.0</v>
      </c>
      <c r="D11" s="1">
        <v>0.0</v>
      </c>
      <c r="E11" s="1" t="s">
        <v>177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178</v>
      </c>
      <c r="B12" s="1">
        <v>0.0</v>
      </c>
      <c r="C12" s="1">
        <v>0.0</v>
      </c>
      <c r="D12" s="1">
        <v>0.0</v>
      </c>
      <c r="E12" s="1" t="s">
        <v>177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179</v>
      </c>
      <c r="B13" s="1">
        <v>0.0</v>
      </c>
      <c r="C13" s="1">
        <v>0.0</v>
      </c>
      <c r="D13" s="1">
        <v>0.0</v>
      </c>
      <c r="E13" s="1" t="s">
        <v>180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181</v>
      </c>
      <c r="B14" s="1">
        <v>0.0</v>
      </c>
      <c r="C14" s="1">
        <v>0.0</v>
      </c>
      <c r="D14" s="1">
        <v>0.0</v>
      </c>
      <c r="E14" s="1" t="s">
        <v>180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182</v>
      </c>
      <c r="B15" s="1">
        <v>0.0</v>
      </c>
      <c r="C15" s="1">
        <v>0.0</v>
      </c>
      <c r="D15" s="1">
        <v>0.0</v>
      </c>
      <c r="E15" s="1" t="s">
        <v>180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183</v>
      </c>
      <c r="B16" s="1">
        <v>0.0</v>
      </c>
      <c r="C16" s="1">
        <v>0.0</v>
      </c>
      <c r="D16" s="1">
        <v>0.0</v>
      </c>
      <c r="E16" s="1" t="s">
        <v>184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185</v>
      </c>
      <c r="B17" s="1">
        <v>0.0</v>
      </c>
      <c r="C17" s="1">
        <v>0.0</v>
      </c>
      <c r="D17" s="1">
        <v>0.0</v>
      </c>
      <c r="E17" s="1" t="s">
        <v>186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187</v>
      </c>
      <c r="B18" s="1">
        <v>0.0</v>
      </c>
      <c r="C18" s="1">
        <v>0.0</v>
      </c>
      <c r="D18" s="1">
        <v>0.0</v>
      </c>
      <c r="E18" s="1" t="s">
        <v>186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188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188</v>
      </c>
      <c r="B20" s="1">
        <v>0.0</v>
      </c>
      <c r="C20" s="1">
        <v>0.0</v>
      </c>
      <c r="D20" s="1">
        <v>0.0</v>
      </c>
      <c r="E20" s="1" t="s">
        <v>189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190</v>
      </c>
      <c r="B21" s="1">
        <v>0.0</v>
      </c>
      <c r="C21" s="1">
        <v>0.0</v>
      </c>
      <c r="D21" s="1">
        <v>0.0</v>
      </c>
      <c r="E21" s="1" t="s">
        <v>191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192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193</v>
      </c>
      <c r="B23" s="1" t="s">
        <v>194</v>
      </c>
      <c r="C23" s="1" t="s">
        <v>195</v>
      </c>
      <c r="D23" s="1" t="s">
        <v>196</v>
      </c>
      <c r="E23" s="1" t="s">
        <v>197</v>
      </c>
      <c r="F23" s="1" t="s">
        <v>198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199</v>
      </c>
      <c r="B24" s="1" t="s">
        <v>200</v>
      </c>
      <c r="C24" s="1" t="s">
        <v>201</v>
      </c>
      <c r="D24" s="1" t="s">
        <v>202</v>
      </c>
      <c r="E24" s="1">
        <v>8.0</v>
      </c>
      <c r="F24" s="1" t="s">
        <v>203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204</v>
      </c>
      <c r="B25" s="1" t="s">
        <v>205</v>
      </c>
      <c r="C25" s="1">
        <v>-4.0</v>
      </c>
      <c r="D25" s="1" t="s">
        <v>206</v>
      </c>
      <c r="E25" s="1" t="s">
        <v>207</v>
      </c>
      <c r="F25" s="1" t="s">
        <v>208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209</v>
      </c>
      <c r="B26" s="1">
        <v>0.0</v>
      </c>
      <c r="C26" s="1">
        <v>0.0</v>
      </c>
      <c r="D26" s="1">
        <v>0.0</v>
      </c>
      <c r="E26" s="1" t="s">
        <v>210</v>
      </c>
      <c r="F26" s="1" t="s">
        <v>211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212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213</v>
      </c>
      <c r="B28" s="1" t="s">
        <v>214</v>
      </c>
      <c r="C28" s="1" t="s">
        <v>215</v>
      </c>
      <c r="D28" s="1" t="s">
        <v>216</v>
      </c>
      <c r="E28" s="1" t="s">
        <v>217</v>
      </c>
      <c r="F28" s="1" t="s">
        <v>218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219</v>
      </c>
      <c r="B29" s="1" t="s">
        <v>220</v>
      </c>
      <c r="C29" s="1" t="s">
        <v>221</v>
      </c>
      <c r="D29" s="1" t="s">
        <v>222</v>
      </c>
      <c r="E29" s="1" t="s">
        <v>223</v>
      </c>
      <c r="F29" s="1" t="s">
        <v>224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225</v>
      </c>
      <c r="B30" s="1" t="s">
        <v>226</v>
      </c>
      <c r="C30" s="1" t="s">
        <v>227</v>
      </c>
      <c r="D30" s="1" t="s">
        <v>228</v>
      </c>
      <c r="E30" s="1" t="s">
        <v>229</v>
      </c>
      <c r="F30" s="1" t="s">
        <v>230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231</v>
      </c>
      <c r="B31" s="1" t="s">
        <v>232</v>
      </c>
      <c r="C31" s="1" t="s">
        <v>233</v>
      </c>
      <c r="D31" s="1" t="s">
        <v>234</v>
      </c>
      <c r="E31" s="1" t="s">
        <v>235</v>
      </c>
      <c r="F31" s="1" t="s">
        <v>236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237</v>
      </c>
      <c r="B32" s="1" t="s">
        <v>238</v>
      </c>
      <c r="C32" s="1" t="s">
        <v>239</v>
      </c>
      <c r="D32" s="1" t="s">
        <v>240</v>
      </c>
      <c r="E32" s="1" t="s">
        <v>241</v>
      </c>
      <c r="F32" s="1" t="s">
        <v>242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243</v>
      </c>
      <c r="B33" s="1" t="s">
        <v>244</v>
      </c>
      <c r="C33" s="1" t="s">
        <v>245</v>
      </c>
      <c r="D33" s="1" t="s">
        <v>246</v>
      </c>
      <c r="E33" s="1" t="s">
        <v>247</v>
      </c>
      <c r="F33" s="1" t="s">
        <v>248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249</v>
      </c>
      <c r="B34" s="1" t="s">
        <v>250</v>
      </c>
      <c r="C34" s="1" t="s">
        <v>251</v>
      </c>
      <c r="D34" s="1" t="s">
        <v>252</v>
      </c>
      <c r="E34" s="1" t="s">
        <v>253</v>
      </c>
      <c r="F34" s="1" t="s">
        <v>254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255</v>
      </c>
      <c r="B35" s="1" t="s">
        <v>256</v>
      </c>
      <c r="C35" s="1" t="s">
        <v>257</v>
      </c>
      <c r="D35" s="1" t="s">
        <v>246</v>
      </c>
      <c r="E35" s="1" t="s">
        <v>247</v>
      </c>
      <c r="F35" s="1" t="s">
        <v>258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259</v>
      </c>
      <c r="B36" s="1" t="s">
        <v>260</v>
      </c>
      <c r="C36" s="1" t="s">
        <v>261</v>
      </c>
      <c r="D36" s="1" t="s">
        <v>262</v>
      </c>
      <c r="E36" s="1" t="s">
        <v>263</v>
      </c>
      <c r="F36" s="1" t="s">
        <v>264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265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266</v>
      </c>
      <c r="B38" s="1">
        <v>0.0</v>
      </c>
      <c r="C38" s="1">
        <v>0.0</v>
      </c>
      <c r="D38" s="1">
        <v>0.0</v>
      </c>
      <c r="E38" s="1" t="s">
        <v>159</v>
      </c>
      <c r="F38" s="1" t="s">
        <v>267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268</v>
      </c>
      <c r="B39" s="1">
        <v>0.0</v>
      </c>
      <c r="C39" s="1" t="s">
        <v>269</v>
      </c>
      <c r="D39" s="1" t="s">
        <v>270</v>
      </c>
      <c r="E39" s="1">
        <v>-19.0</v>
      </c>
      <c r="F39" s="1" t="s">
        <v>271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272</v>
      </c>
      <c r="B40" s="1">
        <v>0.0</v>
      </c>
      <c r="C40" s="1" t="s">
        <v>273</v>
      </c>
      <c r="D40" s="1" t="s">
        <v>274</v>
      </c>
      <c r="E40" s="1" t="s">
        <v>275</v>
      </c>
      <c r="F40" s="1" t="s">
        <v>276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277</v>
      </c>
      <c r="B41" s="1">
        <v>0.0</v>
      </c>
      <c r="C41" s="1" t="s">
        <v>273</v>
      </c>
      <c r="D41" s="1" t="s">
        <v>274</v>
      </c>
      <c r="E41" s="1" t="s">
        <v>275</v>
      </c>
      <c r="F41" s="1" t="s">
        <v>276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278</v>
      </c>
      <c r="B42" s="1">
        <v>0.0</v>
      </c>
      <c r="C42" s="1" t="s">
        <v>279</v>
      </c>
      <c r="D42" s="1" t="s">
        <v>280</v>
      </c>
      <c r="E42" s="1" t="s">
        <v>154</v>
      </c>
      <c r="F42" s="1" t="s">
        <v>281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282</v>
      </c>
      <c r="B43" s="1">
        <v>0.0</v>
      </c>
      <c r="C43" s="1" t="s">
        <v>279</v>
      </c>
      <c r="D43" s="1" t="s">
        <v>280</v>
      </c>
      <c r="E43" s="1" t="s">
        <v>154</v>
      </c>
      <c r="F43" s="1" t="s">
        <v>281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283</v>
      </c>
      <c r="B44" s="1">
        <v>0.0</v>
      </c>
      <c r="C44" s="1" t="s">
        <v>279</v>
      </c>
      <c r="D44" s="1" t="s">
        <v>280</v>
      </c>
      <c r="E44" s="1" t="s">
        <v>154</v>
      </c>
      <c r="F44" s="1" t="s">
        <v>284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285</v>
      </c>
      <c r="B45" s="1">
        <v>0.0</v>
      </c>
      <c r="C45" s="1" t="s">
        <v>286</v>
      </c>
      <c r="D45" s="1" t="s">
        <v>287</v>
      </c>
      <c r="E45" s="1" t="s">
        <v>288</v>
      </c>
      <c r="F45" s="1" t="s">
        <v>289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290</v>
      </c>
      <c r="B46" s="1">
        <v>0.0</v>
      </c>
      <c r="C46" s="1">
        <v>0.0</v>
      </c>
      <c r="D46" s="1">
        <v>0.0</v>
      </c>
      <c r="E46" s="1">
        <v>0.0</v>
      </c>
      <c r="F46" s="1" t="s">
        <v>291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292</v>
      </c>
      <c r="B47" s="1">
        <v>0.0</v>
      </c>
      <c r="C47" s="1" t="s">
        <v>293</v>
      </c>
      <c r="D47" s="1" t="s">
        <v>294</v>
      </c>
      <c r="E47" s="1" t="s">
        <v>295</v>
      </c>
      <c r="F47" s="1" t="s">
        <v>296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297</v>
      </c>
      <c r="B48" s="1">
        <v>0.0</v>
      </c>
      <c r="C48" s="1" t="s">
        <v>298</v>
      </c>
      <c r="D48" s="1" t="s">
        <v>299</v>
      </c>
      <c r="E48" s="1" t="s">
        <v>300</v>
      </c>
      <c r="F48" s="1" t="s">
        <v>301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302</v>
      </c>
      <c r="B49" s="1">
        <v>0.0</v>
      </c>
      <c r="C49" s="1" t="s">
        <v>303</v>
      </c>
      <c r="D49" s="1" t="s">
        <v>304</v>
      </c>
      <c r="E49" s="1" t="s">
        <v>305</v>
      </c>
      <c r="F49" s="1" t="s">
        <v>306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307</v>
      </c>
      <c r="B50" s="1">
        <v>0.0</v>
      </c>
      <c r="C50" s="1" t="s">
        <v>303</v>
      </c>
      <c r="D50" s="1" t="s">
        <v>304</v>
      </c>
      <c r="E50" s="1" t="s">
        <v>305</v>
      </c>
      <c r="F50" s="1" t="s">
        <v>306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308</v>
      </c>
      <c r="B51" s="1">
        <v>0.0</v>
      </c>
      <c r="C51" s="1" t="s">
        <v>309</v>
      </c>
      <c r="D51" s="1" t="s">
        <v>310</v>
      </c>
      <c r="E51" s="1" t="s">
        <v>311</v>
      </c>
      <c r="F51" s="1" t="s">
        <v>312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313</v>
      </c>
      <c r="B52" s="1">
        <v>0.0</v>
      </c>
      <c r="C52" s="1" t="s">
        <v>314</v>
      </c>
      <c r="D52" s="1" t="s">
        <v>315</v>
      </c>
      <c r="E52" s="1" t="s">
        <v>316</v>
      </c>
      <c r="F52" s="1" t="s">
        <v>317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318</v>
      </c>
      <c r="B53" s="1">
        <v>0.0</v>
      </c>
      <c r="C53" s="1">
        <v>0.0</v>
      </c>
      <c r="D53" s="1" t="s">
        <v>319</v>
      </c>
      <c r="E53" s="1" t="s">
        <v>320</v>
      </c>
      <c r="F53" s="1" t="s">
        <v>321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322</v>
      </c>
      <c r="B54" s="1">
        <v>0.0</v>
      </c>
      <c r="C54" s="1">
        <v>0.0</v>
      </c>
      <c r="D54" s="1" t="s">
        <v>319</v>
      </c>
      <c r="E54" s="1" t="s">
        <v>320</v>
      </c>
      <c r="F54" s="1" t="s">
        <v>321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323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324</v>
      </c>
      <c r="B56" s="1">
        <v>0.0</v>
      </c>
      <c r="C56" s="1">
        <v>0.0</v>
      </c>
      <c r="D56" s="1">
        <v>0.0</v>
      </c>
      <c r="E56" s="1">
        <v>0.0</v>
      </c>
      <c r="F56" s="1" t="s">
        <v>325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326</v>
      </c>
      <c r="B57" s="1">
        <v>0.0</v>
      </c>
      <c r="C57" s="1">
        <v>0.0</v>
      </c>
      <c r="D57" s="1" t="s">
        <v>327</v>
      </c>
      <c r="E57" s="1" t="s">
        <v>328</v>
      </c>
      <c r="F57" s="1" t="s">
        <v>329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330</v>
      </c>
      <c r="B58" s="1">
        <v>0.0</v>
      </c>
      <c r="C58" s="1">
        <v>0.0</v>
      </c>
      <c r="D58" s="1" t="s">
        <v>331</v>
      </c>
      <c r="E58" s="1" t="s">
        <v>332</v>
      </c>
      <c r="F58" s="1" t="s">
        <v>333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334</v>
      </c>
      <c r="B59" s="1">
        <v>0.0</v>
      </c>
      <c r="C59" s="1">
        <v>0.0</v>
      </c>
      <c r="D59" s="1" t="s">
        <v>331</v>
      </c>
      <c r="E59" s="1" t="s">
        <v>332</v>
      </c>
      <c r="F59" s="1" t="s">
        <v>333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335</v>
      </c>
      <c r="B60" s="1">
        <v>0.0</v>
      </c>
      <c r="C60" s="1">
        <v>0.0</v>
      </c>
      <c r="D60" s="1" t="s">
        <v>336</v>
      </c>
      <c r="E60" s="1" t="s">
        <v>337</v>
      </c>
      <c r="F60" s="1" t="s">
        <v>338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339</v>
      </c>
      <c r="B61" s="1">
        <v>0.0</v>
      </c>
      <c r="C61" s="1">
        <v>0.0</v>
      </c>
      <c r="D61" s="1" t="s">
        <v>336</v>
      </c>
      <c r="E61" s="1" t="s">
        <v>337</v>
      </c>
      <c r="F61" s="1" t="s">
        <v>338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340</v>
      </c>
      <c r="B62" s="1">
        <v>0.0</v>
      </c>
      <c r="C62" s="1">
        <v>0.0</v>
      </c>
      <c r="D62" s="1" t="s">
        <v>336</v>
      </c>
      <c r="E62" s="1" t="s">
        <v>337</v>
      </c>
      <c r="F62" s="1" t="s">
        <v>341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342</v>
      </c>
      <c r="B63" s="1">
        <v>0.0</v>
      </c>
      <c r="C63" s="1">
        <v>0.0</v>
      </c>
      <c r="D63" s="1" t="s">
        <v>343</v>
      </c>
      <c r="E63" s="1" t="s">
        <v>344</v>
      </c>
      <c r="F63" s="1" t="s">
        <v>345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346</v>
      </c>
      <c r="B64" s="1">
        <v>0.0</v>
      </c>
      <c r="C64" s="1">
        <v>0.0</v>
      </c>
      <c r="D64" s="1" t="s">
        <v>347</v>
      </c>
      <c r="E64" s="1" t="s">
        <v>348</v>
      </c>
      <c r="F64" s="1" t="s">
        <v>349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350</v>
      </c>
      <c r="B65" s="1">
        <v>0.0</v>
      </c>
      <c r="C65" s="1">
        <v>0.0</v>
      </c>
      <c r="D65" s="1" t="s">
        <v>351</v>
      </c>
      <c r="E65" s="1" t="s">
        <v>352</v>
      </c>
      <c r="F65" s="1" t="s">
        <v>353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354</v>
      </c>
      <c r="B66" s="1">
        <v>0.0</v>
      </c>
      <c r="C66" s="1">
        <v>0.0</v>
      </c>
      <c r="D66" s="1" t="s">
        <v>355</v>
      </c>
      <c r="E66" s="1" t="s">
        <v>356</v>
      </c>
      <c r="F66" s="1" t="s">
        <v>357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358</v>
      </c>
      <c r="B67" s="1">
        <v>0.0</v>
      </c>
      <c r="C67" s="1">
        <v>0.0</v>
      </c>
      <c r="D67" s="1" t="s">
        <v>355</v>
      </c>
      <c r="E67" s="1" t="s">
        <v>356</v>
      </c>
      <c r="F67" s="1" t="s">
        <v>357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359</v>
      </c>
      <c r="B68" s="1">
        <v>0.0</v>
      </c>
      <c r="C68" s="1">
        <v>0.0</v>
      </c>
      <c r="D68" s="1" t="s">
        <v>360</v>
      </c>
      <c r="E68" s="1" t="s">
        <v>361</v>
      </c>
      <c r="F68" s="1" t="s">
        <v>362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363</v>
      </c>
      <c r="B69" s="1">
        <v>0.0</v>
      </c>
      <c r="C69" s="1">
        <v>0.0</v>
      </c>
      <c r="D69" s="1" t="s">
        <v>364</v>
      </c>
      <c r="E69" s="1" t="s">
        <v>365</v>
      </c>
      <c r="F69" s="1">
        <v>-44.0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366</v>
      </c>
      <c r="B70" s="1">
        <v>0.0</v>
      </c>
      <c r="C70" s="1">
        <v>0.0</v>
      </c>
      <c r="D70" s="1">
        <v>0.0</v>
      </c>
      <c r="E70" s="1" t="s">
        <v>367</v>
      </c>
      <c r="F70" s="1" t="s">
        <v>368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369</v>
      </c>
      <c r="B71" s="1">
        <v>0.0</v>
      </c>
      <c r="C71" s="1">
        <v>0.0</v>
      </c>
      <c r="D71" s="1">
        <v>0.0</v>
      </c>
      <c r="E71" s="1" t="s">
        <v>367</v>
      </c>
      <c r="F71" s="1" t="s">
        <v>368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370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371</v>
      </c>
      <c r="B73" s="1">
        <v>0.0</v>
      </c>
      <c r="C73" s="1">
        <v>0.0</v>
      </c>
      <c r="D73" s="1">
        <v>0.0</v>
      </c>
      <c r="E73" s="1" t="s">
        <v>372</v>
      </c>
      <c r="F73" s="1" t="s">
        <v>373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374</v>
      </c>
      <c r="B74" s="1">
        <v>0.0</v>
      </c>
      <c r="C74" s="1">
        <v>0.0</v>
      </c>
      <c r="D74" s="1">
        <v>0.0</v>
      </c>
      <c r="E74" s="1" t="s">
        <v>375</v>
      </c>
      <c r="F74" s="1" t="s">
        <v>376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377</v>
      </c>
      <c r="B75" s="1">
        <v>0.0</v>
      </c>
      <c r="C75" s="1">
        <v>0.0</v>
      </c>
      <c r="D75" s="1">
        <v>0.0</v>
      </c>
      <c r="E75" s="1" t="s">
        <v>375</v>
      </c>
      <c r="F75" s="1" t="s">
        <v>376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378</v>
      </c>
      <c r="B76" s="1">
        <v>0.0</v>
      </c>
      <c r="C76" s="1">
        <v>0.0</v>
      </c>
      <c r="D76" s="1">
        <v>0.0</v>
      </c>
      <c r="E76" s="1" t="s">
        <v>379</v>
      </c>
      <c r="F76" s="1" t="s">
        <v>380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381</v>
      </c>
      <c r="B77" s="1">
        <v>0.0</v>
      </c>
      <c r="C77" s="1">
        <v>0.0</v>
      </c>
      <c r="D77" s="1">
        <v>0.0</v>
      </c>
      <c r="E77" s="1" t="s">
        <v>379</v>
      </c>
      <c r="F77" s="1" t="s">
        <v>380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382</v>
      </c>
      <c r="B78" s="1">
        <v>0.0</v>
      </c>
      <c r="C78" s="1">
        <v>0.0</v>
      </c>
      <c r="D78" s="1">
        <v>0.0</v>
      </c>
      <c r="E78" s="1" t="s">
        <v>379</v>
      </c>
      <c r="F78" s="1" t="s">
        <v>383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384</v>
      </c>
      <c r="B79" s="1">
        <v>0.0</v>
      </c>
      <c r="C79" s="1">
        <v>0.0</v>
      </c>
      <c r="D79" s="1">
        <v>0.0</v>
      </c>
      <c r="E79" s="1" t="s">
        <v>385</v>
      </c>
      <c r="F79" s="1" t="s">
        <v>386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387</v>
      </c>
      <c r="B80" s="1">
        <v>0.0</v>
      </c>
      <c r="C80" s="1">
        <v>0.0</v>
      </c>
      <c r="D80" s="1">
        <v>0.0</v>
      </c>
      <c r="E80" s="1" t="s">
        <v>388</v>
      </c>
      <c r="F80" s="1" t="s">
        <v>389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390</v>
      </c>
      <c r="B81" s="1">
        <v>0.0</v>
      </c>
      <c r="C81" s="1">
        <v>0.0</v>
      </c>
      <c r="D81" s="1">
        <v>0.0</v>
      </c>
      <c r="E81" s="1" t="s">
        <v>391</v>
      </c>
      <c r="F81" s="1" t="s">
        <v>392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393</v>
      </c>
      <c r="B82" s="1">
        <v>0.0</v>
      </c>
      <c r="C82" s="1">
        <v>0.0</v>
      </c>
      <c r="D82" s="1">
        <v>0.0</v>
      </c>
      <c r="E82" s="1" t="s">
        <v>394</v>
      </c>
      <c r="F82" s="1" t="s">
        <v>395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396</v>
      </c>
      <c r="B83" s="1">
        <v>0.0</v>
      </c>
      <c r="C83" s="1">
        <v>0.0</v>
      </c>
      <c r="D83" s="1">
        <v>0.0</v>
      </c>
      <c r="E83" s="1" t="s">
        <v>394</v>
      </c>
      <c r="F83" s="1" t="s">
        <v>395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397</v>
      </c>
      <c r="B84" s="1">
        <v>0.0</v>
      </c>
      <c r="C84" s="1">
        <v>0.0</v>
      </c>
      <c r="D84" s="1">
        <v>0.0</v>
      </c>
      <c r="E84" s="1" t="s">
        <v>398</v>
      </c>
      <c r="F84" s="1" t="s">
        <v>399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400</v>
      </c>
      <c r="B85" s="1">
        <v>0.0</v>
      </c>
      <c r="C85" s="1">
        <v>0.0</v>
      </c>
      <c r="D85" s="1">
        <v>0.0</v>
      </c>
      <c r="E85" s="1" t="s">
        <v>401</v>
      </c>
      <c r="F85" s="1" t="s">
        <v>402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403</v>
      </c>
      <c r="B86" s="1">
        <v>0.0</v>
      </c>
      <c r="C86" s="1">
        <v>0.0</v>
      </c>
      <c r="D86" s="1">
        <v>0.0</v>
      </c>
      <c r="E86" s="1">
        <v>0.0</v>
      </c>
      <c r="F86" s="1" t="s">
        <v>404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405</v>
      </c>
      <c r="B87" s="1">
        <v>0.0</v>
      </c>
      <c r="C87" s="1">
        <v>0.0</v>
      </c>
      <c r="D87" s="1">
        <v>0.0</v>
      </c>
      <c r="E87" s="1">
        <v>0.0</v>
      </c>
      <c r="F87" s="1" t="s">
        <v>404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406</v>
      </c>
      <c r="C1" s="1" t="s">
        <v>407</v>
      </c>
      <c r="D1" s="1" t="s">
        <v>408</v>
      </c>
      <c r="E1" s="1" t="s">
        <v>409</v>
      </c>
      <c r="F1" s="1" t="s">
        <v>410</v>
      </c>
      <c r="G1" s="1" t="s">
        <v>411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412</v>
      </c>
      <c r="B2" s="1" t="s">
        <v>413</v>
      </c>
      <c r="C2" s="1" t="s">
        <v>414</v>
      </c>
      <c r="D2" s="1" t="s">
        <v>415</v>
      </c>
      <c r="E2" s="1" t="s">
        <v>416</v>
      </c>
      <c r="F2" s="1" t="s">
        <v>416</v>
      </c>
      <c r="G2" s="1" t="s">
        <v>417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418</v>
      </c>
      <c r="B3" s="1" t="s">
        <v>417</v>
      </c>
      <c r="C3" s="1" t="s">
        <v>419</v>
      </c>
      <c r="D3" s="1" t="s">
        <v>420</v>
      </c>
      <c r="E3" s="1" t="s">
        <v>421</v>
      </c>
      <c r="F3" s="1" t="s">
        <v>422</v>
      </c>
      <c r="G3" s="1" t="s">
        <v>417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423</v>
      </c>
      <c r="B4" s="1" t="s">
        <v>424</v>
      </c>
      <c r="C4" s="1" t="s">
        <v>425</v>
      </c>
      <c r="D4" s="1" t="s">
        <v>426</v>
      </c>
      <c r="E4" s="1" t="s">
        <v>416</v>
      </c>
      <c r="F4" s="1" t="s">
        <v>416</v>
      </c>
      <c r="G4" s="1" t="s">
        <v>416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418</v>
      </c>
      <c r="B5" s="1" t="s">
        <v>417</v>
      </c>
      <c r="C5" s="1" t="s">
        <v>427</v>
      </c>
      <c r="D5" s="1" t="s">
        <v>428</v>
      </c>
      <c r="E5" s="1" t="s">
        <v>429</v>
      </c>
      <c r="F5" s="1" t="s">
        <v>422</v>
      </c>
      <c r="G5" s="1" t="s">
        <v>422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430</v>
      </c>
      <c r="B6" s="1" t="s">
        <v>431</v>
      </c>
      <c r="C6" s="1" t="s">
        <v>432</v>
      </c>
      <c r="D6" s="1" t="s">
        <v>433</v>
      </c>
      <c r="E6" s="1" t="s">
        <v>434</v>
      </c>
      <c r="F6" s="1" t="s">
        <v>435</v>
      </c>
      <c r="G6" s="1" t="s">
        <v>436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437</v>
      </c>
      <c r="B7" s="1" t="s">
        <v>417</v>
      </c>
      <c r="C7" s="1" t="s">
        <v>438</v>
      </c>
      <c r="D7" s="1" t="s">
        <v>417</v>
      </c>
      <c r="E7" s="1" t="s">
        <v>417</v>
      </c>
      <c r="F7" s="1" t="s">
        <v>417</v>
      </c>
      <c r="G7" s="1" t="s">
        <v>417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439</v>
      </c>
      <c r="B8" s="1" t="s">
        <v>440</v>
      </c>
      <c r="C8" s="1" t="s">
        <v>441</v>
      </c>
      <c r="D8" s="1" t="s">
        <v>442</v>
      </c>
      <c r="E8" s="1" t="s">
        <v>441</v>
      </c>
      <c r="F8" s="1" t="s">
        <v>443</v>
      </c>
      <c r="G8" s="1" t="s">
        <v>444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445</v>
      </c>
      <c r="B9" s="1" t="s">
        <v>417</v>
      </c>
      <c r="C9" s="1" t="s">
        <v>446</v>
      </c>
      <c r="D9" s="1" t="s">
        <v>417</v>
      </c>
      <c r="E9" s="1" t="s">
        <v>417</v>
      </c>
      <c r="F9" s="1" t="s">
        <v>417</v>
      </c>
      <c r="G9" s="1" t="s">
        <v>417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447</v>
      </c>
      <c r="B10" s="1" t="s">
        <v>417</v>
      </c>
      <c r="C10" s="1" t="s">
        <v>442</v>
      </c>
      <c r="D10" s="1" t="s">
        <v>417</v>
      </c>
      <c r="E10" s="1" t="s">
        <v>417</v>
      </c>
      <c r="F10" s="1" t="s">
        <v>417</v>
      </c>
      <c r="G10" s="1" t="s">
        <v>417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448</v>
      </c>
      <c r="B11" s="1" t="s">
        <v>449</v>
      </c>
      <c r="C11" s="1" t="s">
        <v>446</v>
      </c>
      <c r="D11" s="1" t="s">
        <v>417</v>
      </c>
      <c r="E11" s="1" t="s">
        <v>417</v>
      </c>
      <c r="F11" s="1" t="s">
        <v>417</v>
      </c>
      <c r="G11" s="1" t="s">
        <v>417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450</v>
      </c>
      <c r="B12" s="1" t="s">
        <v>442</v>
      </c>
      <c r="C12" s="1" t="s">
        <v>441</v>
      </c>
      <c r="D12" s="1" t="s">
        <v>441</v>
      </c>
      <c r="E12" s="1" t="s">
        <v>451</v>
      </c>
      <c r="F12" s="1" t="s">
        <v>452</v>
      </c>
      <c r="G12" s="1" t="s">
        <v>453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454</v>
      </c>
      <c r="B13" s="1" t="s">
        <v>417</v>
      </c>
      <c r="C13" s="1" t="s">
        <v>455</v>
      </c>
      <c r="D13" s="1" t="s">
        <v>417</v>
      </c>
      <c r="E13" s="1" t="s">
        <v>417</v>
      </c>
      <c r="F13" s="1" t="s">
        <v>417</v>
      </c>
      <c r="G13" s="1" t="s">
        <v>417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456</v>
      </c>
      <c r="B14" s="1" t="s">
        <v>417</v>
      </c>
      <c r="C14" s="1" t="s">
        <v>457</v>
      </c>
      <c r="D14" s="1" t="s">
        <v>417</v>
      </c>
      <c r="E14" s="1" t="s">
        <v>417</v>
      </c>
      <c r="F14" s="1" t="s">
        <v>417</v>
      </c>
      <c r="G14" s="1" t="s">
        <v>417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458</v>
      </c>
      <c r="B15" s="1" t="s">
        <v>417</v>
      </c>
      <c r="C15" s="1" t="s">
        <v>417</v>
      </c>
      <c r="D15" s="1" t="s">
        <v>417</v>
      </c>
      <c r="E15" s="1" t="s">
        <v>417</v>
      </c>
      <c r="F15" s="1" t="s">
        <v>417</v>
      </c>
      <c r="G15" s="1" t="s">
        <v>417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459</v>
      </c>
      <c r="B16" s="1" t="s">
        <v>417</v>
      </c>
      <c r="C16" s="1" t="s">
        <v>417</v>
      </c>
      <c r="D16" s="1" t="s">
        <v>417</v>
      </c>
      <c r="E16" s="1" t="s">
        <v>417</v>
      </c>
      <c r="F16" s="1" t="s">
        <v>417</v>
      </c>
      <c r="G16" s="1" t="s">
        <v>417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460</v>
      </c>
      <c r="B17" s="1" t="s">
        <v>461</v>
      </c>
      <c r="C17" s="1" t="s">
        <v>462</v>
      </c>
      <c r="D17" s="1" t="s">
        <v>125</v>
      </c>
      <c r="E17" s="1" t="s">
        <v>463</v>
      </c>
      <c r="F17" s="1" t="s">
        <v>464</v>
      </c>
      <c r="G17" s="1" t="s">
        <v>465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466</v>
      </c>
      <c r="B18" s="1" t="s">
        <v>417</v>
      </c>
      <c r="C18" s="1" t="s">
        <v>417</v>
      </c>
      <c r="D18" s="1" t="s">
        <v>417</v>
      </c>
      <c r="E18" s="1" t="s">
        <v>417</v>
      </c>
      <c r="F18" s="1" t="s">
        <v>417</v>
      </c>
      <c r="G18" s="1" t="s">
        <v>417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467</v>
      </c>
      <c r="B19" s="1" t="s">
        <v>417</v>
      </c>
      <c r="C19" s="1" t="s">
        <v>468</v>
      </c>
      <c r="D19" s="1" t="s">
        <v>417</v>
      </c>
      <c r="E19" s="1" t="s">
        <v>417</v>
      </c>
      <c r="F19" s="1" t="s">
        <v>417</v>
      </c>
      <c r="G19" s="1" t="s">
        <v>417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138</v>
      </c>
      <c r="B20" s="1" t="s">
        <v>469</v>
      </c>
      <c r="C20" s="1" t="s">
        <v>470</v>
      </c>
      <c r="D20" s="1" t="s">
        <v>417</v>
      </c>
      <c r="E20" s="1" t="s">
        <v>417</v>
      </c>
      <c r="F20" s="1" t="s">
        <v>417</v>
      </c>
      <c r="G20" s="1" t="s">
        <v>417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471</v>
      </c>
      <c r="B21" s="1" t="s">
        <v>472</v>
      </c>
      <c r="C21" s="1" t="s">
        <v>473</v>
      </c>
      <c r="D21" s="1" t="s">
        <v>474</v>
      </c>
      <c r="E21" s="1" t="s">
        <v>475</v>
      </c>
      <c r="F21" s="1" t="s">
        <v>476</v>
      </c>
      <c r="G21" s="1" t="s">
        <v>477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478</v>
      </c>
      <c r="B22" s="1" t="s">
        <v>479</v>
      </c>
      <c r="C22" s="1" t="s">
        <v>480</v>
      </c>
      <c r="D22" s="1" t="s">
        <v>481</v>
      </c>
      <c r="E22" s="1" t="s">
        <v>482</v>
      </c>
      <c r="F22" s="1" t="s">
        <v>476</v>
      </c>
      <c r="G22" s="1" t="s">
        <v>477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94</v>
      </c>
      <c r="B23" s="1" t="s">
        <v>483</v>
      </c>
      <c r="C23" s="1" t="s">
        <v>484</v>
      </c>
      <c r="D23" s="1" t="s">
        <v>485</v>
      </c>
      <c r="E23" s="1" t="s">
        <v>417</v>
      </c>
      <c r="F23" s="1" t="s">
        <v>417</v>
      </c>
      <c r="G23" s="1" t="s">
        <v>417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486</v>
      </c>
      <c r="B24" s="1" t="s">
        <v>487</v>
      </c>
      <c r="C24" s="1" t="s">
        <v>488</v>
      </c>
      <c r="D24" s="1" t="s">
        <v>489</v>
      </c>
      <c r="E24" s="1" t="s">
        <v>490</v>
      </c>
      <c r="F24" s="1" t="s">
        <v>490</v>
      </c>
      <c r="G24" s="1" t="s">
        <v>490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491</v>
      </c>
      <c r="B25" s="1" t="s">
        <v>492</v>
      </c>
      <c r="C25" s="1" t="s">
        <v>493</v>
      </c>
      <c r="D25" s="1" t="s">
        <v>494</v>
      </c>
      <c r="E25" s="1" t="s">
        <v>495</v>
      </c>
      <c r="F25" s="1" t="s">
        <v>495</v>
      </c>
      <c r="G25" s="1" t="s">
        <v>417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496</v>
      </c>
      <c r="B26" s="1" t="s">
        <v>497</v>
      </c>
      <c r="C26" s="1" t="s">
        <v>498</v>
      </c>
      <c r="D26" s="1" t="s">
        <v>499</v>
      </c>
      <c r="E26" s="1" t="s">
        <v>417</v>
      </c>
      <c r="F26" s="1" t="s">
        <v>417</v>
      </c>
      <c r="G26" s="1" t="s">
        <v>417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500</v>
      </c>
      <c r="B2" s="1" t="s">
        <v>501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502</v>
      </c>
      <c r="B3" s="1" t="s">
        <v>503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504</v>
      </c>
      <c r="B4" s="1" t="s">
        <v>505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506</v>
      </c>
      <c r="B5" s="1" t="s">
        <v>507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508</v>
      </c>
      <c r="B6" s="1" t="s">
        <v>509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511</v>
      </c>
      <c r="B8" s="1" t="s">
        <v>512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513</v>
      </c>
      <c r="B9" s="4" t="s">
        <v>514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515</v>
      </c>
      <c r="B10" s="1" t="s">
        <v>516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517</v>
      </c>
      <c r="B11" s="1" t="s">
        <v>518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519</v>
      </c>
      <c r="B12" s="1" t="s">
        <v>516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520</v>
      </c>
      <c r="B13" s="1" t="s">
        <v>521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522</v>
      </c>
      <c r="B14" s="1" t="s">
        <v>523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524</v>
      </c>
      <c r="B15" s="1" t="s">
        <v>521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525</v>
      </c>
      <c r="B16" s="1" t="s">
        <v>526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527</v>
      </c>
      <c r="B17" s="1">
        <v>42.0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528</v>
      </c>
      <c r="B18" s="1" t="s">
        <v>529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530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531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532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533</v>
      </c>
      <c r="B22" s="1">
        <v>11.32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534</v>
      </c>
      <c r="B23" s="1">
        <v>11.97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535</v>
      </c>
      <c r="B24" s="1">
        <v>10.2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536</v>
      </c>
      <c r="B25" s="1">
        <v>11.97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537</v>
      </c>
      <c r="B26" s="1">
        <v>11.32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538</v>
      </c>
      <c r="B27" s="1">
        <v>11.97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539</v>
      </c>
      <c r="B28" s="1">
        <v>10.2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540</v>
      </c>
      <c r="B29" s="1">
        <v>11.97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541</v>
      </c>
      <c r="B30" s="1">
        <v>-2.4719102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542</v>
      </c>
      <c r="B31" s="1">
        <v>50259.0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543</v>
      </c>
      <c r="B32" s="1">
        <v>50259.0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544</v>
      </c>
      <c r="B33" s="1">
        <v>44878.0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545</v>
      </c>
      <c r="B34" s="1">
        <v>75260.0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546</v>
      </c>
      <c r="B35" s="1">
        <v>75260.0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547</v>
      </c>
      <c r="B36" s="1">
        <v>10.8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548</v>
      </c>
      <c r="B37" s="1">
        <v>11.22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549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550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551</v>
      </c>
      <c r="B40" s="1">
        <v>3.57478E7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552</v>
      </c>
      <c r="B41" s="1">
        <v>6.0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553</v>
      </c>
      <c r="B42" s="1">
        <v>18.17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554</v>
      </c>
      <c r="B43" s="1">
        <v>3.57478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555</v>
      </c>
      <c r="B44" s="1">
        <v>11.05248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556</v>
      </c>
      <c r="B45" s="1">
        <v>10.09166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557</v>
      </c>
      <c r="B46" s="1" t="s">
        <v>558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559</v>
      </c>
      <c r="B47" s="1">
        <v>7055960.0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560</v>
      </c>
      <c r="B48" s="1">
        <v>1131672.0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561</v>
      </c>
      <c r="B49" s="1">
        <v>3249800.0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562</v>
      </c>
      <c r="B50" s="1">
        <v>46415.0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563</v>
      </c>
      <c r="B51" s="1">
        <v>33912.0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564</v>
      </c>
      <c r="B52" s="1">
        <v>1.7328384E9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565</v>
      </c>
      <c r="B53" s="1">
        <v>1.7356032E9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566</v>
      </c>
      <c r="B54" s="1">
        <v>0.0143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567</v>
      </c>
      <c r="B55" s="1">
        <v>0.0167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568</v>
      </c>
      <c r="B56" s="1">
        <v>0.77182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569</v>
      </c>
      <c r="B57" s="1">
        <v>1.03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570</v>
      </c>
      <c r="B58" s="1">
        <v>0.019199999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571</v>
      </c>
      <c r="B59" s="1">
        <v>3249800.0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572</v>
      </c>
      <c r="B60" s="1">
        <v>1.756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573</v>
      </c>
      <c r="B61" s="1">
        <v>6.264237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574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575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576</v>
      </c>
      <c r="B64" s="1">
        <v>1.7276544E9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577</v>
      </c>
      <c r="B65" s="1">
        <v>-4.4438E7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578</v>
      </c>
      <c r="B66" s="1">
        <v>-16.94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579</v>
      </c>
      <c r="B67" s="1">
        <v>-4.45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580</v>
      </c>
      <c r="B68" s="1" t="s">
        <v>581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582</v>
      </c>
      <c r="B69" s="1">
        <v>1.702512E9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583</v>
      </c>
      <c r="B70" s="1">
        <v>0.706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584</v>
      </c>
      <c r="B71" s="1">
        <v>-0.282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585</v>
      </c>
      <c r="B72" s="1">
        <v>0.20297551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586</v>
      </c>
      <c r="B73" s="1">
        <v>0.22455823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587</v>
      </c>
      <c r="B74" s="1" t="s">
        <v>588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589</v>
      </c>
      <c r="B75" s="1" t="s">
        <v>590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591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592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593</v>
      </c>
      <c r="B78" s="1" t="s">
        <v>594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595</v>
      </c>
      <c r="B79" s="1" t="s">
        <v>594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596</v>
      </c>
      <c r="B80" s="1">
        <v>1.6103754E9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597</v>
      </c>
      <c r="B81" s="1" t="s">
        <v>598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599</v>
      </c>
      <c r="B82" s="1" t="s">
        <v>600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601</v>
      </c>
      <c r="B83" s="1" t="s">
        <v>602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603</v>
      </c>
      <c r="B84" s="1" t="s">
        <v>604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605</v>
      </c>
      <c r="B85" s="1">
        <v>-1.8E7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606</v>
      </c>
      <c r="B86" s="1">
        <v>11.0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607</v>
      </c>
      <c r="B87" s="1">
        <v>45.0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608</v>
      </c>
      <c r="B88" s="1">
        <v>45.0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609</v>
      </c>
      <c r="B89" s="1">
        <v>45.0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610</v>
      </c>
      <c r="B90" s="1">
        <v>45.0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611</v>
      </c>
      <c r="B91" s="1">
        <v>1.0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612</v>
      </c>
      <c r="B92" s="1" t="s">
        <v>613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614</v>
      </c>
      <c r="B93" s="1">
        <v>1.0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615</v>
      </c>
      <c r="B94" s="1">
        <v>3.1012E7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616</v>
      </c>
      <c r="B95" s="1">
        <v>9.607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617</v>
      </c>
      <c r="B96" s="1">
        <v>-2.5022E7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618</v>
      </c>
      <c r="B97" s="1">
        <v>1527000.0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619</v>
      </c>
      <c r="B98" s="1">
        <v>7.06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620</v>
      </c>
      <c r="B99" s="1">
        <v>7.4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621</v>
      </c>
      <c r="B100" s="1">
        <v>1.0E7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622</v>
      </c>
      <c r="B101" s="1">
        <v>26.945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623</v>
      </c>
      <c r="B102" s="1">
        <v>3.804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624</v>
      </c>
      <c r="B103" s="1">
        <v>-0.32645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625</v>
      </c>
      <c r="B104" s="1">
        <v>-1.73593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626</v>
      </c>
      <c r="B105" s="1">
        <v>-1.723E7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627</v>
      </c>
      <c r="B106" s="1">
        <v>-1.723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628</v>
      </c>
      <c r="B107" s="1">
        <v>-2.5022001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629</v>
      </c>
      <c r="B108" s="1">
        <v>0.1232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630</v>
      </c>
      <c r="B109" s="1" t="s">
        <v>558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631</v>
      </c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48</v>
      </c>
      <c r="B3" s="1">
        <v>0.0</v>
      </c>
      <c r="C3" s="1">
        <v>-16.0</v>
      </c>
      <c r="D3" s="1">
        <v>-26.0</v>
      </c>
      <c r="E3" s="1">
        <v>-27.0</v>
      </c>
      <c r="F3" s="1">
        <v>-23.0</v>
      </c>
      <c r="G3" s="1">
        <f>IF(F3*FORECAST(G2,B3:F3,B2:F2)&gt;0,FORECAST(G2,B3:F3,B2:F2),F3)*$X$1</f>
        <v>-35.5</v>
      </c>
      <c r="H3" s="1">
        <f>IF(G3*FORECAST(H2,B3:G3,B2:G2)&gt;0,FORECAST(H2,B3:G3,B2:G2),G3)*$X$1</f>
        <v>-41.2</v>
      </c>
      <c r="I3" s="1">
        <f>IF(H3*FORECAST(I2,B3:H3,B2:H2)&gt;0,FORECAST(I2,B3:H3,B2:H2),H3)*$X$1</f>
        <v>-46.9</v>
      </c>
      <c r="J3" s="1">
        <f>IF(I3*FORECAST(J2,B3:I3,B2:I2)&gt;0,FORECAST(J2,B3:I3,B2:I2),I3)*$X$1</f>
        <v>-52.6</v>
      </c>
      <c r="K3" s="1">
        <f>IF(J3*FORECAST(K2,B3:J3,B2:J2)&gt;0,FORECAST(K2,B3:J3,B2:J2),J3)*$X$1</f>
        <v>-58.3</v>
      </c>
      <c r="L3" s="1">
        <f>IF(K3*FORECAST(L2,B3:K3,B2:K2)&gt;0,FORECAST(L2,B3:K3,B2:K2),K3)*$X$1</f>
        <v>-64</v>
      </c>
      <c r="M3" s="1">
        <f>IF(L3*FORECAST(M2,B3:L3,B2:L2)&gt;0,FORECAST(M2,B3:L3,B2:L2),L3)*$X$1</f>
        <v>-69.7</v>
      </c>
      <c r="N3" s="5">
        <f>IF(M3*FORECAST(N2,B3:M3,B2:M2)&gt;0,FORECAST(N2,B3:M3,B2:M2),M3)*$X$1</f>
        <v>-75.4</v>
      </c>
      <c r="O3" s="5">
        <f>IF(N3*FORECAST(O2,B3:N3,B2:N2)&gt;0,FORECAST(O2,B3:N3,B2:N2),N3)*$X$1</f>
        <v>-81.1</v>
      </c>
      <c r="P3" s="5">
        <f>IF(O3*FORECAST(P2,B3:O3,B2:O2)&gt;0,FORECAST(P2,B3:O3,B2:O2),O3)*$X$1</f>
        <v>-86.8</v>
      </c>
      <c r="Q3" s="5">
        <f>IF(P3*FORECAST(Q2,B3:P3,B2:P2)&gt;0,FORECAST(Q2,B3:P3,B2:P2),P3)*$X$1</f>
        <v>-92.5</v>
      </c>
      <c r="R3" s="5">
        <f>IF(Q3*FORECAST(R2,B3:Q3,B2:Q2)&gt;0,FORECAST(R2,B3:Q3,B2:Q2),Q3)*$X$1</f>
        <v>-98.2</v>
      </c>
      <c r="S3" s="2"/>
      <c r="T3" s="2"/>
      <c r="U3" s="2"/>
      <c r="V3" s="2"/>
      <c r="W3" s="2"/>
      <c r="X3" s="2"/>
      <c r="Y3" s="2"/>
      <c r="Z3" s="2"/>
    </row>
    <row r="4">
      <c r="A4" s="3" t="s">
        <v>93</v>
      </c>
      <c r="B4" s="1">
        <v>-18.0</v>
      </c>
      <c r="C4" s="1">
        <v>-39.0</v>
      </c>
      <c r="D4" s="1">
        <v>-116.0</v>
      </c>
      <c r="E4" s="1">
        <v>-70.0</v>
      </c>
      <c r="F4" s="1">
        <v>-32.0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632</v>
      </c>
      <c r="B5" s="1">
        <v>39.0</v>
      </c>
      <c r="C5" s="1">
        <v>49.0</v>
      </c>
      <c r="D5" s="1">
        <v>1.0</v>
      </c>
      <c r="E5" s="1">
        <v>2.0</v>
      </c>
      <c r="F5" s="1">
        <v>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633</v>
      </c>
      <c r="L7" s="1">
        <f>IF(R3*FORECAST(R2,B3:R3,B2:R2)&gt;0,FORECAST(R2,B3:R3,B2:R2),Q3)*$X$1 * (1+0.02)/(0.0874-0.02)</f>
        <v>-1486.11276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634</v>
      </c>
      <c r="L8" s="6">
        <f t="array" ref="L8">NPV(0.0874,H3:R3)</f>
        <v>-447.7613681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635</v>
      </c>
      <c r="L9" s="6">
        <f t="array" ref="L9">NPV(0.0874,H16:R16)</f>
        <v>-591.247269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636</v>
      </c>
      <c r="L10" s="6">
        <f>L8 + L9</f>
        <v>-1039.008637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94</v>
      </c>
      <c r="L11" s="1">
        <v>-32.0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637</v>
      </c>
      <c r="L12" s="6">
        <f>L10 - L11</f>
        <v>-1007.008637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638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-503.5043185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-1486.11276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-24.0</v>
      </c>
      <c r="C3" s="1">
        <v>-32.0</v>
      </c>
      <c r="D3" s="1">
        <v>-54.0</v>
      </c>
      <c r="E3" s="1">
        <v>-36.0</v>
      </c>
      <c r="F3" s="1">
        <v>-43.0</v>
      </c>
      <c r="G3" s="1">
        <f>IF(F3*FORECAST(G2,B3:F3,B2:F2)&gt;0,FORECAST(G2,B3:F3,B2:F2),F3)*$X$1</f>
        <v>-50.4</v>
      </c>
      <c r="H3" s="1">
        <f>IF(G3*FORECAST(H2,B3:G3,B2:G2)&gt;0,FORECAST(H2,B3:G3,B2:G2),G3)*$X$1</f>
        <v>-54.6</v>
      </c>
      <c r="I3" s="1">
        <f>IF(H3*FORECAST(I2,B3:H3,B2:H2)&gt;0,FORECAST(I2,B3:H3,B2:H2),H3)*$X$1</f>
        <v>-58.8</v>
      </c>
      <c r="J3" s="1">
        <f>IF(I3*FORECAST(J2,B3:I3,B2:I2)&gt;0,FORECAST(J2,B3:I3,B2:I2),I3)*$X$1</f>
        <v>-63</v>
      </c>
      <c r="K3" s="1">
        <f>IF(J3*FORECAST(K2,B3:J3,B2:J2)&gt;0,FORECAST(K2,B3:J3,B2:J2),J3)*$X$1</f>
        <v>-67.2</v>
      </c>
      <c r="L3" s="1">
        <f>IF(K3*FORECAST(L2,B3:K3,B2:K2)&gt;0,FORECAST(L2,B3:K3,B2:K2),K3)*$X$1</f>
        <v>-71.4</v>
      </c>
      <c r="M3" s="1">
        <f>IF(L3*FORECAST(M2,B3:L3,B2:L2)&gt;0,FORECAST(M2,B3:L3,B2:L2),L3)*$X$1</f>
        <v>-75.6</v>
      </c>
      <c r="N3" s="5">
        <f>IF(M3*FORECAST(N2,B3:M3,B2:M2)&gt;0,FORECAST(N2,B3:M3,B2:M2),M3)*$X$1</f>
        <v>-79.8</v>
      </c>
      <c r="O3" s="5">
        <f>IF(N3*FORECAST(O2,B3:N3,B2:N2)&gt;0,FORECAST(O2,B3:N3,B2:N2),N3)*$X$1</f>
        <v>-84</v>
      </c>
      <c r="P3" s="5">
        <f>IF(O3*FORECAST(P2,B3:O3,B2:O2)&gt;0,FORECAST(P2,B3:O3,B2:O2),O3)*$X$1</f>
        <v>-88.2</v>
      </c>
      <c r="Q3" s="5">
        <f>IF(P3*FORECAST(Q2,B3:P3,B2:P2)&gt;0,FORECAST(Q2,B3:P3,B2:P2),P3)*$X$1</f>
        <v>-92.4</v>
      </c>
      <c r="R3" s="5">
        <f>IF(Q3*FORECAST(R2,B3:Q3,B2:Q2)&gt;0,FORECAST(R2,B3:Q3,B2:Q2),Q3)*$X$1</f>
        <v>-96.6</v>
      </c>
      <c r="S3" s="2"/>
      <c r="T3" s="2"/>
      <c r="U3" s="2"/>
      <c r="V3" s="2"/>
      <c r="W3" s="2"/>
      <c r="X3" s="2"/>
      <c r="Y3" s="2"/>
      <c r="Z3" s="2"/>
    </row>
    <row r="4">
      <c r="A4" s="3" t="s">
        <v>93</v>
      </c>
      <c r="B4" s="1">
        <v>-18.0</v>
      </c>
      <c r="C4" s="1">
        <v>-39.0</v>
      </c>
      <c r="D4" s="1">
        <v>-116.0</v>
      </c>
      <c r="E4" s="1">
        <v>-70.0</v>
      </c>
      <c r="F4" s="1">
        <v>-32.0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632</v>
      </c>
      <c r="B5" s="1">
        <v>39.0</v>
      </c>
      <c r="C5" s="1">
        <v>49.0</v>
      </c>
      <c r="D5" s="1">
        <v>1.0</v>
      </c>
      <c r="E5" s="1">
        <v>2.0</v>
      </c>
      <c r="F5" s="1">
        <v>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633</v>
      </c>
      <c r="L7" s="1">
        <f>IF(R3*FORECAST(R2,B3:R3,B2:R2)&gt;0,FORECAST(R2,B3:R3,B2:R2),Q3)*$X$1 * (1+0.02)/(0.0874-0.02)</f>
        <v>-1461.89911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634</v>
      </c>
      <c r="L8" s="6">
        <f t="array" ref="L8">NPV(0.0874,H3:R3)</f>
        <v>-496.9480516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635</v>
      </c>
      <c r="L9" s="6">
        <f t="array" ref="L9">NPV(0.0874,H16:R16)</f>
        <v>-581.6139122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636</v>
      </c>
      <c r="L10" s="6">
        <f>L8 + L9</f>
        <v>-1078.561964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94</v>
      </c>
      <c r="L11" s="1">
        <v>-32.0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637</v>
      </c>
      <c r="L12" s="6">
        <f>L10 - L11</f>
        <v>-1046.561964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638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-523.2809819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-1461.89911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