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<sst xmlns="http://schemas.openxmlformats.org/spreadsheetml/2006/main" count="1249" uniqueCount="1002">
  <si>
    <t>ticker</t>
  </si>
  <si>
    <t>SRRK</t>
  </si>
  <si>
    <t>nombre</t>
  </si>
  <si>
    <t>SCHOLAR ROCK HOLDING CORP</t>
  </si>
  <si>
    <t>empresa</t>
  </si>
  <si>
    <t>Biotechnology &amp; Medical Research</t>
  </si>
  <si>
    <t>Open</t>
  </si>
  <si>
    <t>Target Price</t>
  </si>
  <si>
    <t>Upside</t>
  </si>
  <si>
    <t>-198.08%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</si>
  <si>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</si>
  <si>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</si>
  <si>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</si>
  <si>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</si>
  <si>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</si>
  <si>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</si>
  <si>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</si>
  <si>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</si>
  <si>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-51.79%</t>
  </si>
  <si>
    <t>Total Assets Growth</t>
  </si>
  <si>
    <t>-47.54%</t>
  </si>
  <si>
    <t>Net Property, Plant and Equipment Growth</t>
  </si>
  <si>
    <t>0.00%</t>
  </si>
  <si>
    <t>EBITDA Growth</t>
  </si>
  <si>
    <t>49.08%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</si>
  <si>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</si>
  <si>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</si>
  <si>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</si>
  <si>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</si>
  <si>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</si>
  <si>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</si>
  <si>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</si>
  <si>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</si>
  <si>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</si>
  <si>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</si>
  <si>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</si>
  <si>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</si>
  <si>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</si>
  <si>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</si>
  <si>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</si>
  <si>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</si>
  <si>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</si>
  <si>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</si>
  <si>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</si>
  <si>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</si>
  <si>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</si>
  <si>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</si>
  <si>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</si>
  <si>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</si>
  <si>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</si>
  <si>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</si>
  <si>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</si>
  <si>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</si>
  <si>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</si>
  <si>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</si>
  <si>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</si>
  <si>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</si>
  <si>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</si>
  <si>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</si>
  <si>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</si>
  <si>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</si>
  <si>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</si>
  <si>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</si>
  <si>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</si>
  <si>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</si>
  <si>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</si>
  <si>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</si>
  <si>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</si>
  <si>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</si>
  <si>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</si>
  <si>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</si>
  <si>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</si>
  <si>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</si>
  <si>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</si>
  <si>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</si>
  <si>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</si>
  <si>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</si>
  <si>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</si>
  <si>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</si>
  <si>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</si>
  <si>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</si>
  <si>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</si>
  <si>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</si>
  <si>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</si>
  <si>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</si>
  <si>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</si>
  <si>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</si>
  <si>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</si>
  <si>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</si>
  <si>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</si>
  <si>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</si>
  <si>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</si>
  <si>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</si>
  <si>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</si>
  <si>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</si>
  <si>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</si>
  <si>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</si>
  <si>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</si>
  <si>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</si>
  <si>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-6.56</t>
  </si>
  <si>
    <t>-13.48</t>
  </si>
  <si>
    <t>4.07</t>
  </si>
  <si>
    <t>3.79</t>
  </si>
  <si>
    <t>7.64</t>
  </si>
  <si>
    <t>4.89</t>
  </si>
  <si>
    <t>5.04</t>
  </si>
  <si>
    <t>2.96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</si>
  <si>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</si>
  <si>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</si>
  <si>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</si>
  <si>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</si>
  <si>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</si>
  <si>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</si>
  <si>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</si>
  <si>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</si>
  <si>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</si>
  <si>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</si>
  <si>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</si>
  <si>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</si>
  <si>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</si>
  <si>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</si>
  <si>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</si>
  <si>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</si>
  <si>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</si>
  <si>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</si>
  <si>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</si>
  <si>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</si>
  <si>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Restructuring Charges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</si>
  <si>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</si>
  <si>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</si>
  <si>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</si>
  <si>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</si>
  <si>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</si>
  <si>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</si>
  <si>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</si>
  <si>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</si>
  <si>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-10.11</t>
  </si>
  <si>
    <t>-15.3</t>
  </si>
  <si>
    <t>-3.15</t>
  </si>
  <si>
    <t>-1.85</t>
  </si>
  <si>
    <t>-2.81</t>
  </si>
  <si>
    <t>-3.59</t>
  </si>
  <si>
    <t>-2.26</t>
  </si>
  <si>
    <t>-2.18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</si>
  <si>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</si>
  <si>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</si>
  <si>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</si>
  <si>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</si>
  <si>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</si>
  <si>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</si>
  <si>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-6.32</t>
  </si>
  <si>
    <t>-9.56</t>
  </si>
  <si>
    <t>-1.97</t>
  </si>
  <si>
    <t>-1.16</t>
  </si>
  <si>
    <t>-1.76</t>
  </si>
  <si>
    <t>-2.24</t>
  </si>
  <si>
    <t>-1.39</t>
  </si>
  <si>
    <t>-1.36</t>
  </si>
  <si>
    <t>Normalized Diluted EPS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</si>
  <si>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</si>
  <si>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</si>
  <si>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</si>
  <si>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</si>
  <si>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</si>
  <si>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</si>
  <si>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</si>
  <si>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</si>
  <si>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</si>
  <si>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</si>
  <si>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</si>
  <si>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</si>
  <si>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</si>
  <si>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</si>
  <si>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</si>
  <si>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</si>
  <si>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</si>
  <si>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</si>
  <si>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-33.14</t>
  </si>
  <si>
    <t>-26.08</t>
  </si>
  <si>
    <t>-18.05</t>
  </si>
  <si>
    <t>-18.57</t>
  </si>
  <si>
    <t>-23.44</t>
  </si>
  <si>
    <t>-24.99</t>
  </si>
  <si>
    <t>Return on Total Capital</t>
  </si>
  <si>
    <t>-36.19</t>
  </si>
  <si>
    <t>-38.68</t>
  </si>
  <si>
    <t>-30.27</t>
  </si>
  <si>
    <t>-24.9</t>
  </si>
  <si>
    <t>-28.64</t>
  </si>
  <si>
    <t>-28.61</t>
  </si>
  <si>
    <t>-34.72</t>
  </si>
  <si>
    <t>Return On Equity %</t>
  </si>
  <si>
    <t>-59.7</t>
  </si>
  <si>
    <t>-60.77</t>
  </si>
  <si>
    <t>-46.46</t>
  </si>
  <si>
    <t>-46.29</t>
  </si>
  <si>
    <t>-60.9</t>
  </si>
  <si>
    <t>-62.22</t>
  </si>
  <si>
    <t>-68.3</t>
  </si>
  <si>
    <t>Return on Common Equity</t>
  </si>
  <si>
    <t>59.83</t>
  </si>
  <si>
    <t>-185.78</t>
  </si>
  <si>
    <t>Margin Analysis</t>
  </si>
  <si>
    <t>Gross Profit Margin %</t>
  </si>
  <si>
    <t>-164.58</t>
  </si>
  <si>
    <t>-380.83</t>
  </si>
  <si>
    <t>-476.47</t>
  </si>
  <si>
    <t>-270.69</t>
  </si>
  <si>
    <t>SG&amp;A Margin</t>
  </si>
  <si>
    <t>101.59</t>
  </si>
  <si>
    <t>183.2</t>
  </si>
  <si>
    <t>214.01</t>
  </si>
  <si>
    <t>128.4</t>
  </si>
  <si>
    <t>EBITDA Margin %</t>
  </si>
  <si>
    <t>-259.8</t>
  </si>
  <si>
    <t>-554.35</t>
  </si>
  <si>
    <t>-676.52</t>
  </si>
  <si>
    <t>-390.09</t>
  </si>
  <si>
    <t>EBITA Margin %</t>
  </si>
  <si>
    <t>-266.16</t>
  </si>
  <si>
    <t>-564.03</t>
  </si>
  <si>
    <t>-690.48</t>
  </si>
  <si>
    <t>-399.09</t>
  </si>
  <si>
    <t>EBIT Margin %</t>
  </si>
  <si>
    <t>Income From Continuing Operations Margin %</t>
  </si>
  <si>
    <t>-248.88</t>
  </si>
  <si>
    <t>-561.47</t>
  </si>
  <si>
    <t>-700.46</t>
  </si>
  <si>
    <t>-405.21</t>
  </si>
  <si>
    <t>Net Income Margin %</t>
  </si>
  <si>
    <t>Net Avail. For Common Margin %</t>
  </si>
  <si>
    <t>Normalized Net Income Margin</t>
  </si>
  <si>
    <t>-155.55</t>
  </si>
  <si>
    <t>-350.92</t>
  </si>
  <si>
    <t>-437.79</t>
  </si>
  <si>
    <t>-249.68</t>
  </si>
  <si>
    <t>Levered Free Cash Flow Margin</t>
  </si>
  <si>
    <t>-255.57</t>
  </si>
  <si>
    <t>-102.56</t>
  </si>
  <si>
    <t>-271.97</t>
  </si>
  <si>
    <t>-239.7</t>
  </si>
  <si>
    <t>Unlevered Free Cash Flow Margin</t>
  </si>
  <si>
    <t>-102.94</t>
  </si>
  <si>
    <t>-273.75</t>
  </si>
  <si>
    <t>-241.87</t>
  </si>
  <si>
    <t>Asset Turnover</t>
  </si>
  <si>
    <t>0.11</t>
  </si>
  <si>
    <t>0.05</t>
  </si>
  <si>
    <t>0.1</t>
  </si>
  <si>
    <t>Fixed Assets Turnover</t>
  </si>
  <si>
    <t>3.47</t>
  </si>
  <si>
    <t>0.63</t>
  </si>
  <si>
    <t>0.5</t>
  </si>
  <si>
    <t>1.09</t>
  </si>
  <si>
    <t>Short Term Liquidity</t>
  </si>
  <si>
    <t>Current Ratio</t>
  </si>
  <si>
    <t>9.48</t>
  </si>
  <si>
    <t>11.78</t>
  </si>
  <si>
    <t>5.72</t>
  </si>
  <si>
    <t>5.64</t>
  </si>
  <si>
    <t>8.09</t>
  </si>
  <si>
    <t>4.13</t>
  </si>
  <si>
    <t>9.01</t>
  </si>
  <si>
    <t>8.8</t>
  </si>
  <si>
    <t>Quick Ratio</t>
  </si>
  <si>
    <t>9.36</t>
  </si>
  <si>
    <t>11.62</t>
  </si>
  <si>
    <t>5.56</t>
  </si>
  <si>
    <t>8.01</t>
  </si>
  <si>
    <t>3.93</t>
  </si>
  <si>
    <t>8.67</t>
  </si>
  <si>
    <t>8.58</t>
  </si>
  <si>
    <t>Operating Cash Flow to Current Liabilities</t>
  </si>
  <si>
    <t>-5.04</t>
  </si>
  <si>
    <t>-4.33</t>
  </si>
  <si>
    <t>0.79</t>
  </si>
  <si>
    <t>-1.92</t>
  </si>
  <si>
    <t>-1.42</t>
  </si>
  <si>
    <t>-3.65</t>
  </si>
  <si>
    <t>-4.44</t>
  </si>
  <si>
    <t>Average Days Payable Outstanding</t>
  </si>
  <si>
    <t>18.5</t>
  </si>
  <si>
    <t>23.43</t>
  </si>
  <si>
    <t>14.92</t>
  </si>
  <si>
    <t>11.22</t>
  </si>
  <si>
    <t>13.2</t>
  </si>
  <si>
    <t>12.5</t>
  </si>
  <si>
    <t>11.17</t>
  </si>
  <si>
    <t>Long Term Solvency</t>
  </si>
  <si>
    <t>Total Debt/Equity</t>
  </si>
  <si>
    <t>5.96</t>
  </si>
  <si>
    <t>1.86</t>
  </si>
  <si>
    <t>0.43</t>
  </si>
  <si>
    <t>4.7</t>
  </si>
  <si>
    <t>21.91</t>
  </si>
  <si>
    <t>44.78</t>
  </si>
  <si>
    <t>26.67</t>
  </si>
  <si>
    <t>27.45</t>
  </si>
  <si>
    <t>Total Debt / Total Capital</t>
  </si>
  <si>
    <t>5.62</t>
  </si>
  <si>
    <t>1.83</t>
  </si>
  <si>
    <t>4.49</t>
  </si>
  <si>
    <t>17.97</t>
  </si>
  <si>
    <t>30.93</t>
  </si>
  <si>
    <t>21.05</t>
  </si>
  <si>
    <t>21.54</t>
  </si>
  <si>
    <t>LT Debt/Equity</t>
  </si>
  <si>
    <t>3.65</t>
  </si>
  <si>
    <t>0.71</t>
  </si>
  <si>
    <t>0.02</t>
  </si>
  <si>
    <t>3.69</t>
  </si>
  <si>
    <t>19.85</t>
  </si>
  <si>
    <t>39.56</t>
  </si>
  <si>
    <t>23.65</t>
  </si>
  <si>
    <t>23.57</t>
  </si>
  <si>
    <t>Long-Term Debt / Total Capital</t>
  </si>
  <si>
    <t>3.44</t>
  </si>
  <si>
    <t>0.7</t>
  </si>
  <si>
    <t>3.53</t>
  </si>
  <si>
    <t>16.29</t>
  </si>
  <si>
    <t>27.32</t>
  </si>
  <si>
    <t>18.67</t>
  </si>
  <si>
    <t>18.49</t>
  </si>
  <si>
    <t>Total Liabilities / Total Assets</t>
  </si>
  <si>
    <t>14.5</t>
  </si>
  <si>
    <t>9.62</t>
  </si>
  <si>
    <t>41.2</t>
  </si>
  <si>
    <t>42.51</t>
  </si>
  <si>
    <t>32.84</t>
  </si>
  <si>
    <t>43.48</t>
  </si>
  <si>
    <t>27.34</t>
  </si>
  <si>
    <t>27.59</t>
  </si>
  <si>
    <t>EBIT / Interest Expense</t>
  </si>
  <si>
    <t>-385.95</t>
  </si>
  <si>
    <t>-247.81</t>
  </si>
  <si>
    <t>-26.35</t>
  </si>
  <si>
    <t>EBITDA / Interest Expense</t>
  </si>
  <si>
    <t>-372.26</t>
  </si>
  <si>
    <t>-241.19</t>
  </si>
  <si>
    <t>-24.62</t>
  </si>
  <si>
    <t>(EBITDA - Capex) / Interest Expense</t>
  </si>
  <si>
    <t>-391.17</t>
  </si>
  <si>
    <t>-244.76</t>
  </si>
  <si>
    <t>-24.63</t>
  </si>
  <si>
    <t>Total Debt / EBITDA</t>
  </si>
  <si>
    <t>-0.11</t>
  </si>
  <si>
    <t>-0.04</t>
  </si>
  <si>
    <t>-0.01</t>
  </si>
  <si>
    <t>-0.1</t>
  </si>
  <si>
    <t>-0.7</t>
  </si>
  <si>
    <t>-0.66</t>
  </si>
  <si>
    <t>-0.57</t>
  </si>
  <si>
    <t>-0.39</t>
  </si>
  <si>
    <t>Net Debt / EBITDA</t>
  </si>
  <si>
    <t>1.78</t>
  </si>
  <si>
    <t>2.34</t>
  </si>
  <si>
    <t>3.51</t>
  </si>
  <si>
    <t>2.97</t>
  </si>
  <si>
    <t>3.5</t>
  </si>
  <si>
    <t>1.51</t>
  </si>
  <si>
    <t>2.03</t>
  </si>
  <si>
    <t>1.36</t>
  </si>
  <si>
    <t>Total Debt / (EBITDA - Capex)</t>
  </si>
  <si>
    <t>-0.67</t>
  </si>
  <si>
    <t>-0.63</t>
  </si>
  <si>
    <t>Net Debt / (EBITDA - Capex)</t>
  </si>
  <si>
    <t>1.7</t>
  </si>
  <si>
    <t>2.3</t>
  </si>
  <si>
    <t>3.41</t>
  </si>
  <si>
    <t>2.8</t>
  </si>
  <si>
    <t>3.33</t>
  </si>
  <si>
    <t>1.45</t>
  </si>
  <si>
    <t>2.01</t>
  </si>
  <si>
    <t>Growth Over Prior Year</t>
  </si>
  <si>
    <t>Total Revenues, 1 Yr. Growth %</t>
  </si>
  <si>
    <t>-24.83</t>
  </si>
  <si>
    <t>22.16</t>
  </si>
  <si>
    <t>76.41</t>
  </si>
  <si>
    <t>Gross Profit, 1 Yr. Growth %</t>
  </si>
  <si>
    <t>64.85</t>
  </si>
  <si>
    <t>82.06</t>
  </si>
  <si>
    <t>-7.12</t>
  </si>
  <si>
    <t>73.93</t>
  </si>
  <si>
    <t>52.84</t>
  </si>
  <si>
    <t>0.22</t>
  </si>
  <si>
    <t>35.67</t>
  </si>
  <si>
    <t>EBITDA, 1 Yr. Growth %</t>
  </si>
  <si>
    <t>55.8</t>
  </si>
  <si>
    <t>104.78</t>
  </si>
  <si>
    <t>6.72</t>
  </si>
  <si>
    <t>60.38</t>
  </si>
  <si>
    <t>49.08</t>
  </si>
  <si>
    <t>1.72</t>
  </si>
  <si>
    <t>30.09</t>
  </si>
  <si>
    <t>EBITA, 1 Yr. Growth %</t>
  </si>
  <si>
    <t>54.4</t>
  </si>
  <si>
    <t>102.53</t>
  </si>
  <si>
    <t>7.59</t>
  </si>
  <si>
    <t>59.29</t>
  </si>
  <si>
    <t>49.54</t>
  </si>
  <si>
    <t>1.96</t>
  </si>
  <si>
    <t>29.31</t>
  </si>
  <si>
    <t>EBIT, 1 Yr. Growth %</t>
  </si>
  <si>
    <t>Earnings From Cont. Operations, 1 Yr. Growth %</t>
  </si>
  <si>
    <t>54.22</t>
  </si>
  <si>
    <t>97.34</t>
  </si>
  <si>
    <t>3.39</t>
  </si>
  <si>
    <t>69.57</t>
  </si>
  <si>
    <t>52.4</t>
  </si>
  <si>
    <t>2.05</t>
  </si>
  <si>
    <t>23.26</t>
  </si>
  <si>
    <t>Net Income, 1 Yr. Growth %</t>
  </si>
  <si>
    <t>Normalized Net Income, 1 Yr. Growth %</t>
  </si>
  <si>
    <t>0.61</t>
  </si>
  <si>
    <t>25.03</t>
  </si>
  <si>
    <t>Diluted EPS Before Extra, 1 Yr. Growth %</t>
  </si>
  <si>
    <t>51.3</t>
  </si>
  <si>
    <t>-79.4</t>
  </si>
  <si>
    <t>-41.22</t>
  </si>
  <si>
    <t>51.94</t>
  </si>
  <si>
    <t>27.58</t>
  </si>
  <si>
    <t>-37.15</t>
  </si>
  <si>
    <t>-3.29</t>
  </si>
  <si>
    <t>Net Property, Plant and Equip., 1 Yr. Growth %</t>
  </si>
  <si>
    <t>-10.25</t>
  </si>
  <si>
    <t>46.26</t>
  </si>
  <si>
    <t>170.16</t>
  </si>
  <si>
    <t>368.58</t>
  </si>
  <si>
    <t>-13.31</t>
  </si>
  <si>
    <t>-25.94</t>
  </si>
  <si>
    <t>-38.22</t>
  </si>
  <si>
    <t>Total Assets, 1 Yr. Growth %</t>
  </si>
  <si>
    <t>88.02</t>
  </si>
  <si>
    <t>194.2</t>
  </si>
  <si>
    <t>8.3</t>
  </si>
  <si>
    <t>97.73</t>
  </si>
  <si>
    <t>-21.6</t>
  </si>
  <si>
    <t>17.65</t>
  </si>
  <si>
    <t>-13.16</t>
  </si>
  <si>
    <t>Tangible Book Value, 1 Yr. Growth %</t>
  </si>
  <si>
    <t>78.25</t>
  </si>
  <si>
    <t>-299.21</t>
  </si>
  <si>
    <t>5.89</t>
  </si>
  <si>
    <t>130.97</t>
  </si>
  <si>
    <t>-34.01</t>
  </si>
  <si>
    <t>51.23</t>
  </si>
  <si>
    <t>-13.46</t>
  </si>
  <si>
    <t>Common Equity, 1 Yr. Growth %</t>
  </si>
  <si>
    <t>Cash From Operations, 1 Yr. Growth %</t>
  </si>
  <si>
    <t>43.56</t>
  </si>
  <si>
    <t>-213.04</t>
  </si>
  <si>
    <t>-356.87</t>
  </si>
  <si>
    <t>-4.51</t>
  </si>
  <si>
    <t>110.36</t>
  </si>
  <si>
    <t>4.66</t>
  </si>
  <si>
    <t>9.44</t>
  </si>
  <si>
    <t>Capital Expenditures, 1 Yr. Growth %</t>
  </si>
  <si>
    <t>-54.53</t>
  </si>
  <si>
    <t>313.3</t>
  </si>
  <si>
    <t>108.78</t>
  </si>
  <si>
    <t>31.24</t>
  </si>
  <si>
    <t>28.38</t>
  </si>
  <si>
    <t>-79.73</t>
  </si>
  <si>
    <t>-93.33</t>
  </si>
  <si>
    <t>Levered Free Cash Flow, 1 Yr. Growth %</t>
  </si>
  <si>
    <t>-84.87</t>
  </si>
  <si>
    <t>-69.84</t>
  </si>
  <si>
    <t>223.94</t>
  </si>
  <si>
    <t>55.48</t>
  </si>
  <si>
    <t>-1.74</t>
  </si>
  <si>
    <t>Unlevered Free Cash Flow, 1 Yr. Growth %</t>
  </si>
  <si>
    <t>-69.72</t>
  </si>
  <si>
    <t>224.86</t>
  </si>
  <si>
    <t>55.86</t>
  </si>
  <si>
    <t>-3.75</t>
  </si>
  <si>
    <t>Compound Annual Growth Rate Over Two Years</t>
  </si>
  <si>
    <t>Total Revenues, 2 Yr. CAGR %</t>
  </si>
  <si>
    <t>-4.18</t>
  </si>
  <si>
    <t>46.8</t>
  </si>
  <si>
    <t>Gross Profit, 2 Yr. CAGR %</t>
  </si>
  <si>
    <t>73.24</t>
  </si>
  <si>
    <t>30.04</t>
  </si>
  <si>
    <t>27.1</t>
  </si>
  <si>
    <t>63.04</t>
  </si>
  <si>
    <t>23.76</t>
  </si>
  <si>
    <t>16.61</t>
  </si>
  <si>
    <t>EBITDA, 2 Yr. CAGR %</t>
  </si>
  <si>
    <t>78.62</t>
  </si>
  <si>
    <t>47.83</t>
  </si>
  <si>
    <t>30.83</t>
  </si>
  <si>
    <t>54.63</t>
  </si>
  <si>
    <t>23.14</t>
  </si>
  <si>
    <t>15.04</t>
  </si>
  <si>
    <t>EBITA, 2 Yr. CAGR %</t>
  </si>
  <si>
    <t>76.84</t>
  </si>
  <si>
    <t>47.62</t>
  </si>
  <si>
    <t>30.91</t>
  </si>
  <si>
    <t>54.34</t>
  </si>
  <si>
    <t>23.48</t>
  </si>
  <si>
    <t>14.82</t>
  </si>
  <si>
    <t>EBIT, 2 Yr. CAGR %</t>
  </si>
  <si>
    <t>Earnings From Cont. Operations, 2 Yr. CAGR %</t>
  </si>
  <si>
    <t>74.46</t>
  </si>
  <si>
    <t>42.84</t>
  </si>
  <si>
    <t>32.41</t>
  </si>
  <si>
    <t>60.76</t>
  </si>
  <si>
    <t>24.71</t>
  </si>
  <si>
    <t>12.16</t>
  </si>
  <si>
    <t>Net Income, 2 Yr. CAGR %</t>
  </si>
  <si>
    <t>Normalized Net Income, 2 Yr. CAGR %</t>
  </si>
  <si>
    <t>23.83</t>
  </si>
  <si>
    <t>Diluted EPS Before Extra, 2 Yr. CAGR %</t>
  </si>
  <si>
    <t>-44.17</t>
  </si>
  <si>
    <t>-65.2</t>
  </si>
  <si>
    <t>-5.5</t>
  </si>
  <si>
    <t>39.23</t>
  </si>
  <si>
    <t>-10.45</t>
  </si>
  <si>
    <t>-22.04</t>
  </si>
  <si>
    <t>Net Property, Plant and Equip., 2 Yr. CAGR %</t>
  </si>
  <si>
    <t>14.58</t>
  </si>
  <si>
    <t>98.78</t>
  </si>
  <si>
    <t>255.79</t>
  </si>
  <si>
    <t>101.54</t>
  </si>
  <si>
    <t>-19.87</t>
  </si>
  <si>
    <t>-32.36</t>
  </si>
  <si>
    <t>Total Assets, 2 Yr. CAGR %</t>
  </si>
  <si>
    <t>135.19</t>
  </si>
  <si>
    <t>78.5</t>
  </si>
  <si>
    <t>46.33</t>
  </si>
  <si>
    <t>24.51</t>
  </si>
  <si>
    <t>-3.96</t>
  </si>
  <si>
    <t>1.08</t>
  </si>
  <si>
    <t>Tangible Book Value, 2 Yr. CAGR %</t>
  </si>
  <si>
    <t>88.44</t>
  </si>
  <si>
    <t>45.24</t>
  </si>
  <si>
    <t>56.39</t>
  </si>
  <si>
    <t>23.46</t>
  </si>
  <si>
    <t>14.4</t>
  </si>
  <si>
    <t>Common Equity, 2 Yr. CAGR %</t>
  </si>
  <si>
    <t>Cash From Operations, 2 Yr. CAGR %</t>
  </si>
  <si>
    <t>27.39</t>
  </si>
  <si>
    <t>70.4</t>
  </si>
  <si>
    <t>56.62</t>
  </si>
  <si>
    <t>41.73</t>
  </si>
  <si>
    <t>48.38</t>
  </si>
  <si>
    <t>7.02</t>
  </si>
  <si>
    <t>Capital Expenditures, 2 Yr. CAGR %</t>
  </si>
  <si>
    <t>37.08</t>
  </si>
  <si>
    <t>193.75</t>
  </si>
  <si>
    <t>65.53</t>
  </si>
  <si>
    <t>29.8</t>
  </si>
  <si>
    <t>-48.98</t>
  </si>
  <si>
    <t>-88.37</t>
  </si>
  <si>
    <t>Levered Free Cash Flow, 2 Yr. CAGR %</t>
  </si>
  <si>
    <t>103.79</t>
  </si>
  <si>
    <t>188.77</t>
  </si>
  <si>
    <t>-1.15</t>
  </si>
  <si>
    <t>124.42</t>
  </si>
  <si>
    <t>25.86</t>
  </si>
  <si>
    <t>Unlevered Free Cash Flow, 2 Yr. CAGR %</t>
  </si>
  <si>
    <t>189.3</t>
  </si>
  <si>
    <t>-0.83</t>
  </si>
  <si>
    <t>125.02</t>
  </si>
  <si>
    <t>22.48</t>
  </si>
  <si>
    <t>Compound Annual Growth Rate Over Three Years</t>
  </si>
  <si>
    <t>Total Revenues, 3 Yr. CAGR %</t>
  </si>
  <si>
    <t>278.14</t>
  </si>
  <si>
    <t>17.44</t>
  </si>
  <si>
    <t>Gross Profit, 3 Yr. CAGR %</t>
  </si>
  <si>
    <t>40.74</t>
  </si>
  <si>
    <t>43.28</t>
  </si>
  <si>
    <t>35.16</t>
  </si>
  <si>
    <t>38.63</t>
  </si>
  <si>
    <t>27.61</t>
  </si>
  <si>
    <t>EBITDA, 3 Yr. CAGR %</t>
  </si>
  <si>
    <t>50.44</t>
  </si>
  <si>
    <t>51.9</t>
  </si>
  <si>
    <t>36.65</t>
  </si>
  <si>
    <t>34.48</t>
  </si>
  <si>
    <t>25.42</t>
  </si>
  <si>
    <t>EBITA, 3 Yr. CAGR %</t>
  </si>
  <si>
    <t>49.85</t>
  </si>
  <si>
    <t>51.41</t>
  </si>
  <si>
    <t>36.85</t>
  </si>
  <si>
    <t>34.42</t>
  </si>
  <si>
    <t>25.39</t>
  </si>
  <si>
    <t>EBIT, 3 Yr. CAGR %</t>
  </si>
  <si>
    <t>Earnings From Cont. Operations, 3 Yr. CAGR %</t>
  </si>
  <si>
    <t>46.54</t>
  </si>
  <si>
    <t>51.25</t>
  </si>
  <si>
    <t>38.76</t>
  </si>
  <si>
    <t>38.16</t>
  </si>
  <si>
    <t>24.22</t>
  </si>
  <si>
    <t>Net Income, 3 Yr. CAGR %</t>
  </si>
  <si>
    <t>Normalized Net Income, 3 Yr. CAGR %</t>
  </si>
  <si>
    <t>37.51</t>
  </si>
  <si>
    <t>Diluted EPS Before Extra, 3 Yr. CAGR %</t>
  </si>
  <si>
    <t>-43.21</t>
  </si>
  <si>
    <t>-43.13</t>
  </si>
  <si>
    <t>4.45</t>
  </si>
  <si>
    <t>6.8</t>
  </si>
  <si>
    <t>-8.13</t>
  </si>
  <si>
    <t>Net Property, Plant and Equip., 3 Yr. CAGR %</t>
  </si>
  <si>
    <t>52.5</t>
  </si>
  <si>
    <t>164.55</t>
  </si>
  <si>
    <t>122.22</t>
  </si>
  <si>
    <t>44.36</t>
  </si>
  <si>
    <t>-26.53</t>
  </si>
  <si>
    <t>Total Assets, 3 Yr. CAGR %</t>
  </si>
  <si>
    <t>81.62</t>
  </si>
  <si>
    <t>84.69</t>
  </si>
  <si>
    <t>18.85</t>
  </si>
  <si>
    <t>22.18</t>
  </si>
  <si>
    <t>-7.13</t>
  </si>
  <si>
    <t>Tangible Book Value, 3 Yr. CAGR %</t>
  </si>
  <si>
    <t>55.5</t>
  </si>
  <si>
    <t>69.53</t>
  </si>
  <si>
    <t>17.3</t>
  </si>
  <si>
    <t>32.1</t>
  </si>
  <si>
    <t>-4.77</t>
  </si>
  <si>
    <t>Common Equity, 3 Yr. CAGR %</t>
  </si>
  <si>
    <t>Cash From Operations, 3 Yr. CAGR %</t>
  </si>
  <si>
    <t>60.94</t>
  </si>
  <si>
    <t>40.49</t>
  </si>
  <si>
    <t>72.8</t>
  </si>
  <si>
    <t>28.11</t>
  </si>
  <si>
    <t>34.06</t>
  </si>
  <si>
    <t>Capital Expenditures, 3 Yr. CAGR %</t>
  </si>
  <si>
    <t>57.72</t>
  </si>
  <si>
    <t>124.56</t>
  </si>
  <si>
    <t>52.08</t>
  </si>
  <si>
    <t>-30.1</t>
  </si>
  <si>
    <t>-74.1</t>
  </si>
  <si>
    <t>Levered Free Cash Flow, 3 Yr. CAGR %</t>
  </si>
  <si>
    <t>7.8</t>
  </si>
  <si>
    <t>200.05</t>
  </si>
  <si>
    <t>14.96</t>
  </si>
  <si>
    <t>72.48</t>
  </si>
  <si>
    <t>Unlevered Free Cash Flow, 3 Yr. CAGR %</t>
  </si>
  <si>
    <t>7.93</t>
  </si>
  <si>
    <t>200.7</t>
  </si>
  <si>
    <t>15.3</t>
  </si>
  <si>
    <t>69.54</t>
  </si>
  <si>
    <t>Compound Annual Growth Rate Over Five Years</t>
  </si>
  <si>
    <t>Total Revenues, 5 Yr. CAGR %</t>
  </si>
  <si>
    <t>118.36</t>
  </si>
  <si>
    <t>Gross Profit, 5 Yr. CAGR %</t>
  </si>
  <si>
    <t>49.27</t>
  </si>
  <si>
    <t>35.13</t>
  </si>
  <si>
    <t>27.41</t>
  </si>
  <si>
    <t>EBITDA, 5 Yr. CAGR %</t>
  </si>
  <si>
    <t>52.1</t>
  </si>
  <si>
    <t>39.67</t>
  </si>
  <si>
    <t>27.56</t>
  </si>
  <si>
    <t>EBITA, 5 Yr. CAGR %</t>
  </si>
  <si>
    <t>51.63</t>
  </si>
  <si>
    <t>39.55</t>
  </si>
  <si>
    <t>27.57</t>
  </si>
  <si>
    <t>EBIT, 5 Yr. CAGR %</t>
  </si>
  <si>
    <t>Earnings From Cont. Operations, 5 Yr. CAGR %</t>
  </si>
  <si>
    <t>52.07</t>
  </si>
  <si>
    <t>40.02</t>
  </si>
  <si>
    <t>27.44</t>
  </si>
  <si>
    <t>Net Income, 5 Yr. CAGR %</t>
  </si>
  <si>
    <t>Normalized Net Income, 5 Yr. CAGR %</t>
  </si>
  <si>
    <t>39.62</t>
  </si>
  <si>
    <t>Diluted EPS Before Extra, 5 Yr. CAGR %</t>
  </si>
  <si>
    <t>-18.7</t>
  </si>
  <si>
    <t>-31.8</t>
  </si>
  <si>
    <t>-7.08</t>
  </si>
  <si>
    <t>Net Property, Plant and Equip., 5 Yr. CAGR %</t>
  </si>
  <si>
    <t>70.49</t>
  </si>
  <si>
    <t>64.07</t>
  </si>
  <si>
    <t>38.09</t>
  </si>
  <si>
    <t>Total Assets, 5 Yr. CAGR %</t>
  </si>
  <si>
    <t>56.16</t>
  </si>
  <si>
    <t>42.18</t>
  </si>
  <si>
    <t>11.39</t>
  </si>
  <si>
    <t>Tangible Book Value, 5 Yr. CAGR %</t>
  </si>
  <si>
    <t>41.79</t>
  </si>
  <si>
    <t>37.2</t>
  </si>
  <si>
    <t>16.13</t>
  </si>
  <si>
    <t>Common Equity, 5 Yr. CAGR %</t>
  </si>
  <si>
    <t>Cash From Operations, 5 Yr. CAGR %</t>
  </si>
  <si>
    <t>52.96</t>
  </si>
  <si>
    <t>43.59</t>
  </si>
  <si>
    <t>42.67</t>
  </si>
  <si>
    <t>Capital Expenditures, 5 Yr. CAGR %</t>
  </si>
  <si>
    <t>45.89</t>
  </si>
  <si>
    <t>24.13</t>
  </si>
  <si>
    <t>-45.61</t>
  </si>
  <si>
    <t>Levered Free Cash Flow, 5 Yr. CAGR %</t>
  </si>
  <si>
    <t>44.54</t>
  </si>
  <si>
    <t>111.97</t>
  </si>
  <si>
    <t>Unlevered Free Cash Flow, 5 Yr. CAGR %</t>
  </si>
  <si>
    <t>44.8</t>
  </si>
  <si>
    <t>109.95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</si>
  <si>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</si>
  <si>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</si>
  <si>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</si>
  <si>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</si>
  <si>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</si>
  <si>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</si>
  <si>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</si>
  <si>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</si>
  <si>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</si>
  <si>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391.2</t>
  </si>
  <si>
    <t>1,632</t>
  </si>
  <si>
    <t>872.1</t>
  </si>
  <si>
    <t>467.6</t>
  </si>
  <si>
    <t>1,356</t>
  </si>
  <si>
    <t>3,988</t>
  </si>
  <si>
    <t>-</t>
  </si>
  <si>
    <t>Change</t>
  </si>
  <si>
    <t>317.34%</t>
  </si>
  <si>
    <t>-46.58%</t>
  </si>
  <si>
    <t>-46.39%</t>
  </si>
  <si>
    <t>190.08%</t>
  </si>
  <si>
    <t>194.04%</t>
  </si>
  <si>
    <t>0%</t>
  </si>
  <si>
    <t>Enterprise Value (EV)
                                    1</t>
  </si>
  <si>
    <t>1,497</t>
  </si>
  <si>
    <t>709.3</t>
  </si>
  <si>
    <t>414</t>
  </si>
  <si>
    <t>1,304</t>
  </si>
  <si>
    <t>3,610</t>
  </si>
  <si>
    <t>3,513</t>
  </si>
  <si>
    <t>3,521</t>
  </si>
  <si>
    <t>282.66%</t>
  </si>
  <si>
    <t>-52.62%</t>
  </si>
  <si>
    <t>-41.63%</t>
  </si>
  <si>
    <t>215.07%</t>
  </si>
  <si>
    <t>176.77%</t>
  </si>
  <si>
    <t>-2.69%</t>
  </si>
  <si>
    <t>0.22%</t>
  </si>
  <si>
    <t>P/E ratio</t>
  </si>
  <si>
    <t>-7.12x</t>
  </si>
  <si>
    <t>-17.3x</t>
  </si>
  <si>
    <t>-6.92x</t>
  </si>
  <si>
    <t>-4x</t>
  </si>
  <si>
    <t>-9.45x</t>
  </si>
  <si>
    <t>-17.5x</t>
  </si>
  <si>
    <t>-19.1x</t>
  </si>
  <si>
    <t>-43.4x</t>
  </si>
  <si>
    <t>PBR</t>
  </si>
  <si>
    <t>6.36x</t>
  </si>
  <si>
    <t>5.3x</t>
  </si>
  <si>
    <t>2.07x</t>
  </si>
  <si>
    <t>6.96x</t>
  </si>
  <si>
    <t>12.1x</t>
  </si>
  <si>
    <t>11.1x</t>
  </si>
  <si>
    <t>11.8x</t>
  </si>
  <si>
    <t>PEG</t>
  </si>
  <si>
    <t>-0.3x</t>
  </si>
  <si>
    <t>-0.2x</t>
  </si>
  <si>
    <t>0.1x</t>
  </si>
  <si>
    <t>0.8x</t>
  </si>
  <si>
    <t>-0.8x</t>
  </si>
  <si>
    <t>2.32x</t>
  </si>
  <si>
    <t>Capitalization / Revenue</t>
  </si>
  <si>
    <t>19.1x</t>
  </si>
  <si>
    <t>106x</t>
  </si>
  <si>
    <t>46.3x</t>
  </si>
  <si>
    <t>14.1x</t>
  </si>
  <si>
    <t>151x</t>
  </si>
  <si>
    <t>21.7x</t>
  </si>
  <si>
    <t>EV / Revenue</t>
  </si>
  <si>
    <t>97.2x</t>
  </si>
  <si>
    <t>37.7x</t>
  </si>
  <si>
    <t>12.5x</t>
  </si>
  <si>
    <t>133x</t>
  </si>
  <si>
    <t>EV / EBITDA</t>
  </si>
  <si>
    <t>-17,529,769x</t>
  </si>
  <si>
    <t>-5,571,747x</t>
  </si>
  <si>
    <t>EV / EBIT</t>
  </si>
  <si>
    <t>-7.17x</t>
  </si>
  <si>
    <t>-17.2x</t>
  </si>
  <si>
    <t>-5.46x</t>
  </si>
  <si>
    <t>-3.08x</t>
  </si>
  <si>
    <t>-7.62x</t>
  </si>
  <si>
    <t>-14.6x</t>
  </si>
  <si>
    <t>-14.2x</t>
  </si>
  <si>
    <t>-29.6x</t>
  </si>
  <si>
    <t>EV / FCF</t>
  </si>
  <si>
    <t>-5.99x</t>
  </si>
  <si>
    <t>-23.3x</t>
  </si>
  <si>
    <t>-5.37x</t>
  </si>
  <si>
    <t>-3.1x</t>
  </si>
  <si>
    <t>-8.98x</t>
  </si>
  <si>
    <t>-23.2x</t>
  </si>
  <si>
    <t>-17.1x</t>
  </si>
  <si>
    <t>-28.1x</t>
  </si>
  <si>
    <t>FCF Yield</t>
  </si>
  <si>
    <t>-16.7%</t>
  </si>
  <si>
    <t>-4.3%</t>
  </si>
  <si>
    <t>-18.6%</t>
  </si>
  <si>
    <t>-32.3%</t>
  </si>
  <si>
    <t>-11.1%</t>
  </si>
  <si>
    <t>-5.85%</t>
  </si>
  <si>
    <t>-3.56%</t>
  </si>
  <si>
    <t>Dividend per Share
                                    2</t>
  </si>
  <si>
    <t>Rate of return</t>
  </si>
  <si>
    <t>EPS
                                    2</t>
  </si>
  <si>
    <t>-1.99</t>
  </si>
  <si>
    <t>-2.429</t>
  </si>
  <si>
    <t>-2.229</t>
  </si>
  <si>
    <t>-0.9811</t>
  </si>
  <si>
    <t>Distribution rate</t>
  </si>
  <si>
    <t>Net sales
                                    1</t>
  </si>
  <si>
    <t>20.49</t>
  </si>
  <si>
    <t>15.4</t>
  </si>
  <si>
    <t>18.82</t>
  </si>
  <si>
    <t>33.19</t>
  </si>
  <si>
    <t>26.4</t>
  </si>
  <si>
    <t>184</t>
  </si>
  <si>
    <t>-85.39</t>
  </si>
  <si>
    <t>-127.3</t>
  </si>
  <si>
    <t>EBIT
                                    1</t>
  </si>
  <si>
    <t>-54.54</t>
  </si>
  <si>
    <t>-86.88</t>
  </si>
  <si>
    <t>-129.9</t>
  </si>
  <si>
    <t>-134.4</t>
  </si>
  <si>
    <t>-171.3</t>
  </si>
  <si>
    <t>-246.6</t>
  </si>
  <si>
    <t>-247.1</t>
  </si>
  <si>
    <t>-118.8</t>
  </si>
  <si>
    <t>Net income
                                    1</t>
  </si>
  <si>
    <t>-51</t>
  </si>
  <si>
    <t>-86.48</t>
  </si>
  <si>
    <t>-131.8</t>
  </si>
  <si>
    <t>-134.5</t>
  </si>
  <si>
    <t>-165.8</t>
  </si>
  <si>
    <t>-243.4</t>
  </si>
  <si>
    <t>-243.6</t>
  </si>
  <si>
    <t>-114.1</t>
  </si>
  <si>
    <t>Net Debt
                                    1</t>
  </si>
  <si>
    <t>-135.7</t>
  </si>
  <si>
    <t>-162.8</t>
  </si>
  <si>
    <t>-53.53</t>
  </si>
  <si>
    <t>-51.84</t>
  </si>
  <si>
    <t>-377.7</t>
  </si>
  <si>
    <t>-474.7</t>
  </si>
  <si>
    <t>-466.9</t>
  </si>
  <si>
    <t>Reference price
                                    2</t>
  </si>
  <si>
    <t>13.18</t>
  </si>
  <si>
    <t>48.53</t>
  </si>
  <si>
    <t>24.84</t>
  </si>
  <si>
    <t>9.05</t>
  </si>
  <si>
    <t>18.80</t>
  </si>
  <si>
    <t>42.60</t>
  </si>
  <si>
    <t>Nbr of stocks (in thousands)</t>
  </si>
  <si>
    <t>29,678</t>
  </si>
  <si>
    <t>33,639</t>
  </si>
  <si>
    <t>35,108</t>
  </si>
  <si>
    <t>51,663</t>
  </si>
  <si>
    <t>72,143</t>
  </si>
  <si>
    <t>93,615</t>
  </si>
  <si>
    <t>Announcement Date</t>
  </si>
  <si>
    <t>3/12/20</t>
  </si>
  <si>
    <t>3/9/21</t>
  </si>
  <si>
    <t>3/7/22</t>
  </si>
  <si>
    <t>3/7/23</t>
  </si>
  <si>
    <t>3/19/24</t>
  </si>
  <si>
    <t>address1</t>
  </si>
  <si>
    <t>301 Binney Street</t>
  </si>
  <si>
    <t>address2</t>
  </si>
  <si>
    <t>3rd Floor</t>
  </si>
  <si>
    <t>city</t>
  </si>
  <si>
    <t>Cambridge</t>
  </si>
  <si>
    <t>state</t>
  </si>
  <si>
    <t>MA</t>
  </si>
  <si>
    <t>zip</t>
  </si>
  <si>
    <t>02142</t>
  </si>
  <si>
    <t>country</t>
  </si>
  <si>
    <t>phone</t>
  </si>
  <si>
    <t>857 259 3860</t>
  </si>
  <si>
    <t>website</t>
  </si>
  <si>
    <t>https://scholarrock.com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</si>
  <si>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</si>
  <si>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</si>
  <si>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</si>
  <si>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</si>
  <si>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</si>
  <si>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</si>
  <si>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</si>
  <si>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</si>
  <si>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</si>
  <si>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</si>
  <si>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</si>
  <si>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Scholar Rock Holding Corporation, a biopharmaceutical company, focuses on the discovery, development, and delivery of medicines for the treatment of serious diseases in which signaling by protein growth factors plays a fundamental role. The company develops Apitegromab, an inhibitor of the activation of myostatin that is in Phase 3 clinical trial for the treatment of spinal muscular atrophy; and SRK-181, which has completed Phase 1 clinical trials for the treatment of cancers that are resistant to checkpoint inhibitor therapies, such as anti-PD-1 or anti-PD-L1 antibody therapies. It is developing a pipeline of product candidates to deliver novel therapies to treat a range of serious diseases, including neuromuscular disorders, cardiometabolic disorders, cancer, fibrosis, and iron-restricted anemia. Scholar Rock Holding Corporation was founded in 2012 and is headquartered in Cambridge, Massachusetts.</t>
  </si>
  <si>
    <t>fullTimeEmployees</t>
  </si>
  <si>
    <t>companyOfficers</t>
  </si>
  <si>
    <t>[{'maxAge': 1, 'name': 'Dr. Jay Thomas Backstrom M.D., M.P.H.', 'age': 69, 'title': 'President, CEO &amp; Director', 'yearBorn': 1955, 'fiscalYear': 2023, 'totalPay': 1071673, 'exercisedValue': 0, 'unexercisedValue': 3439375}, {'maxAge': 1, 'name': 'Mr. Edward H. Myles MBA', 'age': 52, 'title': 'CFO, COO &amp; Treasurer', 'yearBorn': 1972, 'fiscalYear': 2023, 'totalPay': 720786, 'exercisedValue': 0, 'unexercisedValue': 857292}, {'maxAge': 1, 'name': 'Ms. Tracey M. Sacco M.B.A.', 'age': 48, 'title': 'Chief Commercial Officer', 'yearBorn': 1976, 'fiscalYear': 2023, 'totalPay': 548855, 'exercisedValue': 0, 'unexercisedValue': 0}, {'maxAge': 1, 'name': 'Mr. Mo  Qatanani Ph.D.', 'age': 51, 'title': 'Chief Scientific Officer', 'yearBorn': 1973, 'fiscalYear': 2023, 'exercisedValue': 0, 'unexercisedValue': 0}, {'maxAge': 1, 'name': 'Ms. Rushmie  Nofsinger', 'title': 'Vice President of Corporate Affairs &amp; Investor Relations', 'fiscalYear': 2023, 'exercisedValue': 0, 'unexercisedValue': 0}, {'maxAge': 1, 'name': 'Ms. Junlin  Ho J.D.', 'age': 45, 'title': 'General Counsel &amp; Corporate Secretary', 'yearBorn': 1979, 'fiscalYear': 2023, 'totalPay': 563729, 'exercisedValue': 0, 'unexercisedValue': 112564}, {'maxAge': 1, 'name': 'Ms. Caryn  Parlavecchio', 'age': 52, 'title': 'Chief Human Resources Officer', 'yearBorn': 1972, 'fiscalYear': 2023, 'exercisedValue': 0, 'unexercisedValue': 0}, {'maxAge': 1, 'name': 'Ms. Lisa Amaya Price', 'title': 'Senior Vice President of Human Resources', 'fiscalYear': 2023, 'exercisedValue': 0, 'unexercisedValue': 0}, {'maxAge': 1, 'name': 'Ms. Erin  Moore CPA', 'age': 49, 'title': 'Senior Vice President of Finance', 'yearBorn': 1975, 'fiscalYear': 2023, 'exercisedValue': 0, 'unexercisedValue': 0}, {'maxAge': 1, 'name': 'Mr. Ryan  Iarrobino', 'title': 'Senior Vice President of Clinical Development &amp; Operations',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</si>
  <si>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</si>
  <si>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</si>
  <si>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</si>
  <si>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</si>
  <si>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</si>
  <si>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</si>
  <si>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</si>
  <si>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</si>
  <si>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</si>
  <si>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</si>
  <si>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</si>
  <si>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</si>
  <si>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</si>
  <si>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</si>
  <si>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</si>
  <si>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</si>
  <si>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</si>
  <si>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</si>
  <si>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</si>
  <si>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</si>
  <si>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</si>
  <si>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</si>
  <si>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</si>
  <si>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</si>
  <si>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</si>
  <si>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</si>
  <si>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</si>
  <si>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</si>
  <si>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</si>
  <si>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</si>
  <si>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</si>
  <si>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</si>
  <si>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</si>
  <si>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</si>
  <si>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</si>
  <si>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</si>
  <si>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</si>
  <si>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</si>
  <si>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</si>
  <si>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</si>
  <si>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</si>
  <si>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</si>
  <si>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</si>
  <si>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</si>
  <si>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</si>
  <si>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</si>
  <si>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</si>
  <si>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</si>
  <si>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</si>
  <si>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</si>
  <si>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</si>
  <si>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</si>
  <si>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</si>
  <si>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</si>
  <si>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</si>
  <si>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</si>
  <si>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</si>
  <si>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</si>
  <si>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</si>
  <si>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</si>
  <si>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</si>
  <si>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</si>
  <si>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</si>
  <si>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</si>
  <si>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</si>
  <si>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</si>
  <si>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Scholar Rock Holding Corporatio</t>
  </si>
  <si>
    <t>longName</t>
  </si>
  <si>
    <t>Scholar Rock Holding Corporation</t>
  </si>
  <si>
    <t>firstTradeDateEpochUtc</t>
  </si>
  <si>
    <t>timeZoneFullName</t>
  </si>
  <si>
    <t>America/New_York</t>
  </si>
  <si>
    <t>timeZoneShortName</t>
  </si>
  <si>
    <t>EST</t>
  </si>
  <si>
    <t>uuid</t>
  </si>
  <si>
    <t>d4172360-ba22-3374-b294-8dd0e33412b6</t>
  </si>
  <si>
    <t>messageBoardId</t>
  </si>
  <si>
    <t>finmb_548810128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</si>
  <si>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</si>
  <si>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</si>
  <si>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</si>
  <si>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</si>
  <si>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</si>
  <si>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</si>
  <si>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</si>
  <si>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</si>
  <si>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</si>
  <si>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</si>
  <si>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</si>
  <si>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</si>
  <si>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</si>
  <si>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</si>
  <si>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</si>
  <si>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</si>
  <si>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</si>
  <si>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</si>
  <si>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</si>
  <si>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grossProfits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</si>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</sst>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scholarrock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43.17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-42.34021313003073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3.885490688E9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0.989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-18.631826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-16.0</v>
      </c>
      <c r="C2" s="1">
        <v>-25.0</v>
      </c>
      <c r="D2" s="1">
        <v>-49.0</v>
      </c>
      <c r="E2" s="1">
        <v>-51.0</v>
      </c>
      <c r="F2" s="1">
        <v>-86.0</v>
      </c>
      <c r="G2" s="1">
        <v>-132.0</v>
      </c>
      <c r="H2" s="1">
        <v>-135.0</v>
      </c>
      <c r="I2" s="1">
        <v>-166.0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57.0</v>
      </c>
      <c r="C3" s="1">
        <v>66.0</v>
      </c>
      <c r="D3" s="1">
        <v>80.0</v>
      </c>
      <c r="E3" s="1">
        <v>1.0</v>
      </c>
      <c r="F3" s="1">
        <v>1.0</v>
      </c>
      <c r="G3" s="1">
        <v>2.0</v>
      </c>
      <c r="H3" s="1">
        <v>2.0</v>
      </c>
      <c r="I3" s="1">
        <v>2.0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57.0</v>
      </c>
      <c r="C4" s="1">
        <v>66.0</v>
      </c>
      <c r="D4" s="1">
        <v>80.0</v>
      </c>
      <c r="E4" s="1">
        <v>1.0</v>
      </c>
      <c r="F4" s="1">
        <v>1.0</v>
      </c>
      <c r="G4" s="1">
        <v>2.0</v>
      </c>
      <c r="H4" s="1">
        <v>2.0</v>
      </c>
      <c r="I4" s="1">
        <v>2.0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0.0</v>
      </c>
      <c r="E5" s="1">
        <v>0.0</v>
      </c>
      <c r="F5" s="1">
        <v>5.0</v>
      </c>
      <c r="G5" s="1">
        <v>33.0</v>
      </c>
      <c r="H5" s="1">
        <v>72.0</v>
      </c>
      <c r="I5" s="1">
        <v>27.0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0.0</v>
      </c>
      <c r="F6" s="1">
        <v>2.0</v>
      </c>
      <c r="G6" s="1">
        <v>2.0</v>
      </c>
      <c r="H6" s="1">
        <v>3.0</v>
      </c>
      <c r="I6" s="1">
        <v>1.0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-34.0</v>
      </c>
      <c r="E7" s="1">
        <v>-1.0</v>
      </c>
      <c r="F7" s="1">
        <v>-16.0</v>
      </c>
      <c r="G7" s="1">
        <v>91.0</v>
      </c>
      <c r="H7" s="1">
        <v>-2.0</v>
      </c>
      <c r="I7" s="1">
        <v>-6.0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55.0</v>
      </c>
      <c r="C8" s="1">
        <v>1.0</v>
      </c>
      <c r="D8" s="1">
        <v>5.0</v>
      </c>
      <c r="E8" s="1">
        <v>7.0</v>
      </c>
      <c r="F8" s="1">
        <v>11.0</v>
      </c>
      <c r="G8" s="1">
        <v>23.0</v>
      </c>
      <c r="H8" s="1">
        <v>27.0</v>
      </c>
      <c r="I8" s="1">
        <v>27.0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-41.0</v>
      </c>
      <c r="C9" s="1">
        <v>-36.0</v>
      </c>
      <c r="D9" s="1">
        <v>32.0</v>
      </c>
      <c r="E9" s="1">
        <v>1.0</v>
      </c>
      <c r="F9" s="1">
        <v>2.0</v>
      </c>
      <c r="G9" s="1">
        <v>6.0</v>
      </c>
      <c r="H9" s="1">
        <v>6.0</v>
      </c>
      <c r="I9" s="1">
        <v>7.0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38.0</v>
      </c>
      <c r="C10" s="1">
        <v>0.0</v>
      </c>
      <c r="D10" s="1">
        <v>0.0</v>
      </c>
      <c r="E10" s="1">
        <v>-25.0</v>
      </c>
      <c r="F10" s="1">
        <v>25.0</v>
      </c>
      <c r="G10" s="1">
        <v>0.0</v>
      </c>
      <c r="H10" s="1">
        <v>0.0</v>
      </c>
      <c r="I10" s="1">
        <v>0.0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9.0</v>
      </c>
      <c r="C11" s="1">
        <v>63.0</v>
      </c>
      <c r="D11" s="1">
        <v>1.0</v>
      </c>
      <c r="E11" s="1">
        <v>-1.0</v>
      </c>
      <c r="F11" s="1">
        <v>2.0</v>
      </c>
      <c r="G11" s="1">
        <v>1.0</v>
      </c>
      <c r="H11" s="1">
        <v>-25.0</v>
      </c>
      <c r="I11" s="1">
        <v>-52.0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0.0</v>
      </c>
      <c r="D12" s="1">
        <v>62.0</v>
      </c>
      <c r="E12" s="1">
        <v>4.0</v>
      </c>
      <c r="F12" s="1">
        <v>-15.0</v>
      </c>
      <c r="G12" s="1">
        <v>-18.0</v>
      </c>
      <c r="H12" s="1">
        <v>-33.0</v>
      </c>
      <c r="I12" s="1">
        <v>0.0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-12.0</v>
      </c>
      <c r="C13" s="1">
        <v>83.0</v>
      </c>
      <c r="D13" s="1">
        <v>3.0</v>
      </c>
      <c r="E13" s="1">
        <v>66.0</v>
      </c>
      <c r="F13" s="1">
        <v>-45.0</v>
      </c>
      <c r="G13" s="1">
        <v>-10.0</v>
      </c>
      <c r="H13" s="1">
        <v>-94.0</v>
      </c>
      <c r="I13" s="1">
        <v>-10.0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-15.0</v>
      </c>
      <c r="C14" s="1">
        <v>-21.0</v>
      </c>
      <c r="D14" s="1">
        <v>24.0</v>
      </c>
      <c r="E14" s="1">
        <v>-63.0</v>
      </c>
      <c r="F14" s="1">
        <v>-60.0</v>
      </c>
      <c r="G14" s="1">
        <v>-127.0</v>
      </c>
      <c r="H14" s="1">
        <v>-133.0</v>
      </c>
      <c r="I14" s="1">
        <v>-145.0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-79.0</v>
      </c>
      <c r="C15" s="1">
        <v>-36.0</v>
      </c>
      <c r="D15" s="1">
        <v>-1.0</v>
      </c>
      <c r="E15" s="1">
        <v>-3.0</v>
      </c>
      <c r="F15" s="1">
        <v>-4.0</v>
      </c>
      <c r="G15" s="1">
        <v>-5.0</v>
      </c>
      <c r="H15" s="1">
        <v>-1.0</v>
      </c>
      <c r="I15" s="1">
        <v>-7.0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1.0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-19.0</v>
      </c>
      <c r="C17" s="1">
        <v>18.0</v>
      </c>
      <c r="D17" s="1">
        <v>-58.0</v>
      </c>
      <c r="E17" s="1">
        <v>-59.0</v>
      </c>
      <c r="F17" s="1">
        <v>-59.0</v>
      </c>
      <c r="G17" s="1">
        <v>140.0</v>
      </c>
      <c r="H17" s="1">
        <v>-171.0</v>
      </c>
      <c r="I17" s="1">
        <v>41.0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-20.0</v>
      </c>
      <c r="C18" s="1">
        <v>17.0</v>
      </c>
      <c r="D18" s="1">
        <v>-60.0</v>
      </c>
      <c r="E18" s="1">
        <v>-62.0</v>
      </c>
      <c r="F18" s="1">
        <v>-63.0</v>
      </c>
      <c r="G18" s="1">
        <v>134.0</v>
      </c>
      <c r="H18" s="1">
        <v>-172.0</v>
      </c>
      <c r="I18" s="1">
        <v>41.0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1.0</v>
      </c>
      <c r="C19" s="1">
        <v>0.0</v>
      </c>
      <c r="D19" s="1">
        <v>0.0</v>
      </c>
      <c r="E19" s="1">
        <v>0.0</v>
      </c>
      <c r="F19" s="1">
        <v>24.0</v>
      </c>
      <c r="G19" s="1">
        <v>24.0</v>
      </c>
      <c r="H19" s="1">
        <v>0.0</v>
      </c>
      <c r="I19" s="1">
        <v>0.0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1.0</v>
      </c>
      <c r="C20" s="1">
        <v>0.0</v>
      </c>
      <c r="D20" s="1">
        <v>0.0</v>
      </c>
      <c r="E20" s="1">
        <v>0.0</v>
      </c>
      <c r="F20" s="1">
        <v>24.0</v>
      </c>
      <c r="G20" s="1">
        <v>24.0</v>
      </c>
      <c r="H20" s="1">
        <v>0.0</v>
      </c>
      <c r="I20" s="1">
        <v>0.0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-31.0</v>
      </c>
      <c r="C21" s="1">
        <v>-67.0</v>
      </c>
      <c r="D21" s="1">
        <v>-67.0</v>
      </c>
      <c r="E21" s="1">
        <v>-36.0</v>
      </c>
      <c r="F21" s="1">
        <v>0.0</v>
      </c>
      <c r="G21" s="1">
        <v>0.0</v>
      </c>
      <c r="H21" s="1">
        <v>-97.0</v>
      </c>
      <c r="I21" s="1">
        <v>0.0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-31.0</v>
      </c>
      <c r="C22" s="1">
        <v>-67.0</v>
      </c>
      <c r="D22" s="1">
        <v>-67.0</v>
      </c>
      <c r="E22" s="1">
        <v>-36.0</v>
      </c>
      <c r="F22" s="1">
        <v>0.0</v>
      </c>
      <c r="G22" s="1">
        <v>0.0</v>
      </c>
      <c r="H22" s="1">
        <v>-97.0</v>
      </c>
      <c r="I22" s="1">
        <v>0.0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94.0</v>
      </c>
      <c r="E23" s="1">
        <v>49.0</v>
      </c>
      <c r="F23" s="1">
        <v>223.0</v>
      </c>
      <c r="G23" s="1">
        <v>19.0</v>
      </c>
      <c r="H23" s="1">
        <v>196.0</v>
      </c>
      <c r="I23" s="1">
        <v>103.0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51.0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-10.0</v>
      </c>
      <c r="D25" s="1">
        <v>0.0</v>
      </c>
      <c r="E25" s="1">
        <v>-1.0</v>
      </c>
      <c r="F25" s="1">
        <v>-1.0</v>
      </c>
      <c r="G25" s="1">
        <v>-2.0</v>
      </c>
      <c r="H25" s="1">
        <v>0.0</v>
      </c>
      <c r="I25" s="1">
        <v>0.0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1.0</v>
      </c>
      <c r="C26" s="1">
        <v>50.0</v>
      </c>
      <c r="D26" s="1">
        <v>94.0</v>
      </c>
      <c r="E26" s="1">
        <v>48.0</v>
      </c>
      <c r="F26" s="1">
        <v>248.0</v>
      </c>
      <c r="G26" s="1">
        <v>44.0</v>
      </c>
      <c r="H26" s="1">
        <v>195.0</v>
      </c>
      <c r="I26" s="1">
        <v>103.0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-34.0</v>
      </c>
      <c r="C27" s="1">
        <v>46.0</v>
      </c>
      <c r="D27" s="1">
        <v>58.0</v>
      </c>
      <c r="E27" s="1">
        <v>-76.0</v>
      </c>
      <c r="F27" s="1">
        <v>124.0</v>
      </c>
      <c r="G27" s="1">
        <v>52.0</v>
      </c>
      <c r="H27" s="1">
        <v>-110.0</v>
      </c>
      <c r="I27" s="1">
        <v>-1.0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4.0</v>
      </c>
      <c r="C29" s="1">
        <v>5.0</v>
      </c>
      <c r="D29" s="1">
        <v>3.0</v>
      </c>
      <c r="E29" s="1">
        <v>0.0</v>
      </c>
      <c r="F29" s="1">
        <v>25.0</v>
      </c>
      <c r="G29" s="1">
        <v>2.0</v>
      </c>
      <c r="H29" s="1">
        <v>4.0</v>
      </c>
      <c r="I29" s="1">
        <v>6.0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-12.0</v>
      </c>
      <c r="D30" s="1">
        <v>-1.0</v>
      </c>
      <c r="E30" s="1">
        <v>-52.0</v>
      </c>
      <c r="F30" s="1">
        <v>-15.0</v>
      </c>
      <c r="G30" s="1">
        <v>-51.0</v>
      </c>
      <c r="H30" s="1">
        <v>-79.0</v>
      </c>
      <c r="I30" s="1">
        <v>-81.0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-12.0</v>
      </c>
      <c r="D31" s="1">
        <v>-1.0</v>
      </c>
      <c r="E31" s="1">
        <v>-52.0</v>
      </c>
      <c r="F31" s="1">
        <v>-15.0</v>
      </c>
      <c r="G31" s="1">
        <v>-51.0</v>
      </c>
      <c r="H31" s="1">
        <v>-80.0</v>
      </c>
      <c r="I31" s="1">
        <v>-77.0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-1.0</v>
      </c>
      <c r="D32" s="1">
        <v>-25.0</v>
      </c>
      <c r="E32" s="1">
        <v>24.0</v>
      </c>
      <c r="F32" s="1">
        <v>-29.0</v>
      </c>
      <c r="G32" s="1">
        <v>-9.0</v>
      </c>
      <c r="H32" s="1">
        <v>27.0</v>
      </c>
      <c r="I32" s="1">
        <v>13.0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1.0</v>
      </c>
      <c r="C33" s="1">
        <v>-67.0</v>
      </c>
      <c r="D33" s="1">
        <v>-67.0</v>
      </c>
      <c r="E33" s="1">
        <v>-36.0</v>
      </c>
      <c r="F33" s="1">
        <v>24.0</v>
      </c>
      <c r="G33" s="1">
        <v>24.0</v>
      </c>
      <c r="H33" s="1">
        <v>-97.0</v>
      </c>
      <c r="I33" s="1">
        <v>0.0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10.0</v>
      </c>
      <c r="C3" s="1">
        <v>56.0</v>
      </c>
      <c r="D3" s="1">
        <v>115.0</v>
      </c>
      <c r="E3" s="1">
        <v>36.0</v>
      </c>
      <c r="F3" s="1">
        <v>160.0</v>
      </c>
      <c r="G3" s="1">
        <v>213.0</v>
      </c>
      <c r="H3" s="1">
        <v>103.0</v>
      </c>
      <c r="I3" s="1">
        <v>102.0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18.0</v>
      </c>
      <c r="C4" s="1">
        <v>1.0</v>
      </c>
      <c r="D4" s="1">
        <v>60.0</v>
      </c>
      <c r="E4" s="1">
        <v>121.0</v>
      </c>
      <c r="F4" s="1">
        <v>181.0</v>
      </c>
      <c r="G4" s="1">
        <v>40.0</v>
      </c>
      <c r="H4" s="1">
        <v>212.0</v>
      </c>
      <c r="I4" s="1">
        <v>178.0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28.0</v>
      </c>
      <c r="C5" s="1">
        <v>57.0</v>
      </c>
      <c r="D5" s="1">
        <v>176.0</v>
      </c>
      <c r="E5" s="1">
        <v>157.0</v>
      </c>
      <c r="F5" s="1">
        <v>341.0</v>
      </c>
      <c r="G5" s="1">
        <v>253.0</v>
      </c>
      <c r="H5" s="1">
        <v>315.0</v>
      </c>
      <c r="I5" s="1">
        <v>280.0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0.0</v>
      </c>
      <c r="C6" s="1">
        <v>0.0</v>
      </c>
      <c r="D6" s="1">
        <v>0.0</v>
      </c>
      <c r="E6" s="1">
        <v>25.0</v>
      </c>
      <c r="F6" s="1">
        <v>0.0</v>
      </c>
      <c r="G6" s="1">
        <v>0.0</v>
      </c>
      <c r="H6" s="1">
        <v>0.0</v>
      </c>
      <c r="I6" s="1">
        <v>0.0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9.0</v>
      </c>
      <c r="C7" s="1">
        <v>39.0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1.0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9.0</v>
      </c>
      <c r="C8" s="1">
        <v>39.0</v>
      </c>
      <c r="D8" s="1">
        <v>0.0</v>
      </c>
      <c r="E8" s="1">
        <v>25.0</v>
      </c>
      <c r="F8" s="1">
        <v>0.0</v>
      </c>
      <c r="G8" s="1">
        <v>0.0</v>
      </c>
      <c r="H8" s="1">
        <v>0.0</v>
      </c>
      <c r="I8" s="1">
        <v>1.0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36.0</v>
      </c>
      <c r="C9" s="1">
        <v>84.0</v>
      </c>
      <c r="D9" s="1">
        <v>2.0</v>
      </c>
      <c r="E9" s="1">
        <v>2.0</v>
      </c>
      <c r="F9" s="1">
        <v>3.0</v>
      </c>
      <c r="G9" s="1">
        <v>12.0</v>
      </c>
      <c r="H9" s="1">
        <v>12.0</v>
      </c>
      <c r="I9" s="1">
        <v>7.0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28.0</v>
      </c>
      <c r="C10" s="1">
        <v>59.0</v>
      </c>
      <c r="D10" s="1">
        <v>178.0</v>
      </c>
      <c r="E10" s="1">
        <v>185.0</v>
      </c>
      <c r="F10" s="1">
        <v>344.0</v>
      </c>
      <c r="G10" s="1">
        <v>265.0</v>
      </c>
      <c r="H10" s="1">
        <v>328.0</v>
      </c>
      <c r="I10" s="1">
        <v>288.0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3.0</v>
      </c>
      <c r="C11" s="1">
        <v>3.0</v>
      </c>
      <c r="D11" s="1">
        <v>5.0</v>
      </c>
      <c r="E11" s="1">
        <v>12.0</v>
      </c>
      <c r="F11" s="1">
        <v>45.0</v>
      </c>
      <c r="G11" s="1">
        <v>42.0</v>
      </c>
      <c r="H11" s="1">
        <v>36.0</v>
      </c>
      <c r="I11" s="1">
        <v>27.0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-88.0</v>
      </c>
      <c r="C12" s="1">
        <v>-1.0</v>
      </c>
      <c r="D12" s="1">
        <v>-2.0</v>
      </c>
      <c r="E12" s="1">
        <v>-3.0</v>
      </c>
      <c r="F12" s="1">
        <v>-4.0</v>
      </c>
      <c r="G12" s="1">
        <v>-7.0</v>
      </c>
      <c r="H12" s="1">
        <v>-10.0</v>
      </c>
      <c r="I12" s="1">
        <v>-11.0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2.0</v>
      </c>
      <c r="C13" s="1">
        <v>2.0</v>
      </c>
      <c r="D13" s="1">
        <v>3.0</v>
      </c>
      <c r="E13" s="1">
        <v>8.0</v>
      </c>
      <c r="F13" s="1">
        <v>40.0</v>
      </c>
      <c r="G13" s="1">
        <v>35.0</v>
      </c>
      <c r="H13" s="1">
        <v>25.0</v>
      </c>
      <c r="I13" s="1">
        <v>16.0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1.0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36.0</v>
      </c>
      <c r="C15" s="1">
        <v>25.0</v>
      </c>
      <c r="D15" s="1">
        <v>20.0</v>
      </c>
      <c r="E15" s="1">
        <v>2.0</v>
      </c>
      <c r="F15" s="1">
        <v>3.0</v>
      </c>
      <c r="G15" s="1">
        <v>4.0</v>
      </c>
      <c r="H15" s="1">
        <v>4.0</v>
      </c>
      <c r="I15" s="1">
        <v>6.0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32.0</v>
      </c>
      <c r="C16" s="1">
        <v>61.0</v>
      </c>
      <c r="D16" s="1">
        <v>181.0</v>
      </c>
      <c r="E16" s="1">
        <v>196.0</v>
      </c>
      <c r="F16" s="1">
        <v>388.0</v>
      </c>
      <c r="G16" s="1">
        <v>304.0</v>
      </c>
      <c r="H16" s="1">
        <v>358.0</v>
      </c>
      <c r="I16" s="1">
        <v>311.0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66.0</v>
      </c>
      <c r="C18" s="1">
        <v>1.0</v>
      </c>
      <c r="D18" s="1">
        <v>3.0</v>
      </c>
      <c r="E18" s="1">
        <v>1.0</v>
      </c>
      <c r="F18" s="1">
        <v>3.0</v>
      </c>
      <c r="G18" s="1">
        <v>4.0</v>
      </c>
      <c r="H18" s="1">
        <v>3.0</v>
      </c>
      <c r="I18" s="1">
        <v>3.0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1">
        <v>1.0</v>
      </c>
      <c r="C19" s="1">
        <v>2.0</v>
      </c>
      <c r="D19" s="1">
        <v>7.0</v>
      </c>
      <c r="E19" s="1">
        <v>9.0</v>
      </c>
      <c r="F19" s="1">
        <v>13.0</v>
      </c>
      <c r="G19" s="1">
        <v>17.0</v>
      </c>
      <c r="H19" s="1">
        <v>24.0</v>
      </c>
      <c r="I19" s="1">
        <v>20.0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1.0</v>
      </c>
      <c r="H20" s="1">
        <v>0.0</v>
      </c>
      <c r="I20" s="1">
        <v>1.0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64.0</v>
      </c>
      <c r="C21" s="1">
        <v>64.0</v>
      </c>
      <c r="D21" s="1">
        <v>43.0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0.0</v>
      </c>
      <c r="C22" s="1">
        <v>0.0</v>
      </c>
      <c r="D22" s="1">
        <v>0.0</v>
      </c>
      <c r="E22" s="1">
        <v>1.0</v>
      </c>
      <c r="F22" s="1">
        <v>5.0</v>
      </c>
      <c r="G22" s="1">
        <v>7.0</v>
      </c>
      <c r="H22" s="1">
        <v>7.0</v>
      </c>
      <c r="I22" s="1">
        <v>7.0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0.0</v>
      </c>
      <c r="C23" s="1">
        <v>0.0</v>
      </c>
      <c r="D23" s="1">
        <v>20.0</v>
      </c>
      <c r="E23" s="1">
        <v>20.0</v>
      </c>
      <c r="F23" s="1">
        <v>18.0</v>
      </c>
      <c r="G23" s="1">
        <v>33.0</v>
      </c>
      <c r="H23" s="1">
        <v>0.0</v>
      </c>
      <c r="I23" s="1">
        <v>0.0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20.0</v>
      </c>
      <c r="C24" s="1">
        <v>22.0</v>
      </c>
      <c r="D24" s="1">
        <v>1.0</v>
      </c>
      <c r="E24" s="1">
        <v>1.0</v>
      </c>
      <c r="F24" s="1">
        <v>1.0</v>
      </c>
      <c r="G24" s="1">
        <v>25.0</v>
      </c>
      <c r="H24" s="1">
        <v>22.0</v>
      </c>
      <c r="I24" s="1">
        <v>8.0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3.0</v>
      </c>
      <c r="C25" s="1">
        <v>5.0</v>
      </c>
      <c r="D25" s="1">
        <v>31.0</v>
      </c>
      <c r="E25" s="1">
        <v>32.0</v>
      </c>
      <c r="F25" s="1">
        <v>42.0</v>
      </c>
      <c r="G25" s="1">
        <v>64.0</v>
      </c>
      <c r="H25" s="1">
        <v>36.0</v>
      </c>
      <c r="I25" s="1">
        <v>32.0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1.0</v>
      </c>
      <c r="C26" s="1">
        <v>39.0</v>
      </c>
      <c r="D26" s="1">
        <v>2.0</v>
      </c>
      <c r="E26" s="1">
        <v>0.0</v>
      </c>
      <c r="F26" s="1">
        <v>24.0</v>
      </c>
      <c r="G26" s="1">
        <v>48.0</v>
      </c>
      <c r="H26" s="1">
        <v>49.0</v>
      </c>
      <c r="I26" s="1">
        <v>48.0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0.0</v>
      </c>
      <c r="C27" s="1">
        <v>0.0</v>
      </c>
      <c r="D27" s="1">
        <v>0.0</v>
      </c>
      <c r="E27" s="1">
        <v>4.0</v>
      </c>
      <c r="F27" s="1">
        <v>27.0</v>
      </c>
      <c r="G27" s="1">
        <v>19.0</v>
      </c>
      <c r="H27" s="1">
        <v>11.0</v>
      </c>
      <c r="I27" s="1">
        <v>4.0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0.0</v>
      </c>
      <c r="C28" s="1">
        <v>0.0</v>
      </c>
      <c r="D28" s="1">
        <v>42.0</v>
      </c>
      <c r="E28" s="1">
        <v>46.0</v>
      </c>
      <c r="F28" s="1">
        <v>33.0</v>
      </c>
      <c r="G28" s="1">
        <v>0.0</v>
      </c>
      <c r="H28" s="1">
        <v>0.0</v>
      </c>
      <c r="I28" s="1">
        <v>0.0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72.0</v>
      </c>
      <c r="C29" s="1">
        <v>50.0</v>
      </c>
      <c r="D29" s="1">
        <v>87.0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4.0</v>
      </c>
      <c r="C30" s="1">
        <v>5.0</v>
      </c>
      <c r="D30" s="1">
        <v>74.0</v>
      </c>
      <c r="E30" s="1">
        <v>83.0</v>
      </c>
      <c r="F30" s="1">
        <v>128.0</v>
      </c>
      <c r="G30" s="1">
        <v>132.0</v>
      </c>
      <c r="H30" s="1">
        <v>97.0</v>
      </c>
      <c r="I30" s="1">
        <v>85.0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58.0</v>
      </c>
      <c r="C31" s="1">
        <v>109.0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58.0</v>
      </c>
      <c r="C32" s="1">
        <v>109.0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1.0</v>
      </c>
      <c r="C33" s="1">
        <v>1.0</v>
      </c>
      <c r="D33" s="1">
        <v>2.0</v>
      </c>
      <c r="E33" s="1">
        <v>3.0</v>
      </c>
      <c r="F33" s="1">
        <v>3.0</v>
      </c>
      <c r="G33" s="1">
        <v>3.0</v>
      </c>
      <c r="H33" s="1">
        <v>5.0</v>
      </c>
      <c r="I33" s="1">
        <v>7.0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1.0</v>
      </c>
      <c r="C34" s="1">
        <v>3.0</v>
      </c>
      <c r="D34" s="1">
        <v>213.0</v>
      </c>
      <c r="E34" s="1">
        <v>271.0</v>
      </c>
      <c r="F34" s="1">
        <v>505.0</v>
      </c>
      <c r="G34" s="1">
        <v>548.0</v>
      </c>
      <c r="H34" s="1">
        <v>772.0</v>
      </c>
      <c r="I34" s="1">
        <v>901.0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-32.0</v>
      </c>
      <c r="C35" s="1">
        <v>-57.0</v>
      </c>
      <c r="D35" s="1">
        <v>-107.0</v>
      </c>
      <c r="E35" s="1">
        <v>-158.0</v>
      </c>
      <c r="F35" s="1">
        <v>-244.0</v>
      </c>
      <c r="G35" s="1">
        <v>-376.0</v>
      </c>
      <c r="H35" s="1">
        <v>-511.0</v>
      </c>
      <c r="I35" s="1">
        <v>-676.0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-2.0</v>
      </c>
      <c r="C36" s="1">
        <v>0.0</v>
      </c>
      <c r="D36" s="1">
        <v>0.0</v>
      </c>
      <c r="E36" s="1">
        <v>3.0</v>
      </c>
      <c r="F36" s="1">
        <v>0.0</v>
      </c>
      <c r="G36" s="1">
        <v>-3.0</v>
      </c>
      <c r="H36" s="1">
        <v>-88.0</v>
      </c>
      <c r="I36" s="1">
        <v>9.0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-30.0</v>
      </c>
      <c r="C37" s="1">
        <v>-53.0</v>
      </c>
      <c r="D37" s="1">
        <v>107.0</v>
      </c>
      <c r="E37" s="1">
        <v>113.0</v>
      </c>
      <c r="F37" s="1">
        <v>261.0</v>
      </c>
      <c r="G37" s="1">
        <v>172.0</v>
      </c>
      <c r="H37" s="1">
        <v>260.0</v>
      </c>
      <c r="I37" s="1">
        <v>225.0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28.0</v>
      </c>
      <c r="C38" s="1">
        <v>55.0</v>
      </c>
      <c r="D38" s="1">
        <v>107.0</v>
      </c>
      <c r="E38" s="1">
        <v>113.0</v>
      </c>
      <c r="F38" s="1">
        <v>261.0</v>
      </c>
      <c r="G38" s="1">
        <v>172.0</v>
      </c>
      <c r="H38" s="1">
        <v>260.0</v>
      </c>
      <c r="I38" s="1">
        <v>225.0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32.0</v>
      </c>
      <c r="C39" s="1">
        <v>61.0</v>
      </c>
      <c r="D39" s="1">
        <v>181.0</v>
      </c>
      <c r="E39" s="1">
        <v>196.0</v>
      </c>
      <c r="F39" s="1">
        <v>388.0</v>
      </c>
      <c r="G39" s="1">
        <v>304.0</v>
      </c>
      <c r="H39" s="1">
        <v>358.0</v>
      </c>
      <c r="I39" s="1">
        <v>311.0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52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>
        <v>4.0</v>
      </c>
      <c r="C41" s="1">
        <v>3.0</v>
      </c>
      <c r="D41" s="1">
        <v>26.0</v>
      </c>
      <c r="E41" s="1">
        <v>29.0</v>
      </c>
      <c r="F41" s="1">
        <v>34.0</v>
      </c>
      <c r="G41" s="1">
        <v>35.0</v>
      </c>
      <c r="H41" s="1">
        <v>51.0</v>
      </c>
      <c r="I41" s="1">
        <v>77.0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4.0</v>
      </c>
      <c r="C42" s="1">
        <v>3.0</v>
      </c>
      <c r="D42" s="1">
        <v>26.0</v>
      </c>
      <c r="E42" s="1">
        <v>29.0</v>
      </c>
      <c r="F42" s="1">
        <v>34.0</v>
      </c>
      <c r="G42" s="1">
        <v>35.0</v>
      </c>
      <c r="H42" s="1">
        <v>51.0</v>
      </c>
      <c r="I42" s="1">
        <v>75.0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98</v>
      </c>
      <c r="B43" s="1" t="s">
        <v>99</v>
      </c>
      <c r="C43" s="1" t="s">
        <v>100</v>
      </c>
      <c r="D43" s="1" t="s">
        <v>101</v>
      </c>
      <c r="E43" s="1" t="s">
        <v>102</v>
      </c>
      <c r="F43" s="1" t="s">
        <v>103</v>
      </c>
      <c r="G43" s="1" t="s">
        <v>104</v>
      </c>
      <c r="H43" s="1" t="s">
        <v>105</v>
      </c>
      <c r="I43" s="1" t="s">
        <v>106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107</v>
      </c>
      <c r="B44" s="1">
        <v>-30.0</v>
      </c>
      <c r="C44" s="1">
        <v>-53.0</v>
      </c>
      <c r="D44" s="1">
        <v>107.0</v>
      </c>
      <c r="E44" s="1">
        <v>113.0</v>
      </c>
      <c r="F44" s="1">
        <v>261.0</v>
      </c>
      <c r="G44" s="1">
        <v>172.0</v>
      </c>
      <c r="H44" s="1">
        <v>260.0</v>
      </c>
      <c r="I44" s="1">
        <v>225.0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108</v>
      </c>
      <c r="B45" s="1" t="s">
        <v>99</v>
      </c>
      <c r="C45" s="1" t="s">
        <v>100</v>
      </c>
      <c r="D45" s="1" t="s">
        <v>101</v>
      </c>
      <c r="E45" s="1" t="s">
        <v>102</v>
      </c>
      <c r="F45" s="1" t="s">
        <v>103</v>
      </c>
      <c r="G45" s="1" t="s">
        <v>104</v>
      </c>
      <c r="H45" s="1" t="s">
        <v>105</v>
      </c>
      <c r="I45" s="1" t="s">
        <v>106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109</v>
      </c>
      <c r="B46" s="1">
        <v>1.0</v>
      </c>
      <c r="C46" s="1">
        <v>1.0</v>
      </c>
      <c r="D46" s="1">
        <v>46.0</v>
      </c>
      <c r="E46" s="1">
        <v>5.0</v>
      </c>
      <c r="F46" s="1">
        <v>57.0</v>
      </c>
      <c r="G46" s="1">
        <v>77.0</v>
      </c>
      <c r="H46" s="1">
        <v>69.0</v>
      </c>
      <c r="I46" s="1">
        <v>61.0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110</v>
      </c>
      <c r="B47" s="1">
        <v>-27.0</v>
      </c>
      <c r="C47" s="1">
        <v>-56.0</v>
      </c>
      <c r="D47" s="1">
        <v>-175.0</v>
      </c>
      <c r="E47" s="1">
        <v>-152.0</v>
      </c>
      <c r="F47" s="1">
        <v>-284.0</v>
      </c>
      <c r="G47" s="1">
        <v>-176.0</v>
      </c>
      <c r="H47" s="1">
        <v>-246.0</v>
      </c>
      <c r="I47" s="1">
        <v>-218.0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111</v>
      </c>
      <c r="B48" s="1">
        <v>8.0</v>
      </c>
      <c r="C48" s="1">
        <v>8.0</v>
      </c>
      <c r="D48" s="1">
        <v>8.0</v>
      </c>
      <c r="E48" s="1">
        <v>16.0</v>
      </c>
      <c r="F48" s="1">
        <v>34.0</v>
      </c>
      <c r="G48" s="1">
        <v>87.0</v>
      </c>
      <c r="H48" s="1">
        <v>64.0</v>
      </c>
      <c r="I48" s="1">
        <v>67.0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112</v>
      </c>
      <c r="B49" s="1">
        <v>0.0</v>
      </c>
      <c r="C49" s="1">
        <v>3.0</v>
      </c>
      <c r="D49" s="1">
        <v>3.0</v>
      </c>
      <c r="E49" s="1">
        <v>3.0</v>
      </c>
      <c r="F49" s="1">
        <v>3.0</v>
      </c>
      <c r="G49" s="1">
        <v>3.0</v>
      </c>
      <c r="H49" s="1">
        <v>3.0</v>
      </c>
      <c r="I49" s="1">
        <v>3.0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113</v>
      </c>
      <c r="B50" s="1">
        <v>1.0</v>
      </c>
      <c r="C50" s="1">
        <v>2.0</v>
      </c>
      <c r="D50" s="1">
        <v>3.0</v>
      </c>
      <c r="E50" s="1">
        <v>6.0</v>
      </c>
      <c r="F50" s="1">
        <v>6.0</v>
      </c>
      <c r="G50" s="1">
        <v>11.0</v>
      </c>
      <c r="H50" s="1">
        <v>12.0</v>
      </c>
      <c r="I50" s="1">
        <v>12.0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114</v>
      </c>
      <c r="B51" s="1">
        <v>0.0</v>
      </c>
      <c r="C51" s="1">
        <v>0.0</v>
      </c>
      <c r="D51" s="1">
        <v>65.0</v>
      </c>
      <c r="E51" s="1">
        <v>93.0</v>
      </c>
      <c r="F51" s="1">
        <v>119.0</v>
      </c>
      <c r="G51" s="1">
        <v>145.0</v>
      </c>
      <c r="H51" s="1">
        <v>114.0</v>
      </c>
      <c r="I51" s="1">
        <v>150.0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115</v>
      </c>
      <c r="B2" s="1">
        <v>37.0</v>
      </c>
      <c r="C2" s="1">
        <v>0.0</v>
      </c>
      <c r="D2" s="1">
        <v>0.0</v>
      </c>
      <c r="E2" s="1">
        <v>20.0</v>
      </c>
      <c r="F2" s="1">
        <v>15.0</v>
      </c>
      <c r="G2" s="1">
        <v>18.0</v>
      </c>
      <c r="H2" s="1">
        <v>33.0</v>
      </c>
      <c r="I2" s="1">
        <v>0.0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116</v>
      </c>
      <c r="B3" s="1">
        <v>37.0</v>
      </c>
      <c r="C3" s="1">
        <v>0.0</v>
      </c>
      <c r="D3" s="1">
        <v>0.0</v>
      </c>
      <c r="E3" s="1">
        <v>20.0</v>
      </c>
      <c r="F3" s="1">
        <v>15.0</v>
      </c>
      <c r="G3" s="1">
        <v>18.0</v>
      </c>
      <c r="H3" s="1">
        <v>33.0</v>
      </c>
      <c r="I3" s="1">
        <v>0.0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117</v>
      </c>
      <c r="B4" s="1">
        <v>12.0</v>
      </c>
      <c r="C4" s="1">
        <v>19.0</v>
      </c>
      <c r="D4" s="1">
        <v>36.0</v>
      </c>
      <c r="E4" s="1">
        <v>54.0</v>
      </c>
      <c r="F4" s="1">
        <v>74.0</v>
      </c>
      <c r="G4" s="1">
        <v>108.0</v>
      </c>
      <c r="H4" s="1">
        <v>123.0</v>
      </c>
      <c r="I4" s="1">
        <v>122.0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118</v>
      </c>
      <c r="B5" s="1">
        <v>-12.0</v>
      </c>
      <c r="C5" s="1">
        <v>-19.0</v>
      </c>
      <c r="D5" s="1">
        <v>-36.0</v>
      </c>
      <c r="E5" s="1">
        <v>-33.0</v>
      </c>
      <c r="F5" s="1">
        <v>-58.0</v>
      </c>
      <c r="G5" s="1">
        <v>-89.0</v>
      </c>
      <c r="H5" s="1">
        <v>-89.0</v>
      </c>
      <c r="I5" s="1">
        <v>-122.0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119</v>
      </c>
      <c r="B6" s="1">
        <v>4.0</v>
      </c>
      <c r="C6" s="1">
        <v>5.0</v>
      </c>
      <c r="D6" s="1">
        <v>14.0</v>
      </c>
      <c r="E6" s="1">
        <v>20.0</v>
      </c>
      <c r="F6" s="1">
        <v>28.0</v>
      </c>
      <c r="G6" s="1">
        <v>40.0</v>
      </c>
      <c r="H6" s="1">
        <v>42.0</v>
      </c>
      <c r="I6" s="1">
        <v>49.0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120</v>
      </c>
      <c r="B7" s="1">
        <v>4.0</v>
      </c>
      <c r="C7" s="1">
        <v>5.0</v>
      </c>
      <c r="D7" s="1">
        <v>14.0</v>
      </c>
      <c r="E7" s="1">
        <v>20.0</v>
      </c>
      <c r="F7" s="1">
        <v>28.0</v>
      </c>
      <c r="G7" s="1">
        <v>40.0</v>
      </c>
      <c r="H7" s="1">
        <v>42.0</v>
      </c>
      <c r="I7" s="1">
        <v>49.0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121</v>
      </c>
      <c r="B8" s="1">
        <v>-16.0</v>
      </c>
      <c r="C8" s="1">
        <v>-25.0</v>
      </c>
      <c r="D8" s="1">
        <v>-50.0</v>
      </c>
      <c r="E8" s="1">
        <v>-54.0</v>
      </c>
      <c r="F8" s="1">
        <v>-86.0</v>
      </c>
      <c r="G8" s="1">
        <v>-130.0</v>
      </c>
      <c r="H8" s="1">
        <v>-132.0</v>
      </c>
      <c r="I8" s="1">
        <v>-171.0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122</v>
      </c>
      <c r="B9" s="1">
        <v>-4.0</v>
      </c>
      <c r="C9" s="1">
        <v>-10.0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-6.0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123</v>
      </c>
      <c r="B10" s="1">
        <v>2.0</v>
      </c>
      <c r="C10" s="1">
        <v>14.0</v>
      </c>
      <c r="D10" s="1">
        <v>1.0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124</v>
      </c>
      <c r="B11" s="1">
        <v>-1.0</v>
      </c>
      <c r="C11" s="1">
        <v>4.0</v>
      </c>
      <c r="D11" s="1">
        <v>1.0</v>
      </c>
      <c r="E11" s="1">
        <v>0.0</v>
      </c>
      <c r="F11" s="1">
        <v>0.0</v>
      </c>
      <c r="G11" s="1">
        <v>0.0</v>
      </c>
      <c r="H11" s="1">
        <v>0.0</v>
      </c>
      <c r="I11" s="1">
        <v>-6.0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125</v>
      </c>
      <c r="B12" s="1">
        <v>2.0</v>
      </c>
      <c r="C12" s="1">
        <v>-1.0</v>
      </c>
      <c r="D12" s="1">
        <v>-5.0</v>
      </c>
      <c r="E12" s="1">
        <v>3.0</v>
      </c>
      <c r="F12" s="1">
        <v>39.0</v>
      </c>
      <c r="G12" s="1">
        <v>-1.0</v>
      </c>
      <c r="H12" s="1">
        <v>-13.0</v>
      </c>
      <c r="I12" s="1">
        <v>12.0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126</v>
      </c>
      <c r="B13" s="1">
        <v>-16.0</v>
      </c>
      <c r="C13" s="1">
        <v>-25.0</v>
      </c>
      <c r="D13" s="1">
        <v>-49.0</v>
      </c>
      <c r="E13" s="1">
        <v>-51.0</v>
      </c>
      <c r="F13" s="1">
        <v>-86.0</v>
      </c>
      <c r="G13" s="1">
        <v>-132.0</v>
      </c>
      <c r="H13" s="1">
        <v>-133.0</v>
      </c>
      <c r="I13" s="1">
        <v>-166.0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127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-1.0</v>
      </c>
      <c r="I14" s="1">
        <v>0.0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128</v>
      </c>
      <c r="B15" s="1">
        <v>-16.0</v>
      </c>
      <c r="C15" s="1">
        <v>-25.0</v>
      </c>
      <c r="D15" s="1">
        <v>-49.0</v>
      </c>
      <c r="E15" s="1">
        <v>-51.0</v>
      </c>
      <c r="F15" s="1">
        <v>-86.0</v>
      </c>
      <c r="G15" s="1">
        <v>-132.0</v>
      </c>
      <c r="H15" s="1">
        <v>-135.0</v>
      </c>
      <c r="I15" s="1">
        <v>-166.0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129</v>
      </c>
      <c r="B16" s="1">
        <v>-16.0</v>
      </c>
      <c r="C16" s="1">
        <v>-25.0</v>
      </c>
      <c r="D16" s="1">
        <v>-49.0</v>
      </c>
      <c r="E16" s="1">
        <v>-51.0</v>
      </c>
      <c r="F16" s="1">
        <v>-86.0</v>
      </c>
      <c r="G16" s="1">
        <v>-132.0</v>
      </c>
      <c r="H16" s="1">
        <v>-135.0</v>
      </c>
      <c r="I16" s="1">
        <v>-166.0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130</v>
      </c>
      <c r="B17" s="1">
        <v>-16.0</v>
      </c>
      <c r="C17" s="1">
        <v>-25.0</v>
      </c>
      <c r="D17" s="1">
        <v>-49.0</v>
      </c>
      <c r="E17" s="1">
        <v>-51.0</v>
      </c>
      <c r="F17" s="1">
        <v>-86.0</v>
      </c>
      <c r="G17" s="1">
        <v>-132.0</v>
      </c>
      <c r="H17" s="1">
        <v>-135.0</v>
      </c>
      <c r="I17" s="1">
        <v>-166.0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131</v>
      </c>
      <c r="B18" s="1">
        <v>-16.0</v>
      </c>
      <c r="C18" s="1">
        <v>-25.0</v>
      </c>
      <c r="D18" s="1">
        <v>-49.0</v>
      </c>
      <c r="E18" s="1">
        <v>-51.0</v>
      </c>
      <c r="F18" s="1">
        <v>-86.0</v>
      </c>
      <c r="G18" s="1">
        <v>-132.0</v>
      </c>
      <c r="H18" s="1">
        <v>-135.0</v>
      </c>
      <c r="I18" s="1">
        <v>-166.0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132</v>
      </c>
      <c r="B19" s="1">
        <v>-16.0</v>
      </c>
      <c r="C19" s="1">
        <v>-25.0</v>
      </c>
      <c r="D19" s="1">
        <v>-49.0</v>
      </c>
      <c r="E19" s="1">
        <v>-51.0</v>
      </c>
      <c r="F19" s="1">
        <v>-86.0</v>
      </c>
      <c r="G19" s="1">
        <v>-132.0</v>
      </c>
      <c r="H19" s="1">
        <v>-135.0</v>
      </c>
      <c r="I19" s="1">
        <v>-166.0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133</v>
      </c>
      <c r="B20" s="1">
        <v>-16.0</v>
      </c>
      <c r="C20" s="1">
        <v>-25.0</v>
      </c>
      <c r="D20" s="1">
        <v>-49.0</v>
      </c>
      <c r="E20" s="1">
        <v>-51.0</v>
      </c>
      <c r="F20" s="1">
        <v>-86.0</v>
      </c>
      <c r="G20" s="1">
        <v>-132.0</v>
      </c>
      <c r="H20" s="1">
        <v>-135.0</v>
      </c>
      <c r="I20" s="1">
        <v>-166.0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134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135</v>
      </c>
      <c r="B22" s="1" t="s">
        <v>136</v>
      </c>
      <c r="C22" s="1" t="s">
        <v>137</v>
      </c>
      <c r="D22" s="1" t="s">
        <v>138</v>
      </c>
      <c r="E22" s="1" t="s">
        <v>139</v>
      </c>
      <c r="F22" s="1" t="s">
        <v>140</v>
      </c>
      <c r="G22" s="1" t="s">
        <v>141</v>
      </c>
      <c r="H22" s="1" t="s">
        <v>142</v>
      </c>
      <c r="I22" s="1" t="s">
        <v>143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144</v>
      </c>
      <c r="B23" s="1" t="s">
        <v>136</v>
      </c>
      <c r="C23" s="1" t="s">
        <v>137</v>
      </c>
      <c r="D23" s="1" t="s">
        <v>138</v>
      </c>
      <c r="E23" s="1" t="s">
        <v>139</v>
      </c>
      <c r="F23" s="1" t="s">
        <v>140</v>
      </c>
      <c r="G23" s="1" t="s">
        <v>141</v>
      </c>
      <c r="H23" s="1" t="s">
        <v>142</v>
      </c>
      <c r="I23" s="1" t="s">
        <v>143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145</v>
      </c>
      <c r="B24" s="1">
        <v>1.0</v>
      </c>
      <c r="C24" s="1">
        <v>1.0</v>
      </c>
      <c r="D24" s="1">
        <v>15.0</v>
      </c>
      <c r="E24" s="1">
        <v>27.0</v>
      </c>
      <c r="F24" s="1">
        <v>30.0</v>
      </c>
      <c r="G24" s="1">
        <v>36.0</v>
      </c>
      <c r="H24" s="1">
        <v>59.0</v>
      </c>
      <c r="I24" s="1">
        <v>75.0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146</v>
      </c>
      <c r="B25" s="1" t="s">
        <v>136</v>
      </c>
      <c r="C25" s="1" t="s">
        <v>137</v>
      </c>
      <c r="D25" s="1" t="s">
        <v>138</v>
      </c>
      <c r="E25" s="1" t="s">
        <v>139</v>
      </c>
      <c r="F25" s="1" t="s">
        <v>140</v>
      </c>
      <c r="G25" s="1" t="s">
        <v>141</v>
      </c>
      <c r="H25" s="1" t="s">
        <v>142</v>
      </c>
      <c r="I25" s="1" t="s">
        <v>143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147</v>
      </c>
      <c r="B26" s="1" t="s">
        <v>136</v>
      </c>
      <c r="C26" s="1" t="s">
        <v>137</v>
      </c>
      <c r="D26" s="1" t="s">
        <v>138</v>
      </c>
      <c r="E26" s="1" t="s">
        <v>139</v>
      </c>
      <c r="F26" s="1" t="s">
        <v>140</v>
      </c>
      <c r="G26" s="1" t="s">
        <v>141</v>
      </c>
      <c r="H26" s="1" t="s">
        <v>142</v>
      </c>
      <c r="I26" s="1" t="s">
        <v>143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148</v>
      </c>
      <c r="B27" s="1">
        <v>1.0</v>
      </c>
      <c r="C27" s="1">
        <v>1.0</v>
      </c>
      <c r="D27" s="1">
        <v>15.0</v>
      </c>
      <c r="E27" s="1">
        <v>27.0</v>
      </c>
      <c r="F27" s="1">
        <v>30.0</v>
      </c>
      <c r="G27" s="1">
        <v>36.0</v>
      </c>
      <c r="H27" s="1">
        <v>59.0</v>
      </c>
      <c r="I27" s="1">
        <v>75.0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149</v>
      </c>
      <c r="B28" s="1" t="s">
        <v>150</v>
      </c>
      <c r="C28" s="1" t="s">
        <v>151</v>
      </c>
      <c r="D28" s="1" t="s">
        <v>152</v>
      </c>
      <c r="E28" s="1" t="s">
        <v>153</v>
      </c>
      <c r="F28" s="1" t="s">
        <v>154</v>
      </c>
      <c r="G28" s="1" t="s">
        <v>155</v>
      </c>
      <c r="H28" s="1" t="s">
        <v>156</v>
      </c>
      <c r="I28" s="1" t="s">
        <v>157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158</v>
      </c>
      <c r="B29" s="1" t="s">
        <v>150</v>
      </c>
      <c r="C29" s="1" t="s">
        <v>151</v>
      </c>
      <c r="D29" s="1" t="s">
        <v>152</v>
      </c>
      <c r="E29" s="1" t="s">
        <v>153</v>
      </c>
      <c r="F29" s="1" t="s">
        <v>154</v>
      </c>
      <c r="G29" s="1" t="s">
        <v>155</v>
      </c>
      <c r="H29" s="1" t="s">
        <v>156</v>
      </c>
      <c r="I29" s="1" t="s">
        <v>157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159</v>
      </c>
      <c r="B31" s="1">
        <v>-15.0</v>
      </c>
      <c r="C31" s="1">
        <v>-24.0</v>
      </c>
      <c r="D31" s="1">
        <v>-49.0</v>
      </c>
      <c r="E31" s="1">
        <v>-53.0</v>
      </c>
      <c r="F31" s="1">
        <v>-85.0</v>
      </c>
      <c r="G31" s="1">
        <v>-127.0</v>
      </c>
      <c r="H31" s="1">
        <v>-129.0</v>
      </c>
      <c r="I31" s="1">
        <v>-168.0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160</v>
      </c>
      <c r="B32" s="1">
        <v>-16.0</v>
      </c>
      <c r="C32" s="1">
        <v>-25.0</v>
      </c>
      <c r="D32" s="1">
        <v>-50.0</v>
      </c>
      <c r="E32" s="1">
        <v>-54.0</v>
      </c>
      <c r="F32" s="1">
        <v>-86.0</v>
      </c>
      <c r="G32" s="1">
        <v>-130.0</v>
      </c>
      <c r="H32" s="1">
        <v>-132.0</v>
      </c>
      <c r="I32" s="1">
        <v>-171.0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161</v>
      </c>
      <c r="B33" s="1">
        <v>-16.0</v>
      </c>
      <c r="C33" s="1">
        <v>-25.0</v>
      </c>
      <c r="D33" s="1">
        <v>-50.0</v>
      </c>
      <c r="E33" s="1">
        <v>-54.0</v>
      </c>
      <c r="F33" s="1">
        <v>-86.0</v>
      </c>
      <c r="G33" s="1">
        <v>-130.0</v>
      </c>
      <c r="H33" s="1">
        <v>-132.0</v>
      </c>
      <c r="I33" s="1">
        <v>-171.0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162</v>
      </c>
      <c r="B34" s="1">
        <v>-15.0</v>
      </c>
      <c r="C34" s="1">
        <v>-24.0</v>
      </c>
      <c r="D34" s="1">
        <v>-48.0</v>
      </c>
      <c r="E34" s="1">
        <v>-51.0</v>
      </c>
      <c r="F34" s="1">
        <v>-81.0</v>
      </c>
      <c r="G34" s="1">
        <v>-116.0</v>
      </c>
      <c r="H34" s="1">
        <v>-121.0</v>
      </c>
      <c r="I34" s="1">
        <v>-160.0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163</v>
      </c>
      <c r="B35" s="1">
        <v>-10.0</v>
      </c>
      <c r="C35" s="1">
        <v>-15.0</v>
      </c>
      <c r="D35" s="1">
        <v>-30.0</v>
      </c>
      <c r="E35" s="1">
        <v>-31.0</v>
      </c>
      <c r="F35" s="1">
        <v>-54.0</v>
      </c>
      <c r="G35" s="1">
        <v>-82.0</v>
      </c>
      <c r="H35" s="1">
        <v>-82.0</v>
      </c>
      <c r="I35" s="1">
        <v>-104.0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164</v>
      </c>
      <c r="B36" s="1">
        <v>4.0</v>
      </c>
      <c r="C36" s="1">
        <v>10.0</v>
      </c>
      <c r="D36" s="1">
        <v>10.0</v>
      </c>
      <c r="E36" s="1">
        <v>2.0</v>
      </c>
      <c r="F36" s="1">
        <v>40.0</v>
      </c>
      <c r="G36" s="1">
        <v>2.0</v>
      </c>
      <c r="H36" s="1">
        <v>4.0</v>
      </c>
      <c r="I36" s="1">
        <v>6.0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165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166</v>
      </c>
      <c r="B38" s="1">
        <v>4.0</v>
      </c>
      <c r="C38" s="1">
        <v>5.0</v>
      </c>
      <c r="D38" s="1">
        <v>14.0</v>
      </c>
      <c r="E38" s="1">
        <v>20.0</v>
      </c>
      <c r="F38" s="1">
        <v>28.0</v>
      </c>
      <c r="G38" s="1">
        <v>40.0</v>
      </c>
      <c r="H38" s="1">
        <v>42.0</v>
      </c>
      <c r="I38" s="1">
        <v>49.0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167</v>
      </c>
      <c r="B39" s="1">
        <v>12.0</v>
      </c>
      <c r="C39" s="1">
        <v>20.0</v>
      </c>
      <c r="D39" s="1">
        <v>36.0</v>
      </c>
      <c r="E39" s="1">
        <v>54.0</v>
      </c>
      <c r="F39" s="1">
        <v>74.0</v>
      </c>
      <c r="G39" s="1">
        <v>108.0</v>
      </c>
      <c r="H39" s="1">
        <v>124.0</v>
      </c>
      <c r="I39" s="1">
        <v>122.0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168</v>
      </c>
      <c r="B40" s="1">
        <v>1.0</v>
      </c>
      <c r="C40" s="1">
        <v>1.0</v>
      </c>
      <c r="D40" s="1">
        <v>1.0</v>
      </c>
      <c r="E40" s="1">
        <v>2.0</v>
      </c>
      <c r="F40" s="1">
        <v>4.0</v>
      </c>
      <c r="G40" s="1">
        <v>10.0</v>
      </c>
      <c r="H40" s="1">
        <v>8.0</v>
      </c>
      <c r="I40" s="1">
        <v>8.0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169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>
        <v>6.0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170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0.0</v>
      </c>
      <c r="H42" s="1">
        <v>0.0</v>
      </c>
      <c r="I42" s="1">
        <v>1.0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171</v>
      </c>
      <c r="B43" s="1">
        <v>26.0</v>
      </c>
      <c r="C43" s="1">
        <v>70.0</v>
      </c>
      <c r="D43" s="1">
        <v>1.0</v>
      </c>
      <c r="E43" s="1">
        <v>0.0</v>
      </c>
      <c r="F43" s="1">
        <v>3.0</v>
      </c>
      <c r="G43" s="1">
        <v>10.0</v>
      </c>
      <c r="H43" s="1">
        <v>12.0</v>
      </c>
      <c r="I43" s="1">
        <v>11.0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172</v>
      </c>
      <c r="B44" s="1">
        <v>0.0</v>
      </c>
      <c r="C44" s="1">
        <v>0.0</v>
      </c>
      <c r="D44" s="1">
        <v>0.0</v>
      </c>
      <c r="E44" s="1">
        <v>2.0</v>
      </c>
      <c r="F44" s="1">
        <v>0.0</v>
      </c>
      <c r="G44" s="1">
        <v>0.0</v>
      </c>
      <c r="H44" s="1">
        <v>0.0</v>
      </c>
      <c r="I44" s="1">
        <v>0.0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173</v>
      </c>
      <c r="B45" s="1">
        <v>29.0</v>
      </c>
      <c r="C45" s="1">
        <v>77.0</v>
      </c>
      <c r="D45" s="1">
        <v>3.0</v>
      </c>
      <c r="E45" s="1">
        <v>5.0</v>
      </c>
      <c r="F45" s="1">
        <v>7.0</v>
      </c>
      <c r="G45" s="1">
        <v>12.0</v>
      </c>
      <c r="H45" s="1">
        <v>14.0</v>
      </c>
      <c r="I45" s="1">
        <v>15.0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174</v>
      </c>
      <c r="B46" s="1">
        <v>55.0</v>
      </c>
      <c r="C46" s="1">
        <v>1.0</v>
      </c>
      <c r="D46" s="1">
        <v>5.0</v>
      </c>
      <c r="E46" s="1">
        <v>7.0</v>
      </c>
      <c r="F46" s="1">
        <v>11.0</v>
      </c>
      <c r="G46" s="1">
        <v>23.0</v>
      </c>
      <c r="H46" s="1">
        <v>27.0</v>
      </c>
      <c r="I46" s="1">
        <v>27.0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176</v>
      </c>
      <c r="B3" s="1">
        <v>0.0</v>
      </c>
      <c r="C3" s="1" t="s">
        <v>177</v>
      </c>
      <c r="D3" s="1" t="s">
        <v>178</v>
      </c>
      <c r="E3" s="1" t="s">
        <v>179</v>
      </c>
      <c r="F3" s="1" t="s">
        <v>180</v>
      </c>
      <c r="G3" s="1" t="s">
        <v>181</v>
      </c>
      <c r="H3" s="1" t="s">
        <v>182</v>
      </c>
      <c r="I3" s="1">
        <v>-32.0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183</v>
      </c>
      <c r="B4" s="1">
        <v>0.0</v>
      </c>
      <c r="C4" s="1" t="s">
        <v>184</v>
      </c>
      <c r="D4" s="1" t="s">
        <v>185</v>
      </c>
      <c r="E4" s="1" t="s">
        <v>186</v>
      </c>
      <c r="F4" s="1" t="s">
        <v>187</v>
      </c>
      <c r="G4" s="1" t="s">
        <v>188</v>
      </c>
      <c r="H4" s="1" t="s">
        <v>189</v>
      </c>
      <c r="I4" s="1" t="s">
        <v>190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191</v>
      </c>
      <c r="B5" s="1">
        <v>0.0</v>
      </c>
      <c r="C5" s="1" t="s">
        <v>192</v>
      </c>
      <c r="D5" s="1" t="s">
        <v>193</v>
      </c>
      <c r="E5" s="1" t="s">
        <v>194</v>
      </c>
      <c r="F5" s="1" t="s">
        <v>195</v>
      </c>
      <c r="G5" s="1" t="s">
        <v>196</v>
      </c>
      <c r="H5" s="1" t="s">
        <v>197</v>
      </c>
      <c r="I5" s="1" t="s">
        <v>198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199</v>
      </c>
      <c r="B6" s="1">
        <v>0.0</v>
      </c>
      <c r="C6" s="1" t="s">
        <v>200</v>
      </c>
      <c r="D6" s="1" t="s">
        <v>201</v>
      </c>
      <c r="E6" s="1" t="s">
        <v>194</v>
      </c>
      <c r="F6" s="1" t="s">
        <v>195</v>
      </c>
      <c r="G6" s="1" t="s">
        <v>196</v>
      </c>
      <c r="H6" s="1" t="s">
        <v>197</v>
      </c>
      <c r="I6" s="1" t="s">
        <v>198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203</v>
      </c>
      <c r="B8" s="1">
        <v>0.0</v>
      </c>
      <c r="C8" s="1">
        <v>0.0</v>
      </c>
      <c r="D8" s="1">
        <v>0.0</v>
      </c>
      <c r="E8" s="1" t="s">
        <v>204</v>
      </c>
      <c r="F8" s="1" t="s">
        <v>205</v>
      </c>
      <c r="G8" s="1" t="s">
        <v>206</v>
      </c>
      <c r="H8" s="1" t="s">
        <v>207</v>
      </c>
      <c r="I8" s="1">
        <v>0.0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208</v>
      </c>
      <c r="B9" s="1">
        <v>0.0</v>
      </c>
      <c r="C9" s="1">
        <v>0.0</v>
      </c>
      <c r="D9" s="1">
        <v>0.0</v>
      </c>
      <c r="E9" s="1" t="s">
        <v>209</v>
      </c>
      <c r="F9" s="1" t="s">
        <v>210</v>
      </c>
      <c r="G9" s="1" t="s">
        <v>211</v>
      </c>
      <c r="H9" s="1" t="s">
        <v>212</v>
      </c>
      <c r="I9" s="1">
        <v>0.0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213</v>
      </c>
      <c r="B10" s="1">
        <v>0.0</v>
      </c>
      <c r="C10" s="1">
        <v>0.0</v>
      </c>
      <c r="D10" s="1">
        <v>0.0</v>
      </c>
      <c r="E10" s="1" t="s">
        <v>214</v>
      </c>
      <c r="F10" s="1" t="s">
        <v>215</v>
      </c>
      <c r="G10" s="1" t="s">
        <v>216</v>
      </c>
      <c r="H10" s="1" t="s">
        <v>217</v>
      </c>
      <c r="I10" s="1">
        <v>0.0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218</v>
      </c>
      <c r="B11" s="1">
        <v>0.0</v>
      </c>
      <c r="C11" s="1">
        <v>0.0</v>
      </c>
      <c r="D11" s="1">
        <v>0.0</v>
      </c>
      <c r="E11" s="1" t="s">
        <v>219</v>
      </c>
      <c r="F11" s="1" t="s">
        <v>220</v>
      </c>
      <c r="G11" s="1" t="s">
        <v>221</v>
      </c>
      <c r="H11" s="1" t="s">
        <v>222</v>
      </c>
      <c r="I11" s="1">
        <v>0.0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223</v>
      </c>
      <c r="B12" s="1">
        <v>0.0</v>
      </c>
      <c r="C12" s="1">
        <v>0.0</v>
      </c>
      <c r="D12" s="1">
        <v>0.0</v>
      </c>
      <c r="E12" s="1" t="s">
        <v>219</v>
      </c>
      <c r="F12" s="1" t="s">
        <v>220</v>
      </c>
      <c r="G12" s="1" t="s">
        <v>221</v>
      </c>
      <c r="H12" s="1" t="s">
        <v>222</v>
      </c>
      <c r="I12" s="1">
        <v>0.0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224</v>
      </c>
      <c r="B13" s="1">
        <v>0.0</v>
      </c>
      <c r="C13" s="1">
        <v>0.0</v>
      </c>
      <c r="D13" s="1">
        <v>0.0</v>
      </c>
      <c r="E13" s="1" t="s">
        <v>225</v>
      </c>
      <c r="F13" s="1" t="s">
        <v>226</v>
      </c>
      <c r="G13" s="1" t="s">
        <v>227</v>
      </c>
      <c r="H13" s="1" t="s">
        <v>228</v>
      </c>
      <c r="I13" s="1">
        <v>0.0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229</v>
      </c>
      <c r="B14" s="1">
        <v>0.0</v>
      </c>
      <c r="C14" s="1">
        <v>0.0</v>
      </c>
      <c r="D14" s="1">
        <v>0.0</v>
      </c>
      <c r="E14" s="1" t="s">
        <v>225</v>
      </c>
      <c r="F14" s="1" t="s">
        <v>226</v>
      </c>
      <c r="G14" s="1" t="s">
        <v>227</v>
      </c>
      <c r="H14" s="1" t="s">
        <v>228</v>
      </c>
      <c r="I14" s="1">
        <v>0.0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230</v>
      </c>
      <c r="B15" s="1">
        <v>0.0</v>
      </c>
      <c r="C15" s="1">
        <v>0.0</v>
      </c>
      <c r="D15" s="1">
        <v>0.0</v>
      </c>
      <c r="E15" s="1" t="s">
        <v>225</v>
      </c>
      <c r="F15" s="1" t="s">
        <v>226</v>
      </c>
      <c r="G15" s="1" t="s">
        <v>227</v>
      </c>
      <c r="H15" s="1" t="s">
        <v>228</v>
      </c>
      <c r="I15" s="1">
        <v>0.0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231</v>
      </c>
      <c r="B16" s="1">
        <v>0.0</v>
      </c>
      <c r="C16" s="1">
        <v>0.0</v>
      </c>
      <c r="D16" s="1">
        <v>0.0</v>
      </c>
      <c r="E16" s="1" t="s">
        <v>232</v>
      </c>
      <c r="F16" s="1" t="s">
        <v>233</v>
      </c>
      <c r="G16" s="1" t="s">
        <v>234</v>
      </c>
      <c r="H16" s="1" t="s">
        <v>235</v>
      </c>
      <c r="I16" s="1">
        <v>0.0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236</v>
      </c>
      <c r="B17" s="1">
        <v>0.0</v>
      </c>
      <c r="C17" s="1">
        <v>0.0</v>
      </c>
      <c r="D17" s="1">
        <v>0.0</v>
      </c>
      <c r="E17" s="1" t="s">
        <v>237</v>
      </c>
      <c r="F17" s="1" t="s">
        <v>238</v>
      </c>
      <c r="G17" s="1" t="s">
        <v>239</v>
      </c>
      <c r="H17" s="1" t="s">
        <v>240</v>
      </c>
      <c r="I17" s="1">
        <v>0.0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241</v>
      </c>
      <c r="B18" s="1">
        <v>0.0</v>
      </c>
      <c r="C18" s="1">
        <v>0.0</v>
      </c>
      <c r="D18" s="1">
        <v>0.0</v>
      </c>
      <c r="E18" s="1" t="s">
        <v>237</v>
      </c>
      <c r="F18" s="1" t="s">
        <v>242</v>
      </c>
      <c r="G18" s="1" t="s">
        <v>243</v>
      </c>
      <c r="H18" s="1" t="s">
        <v>244</v>
      </c>
      <c r="I18" s="1">
        <v>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245</v>
      </c>
      <c r="B20" s="1">
        <v>0.0</v>
      </c>
      <c r="C20" s="1">
        <v>0.0</v>
      </c>
      <c r="D20" s="1">
        <v>0.0</v>
      </c>
      <c r="E20" s="1" t="s">
        <v>246</v>
      </c>
      <c r="F20" s="1" t="s">
        <v>247</v>
      </c>
      <c r="G20" s="1" t="s">
        <v>247</v>
      </c>
      <c r="H20" s="1" t="s">
        <v>248</v>
      </c>
      <c r="I20" s="1">
        <v>0.0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249</v>
      </c>
      <c r="B21" s="1">
        <v>0.0</v>
      </c>
      <c r="C21" s="1">
        <v>0.0</v>
      </c>
      <c r="D21" s="1">
        <v>0.0</v>
      </c>
      <c r="E21" s="1" t="s">
        <v>250</v>
      </c>
      <c r="F21" s="1" t="s">
        <v>251</v>
      </c>
      <c r="G21" s="1" t="s">
        <v>252</v>
      </c>
      <c r="H21" s="1" t="s">
        <v>253</v>
      </c>
      <c r="I21" s="1">
        <v>0.0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254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255</v>
      </c>
      <c r="B23" s="1" t="s">
        <v>256</v>
      </c>
      <c r="C23" s="1" t="s">
        <v>257</v>
      </c>
      <c r="D23" s="1" t="s">
        <v>258</v>
      </c>
      <c r="E23" s="1" t="s">
        <v>259</v>
      </c>
      <c r="F23" s="1" t="s">
        <v>260</v>
      </c>
      <c r="G23" s="1" t="s">
        <v>261</v>
      </c>
      <c r="H23" s="1" t="s">
        <v>262</v>
      </c>
      <c r="I23" s="1" t="s">
        <v>263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264</v>
      </c>
      <c r="B24" s="1" t="s">
        <v>265</v>
      </c>
      <c r="C24" s="1" t="s">
        <v>266</v>
      </c>
      <c r="D24" s="1" t="s">
        <v>259</v>
      </c>
      <c r="E24" s="1" t="s">
        <v>267</v>
      </c>
      <c r="F24" s="1" t="s">
        <v>268</v>
      </c>
      <c r="G24" s="1" t="s">
        <v>269</v>
      </c>
      <c r="H24" s="1" t="s">
        <v>270</v>
      </c>
      <c r="I24" s="1" t="s">
        <v>271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272</v>
      </c>
      <c r="B25" s="1" t="s">
        <v>273</v>
      </c>
      <c r="C25" s="1" t="s">
        <v>274</v>
      </c>
      <c r="D25" s="1" t="s">
        <v>275</v>
      </c>
      <c r="E25" s="1" t="s">
        <v>276</v>
      </c>
      <c r="F25" s="1" t="s">
        <v>277</v>
      </c>
      <c r="G25" s="1" t="s">
        <v>152</v>
      </c>
      <c r="H25" s="1" t="s">
        <v>278</v>
      </c>
      <c r="I25" s="1" t="s">
        <v>279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280</v>
      </c>
      <c r="B26" s="1">
        <v>0.0</v>
      </c>
      <c r="C26" s="1" t="s">
        <v>281</v>
      </c>
      <c r="D26" s="1" t="s">
        <v>282</v>
      </c>
      <c r="E26" s="1" t="s">
        <v>283</v>
      </c>
      <c r="F26" s="1" t="s">
        <v>284</v>
      </c>
      <c r="G26" s="1" t="s">
        <v>285</v>
      </c>
      <c r="H26" s="1" t="s">
        <v>286</v>
      </c>
      <c r="I26" s="1" t="s">
        <v>287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288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289</v>
      </c>
      <c r="B28" s="1" t="s">
        <v>290</v>
      </c>
      <c r="C28" s="1" t="s">
        <v>291</v>
      </c>
      <c r="D28" s="1" t="s">
        <v>292</v>
      </c>
      <c r="E28" s="1" t="s">
        <v>293</v>
      </c>
      <c r="F28" s="1" t="s">
        <v>294</v>
      </c>
      <c r="G28" s="1" t="s">
        <v>295</v>
      </c>
      <c r="H28" s="1" t="s">
        <v>296</v>
      </c>
      <c r="I28" s="1" t="s">
        <v>297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298</v>
      </c>
      <c r="B29" s="1" t="s">
        <v>299</v>
      </c>
      <c r="C29" s="1" t="s">
        <v>300</v>
      </c>
      <c r="D29" s="1" t="s">
        <v>292</v>
      </c>
      <c r="E29" s="1" t="s">
        <v>301</v>
      </c>
      <c r="F29" s="1" t="s">
        <v>302</v>
      </c>
      <c r="G29" s="1" t="s">
        <v>303</v>
      </c>
      <c r="H29" s="1" t="s">
        <v>304</v>
      </c>
      <c r="I29" s="1" t="s">
        <v>305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306</v>
      </c>
      <c r="B30" s="1" t="s">
        <v>307</v>
      </c>
      <c r="C30" s="1" t="s">
        <v>308</v>
      </c>
      <c r="D30" s="1" t="s">
        <v>309</v>
      </c>
      <c r="E30" s="1" t="s">
        <v>310</v>
      </c>
      <c r="F30" s="1" t="s">
        <v>311</v>
      </c>
      <c r="G30" s="1" t="s">
        <v>312</v>
      </c>
      <c r="H30" s="1" t="s">
        <v>313</v>
      </c>
      <c r="I30" s="1" t="s">
        <v>314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315</v>
      </c>
      <c r="B31" s="1" t="s">
        <v>316</v>
      </c>
      <c r="C31" s="1" t="s">
        <v>317</v>
      </c>
      <c r="D31" s="1" t="s">
        <v>309</v>
      </c>
      <c r="E31" s="1" t="s">
        <v>318</v>
      </c>
      <c r="F31" s="1" t="s">
        <v>319</v>
      </c>
      <c r="G31" s="1" t="s">
        <v>320</v>
      </c>
      <c r="H31" s="1" t="s">
        <v>321</v>
      </c>
      <c r="I31" s="1" t="s">
        <v>322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323</v>
      </c>
      <c r="B32" s="1" t="s">
        <v>324</v>
      </c>
      <c r="C32" s="1" t="s">
        <v>325</v>
      </c>
      <c r="D32" s="1" t="s">
        <v>326</v>
      </c>
      <c r="E32" s="1" t="s">
        <v>327</v>
      </c>
      <c r="F32" s="1" t="s">
        <v>328</v>
      </c>
      <c r="G32" s="1" t="s">
        <v>329</v>
      </c>
      <c r="H32" s="1" t="s">
        <v>330</v>
      </c>
      <c r="I32" s="1" t="s">
        <v>331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332</v>
      </c>
      <c r="B33" s="1" t="s">
        <v>333</v>
      </c>
      <c r="C33" s="1" t="s">
        <v>334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 t="s">
        <v>335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336</v>
      </c>
      <c r="B34" s="1" t="s">
        <v>337</v>
      </c>
      <c r="C34" s="1" t="s">
        <v>338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 t="s">
        <v>339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340</v>
      </c>
      <c r="B35" s="1" t="s">
        <v>341</v>
      </c>
      <c r="C35" s="1" t="s">
        <v>342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 t="s">
        <v>343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344</v>
      </c>
      <c r="B36" s="1" t="s">
        <v>345</v>
      </c>
      <c r="C36" s="1" t="s">
        <v>346</v>
      </c>
      <c r="D36" s="1" t="s">
        <v>347</v>
      </c>
      <c r="E36" s="1" t="s">
        <v>348</v>
      </c>
      <c r="F36" s="1" t="s">
        <v>349</v>
      </c>
      <c r="G36" s="1" t="s">
        <v>350</v>
      </c>
      <c r="H36" s="1" t="s">
        <v>351</v>
      </c>
      <c r="I36" s="1" t="s">
        <v>352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353</v>
      </c>
      <c r="B37" s="1" t="s">
        <v>354</v>
      </c>
      <c r="C37" s="1" t="s">
        <v>355</v>
      </c>
      <c r="D37" s="1" t="s">
        <v>356</v>
      </c>
      <c r="E37" s="1" t="s">
        <v>357</v>
      </c>
      <c r="F37" s="1" t="s">
        <v>358</v>
      </c>
      <c r="G37" s="1" t="s">
        <v>359</v>
      </c>
      <c r="H37" s="1" t="s">
        <v>360</v>
      </c>
      <c r="I37" s="1" t="s">
        <v>361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362</v>
      </c>
      <c r="B38" s="1" t="s">
        <v>348</v>
      </c>
      <c r="C38" s="1" t="s">
        <v>346</v>
      </c>
      <c r="D38" s="1" t="s">
        <v>347</v>
      </c>
      <c r="E38" s="1" t="s">
        <v>348</v>
      </c>
      <c r="F38" s="1" t="s">
        <v>363</v>
      </c>
      <c r="G38" s="1" t="s">
        <v>364</v>
      </c>
      <c r="H38" s="1" t="s">
        <v>351</v>
      </c>
      <c r="I38" s="1" t="s">
        <v>352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365</v>
      </c>
      <c r="B39" s="1" t="s">
        <v>366</v>
      </c>
      <c r="C39" s="1" t="s">
        <v>367</v>
      </c>
      <c r="D39" s="1" t="s">
        <v>368</v>
      </c>
      <c r="E39" s="1" t="s">
        <v>369</v>
      </c>
      <c r="F39" s="1" t="s">
        <v>370</v>
      </c>
      <c r="G39" s="1" t="s">
        <v>371</v>
      </c>
      <c r="H39" s="1" t="s">
        <v>372</v>
      </c>
      <c r="I39" s="1" t="s">
        <v>361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373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374</v>
      </c>
      <c r="B41" s="1">
        <v>0.0</v>
      </c>
      <c r="C41" s="1">
        <v>0.0</v>
      </c>
      <c r="D41" s="1">
        <v>0.0</v>
      </c>
      <c r="E41" s="1">
        <v>0.0</v>
      </c>
      <c r="F41" s="1" t="s">
        <v>375</v>
      </c>
      <c r="G41" s="1" t="s">
        <v>376</v>
      </c>
      <c r="H41" s="1" t="s">
        <v>377</v>
      </c>
      <c r="I41" s="1">
        <v>0.0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378</v>
      </c>
      <c r="B42" s="1">
        <v>0.0</v>
      </c>
      <c r="C42" s="1" t="s">
        <v>379</v>
      </c>
      <c r="D42" s="1" t="s">
        <v>380</v>
      </c>
      <c r="E42" s="1" t="s">
        <v>381</v>
      </c>
      <c r="F42" s="1" t="s">
        <v>382</v>
      </c>
      <c r="G42" s="1" t="s">
        <v>383</v>
      </c>
      <c r="H42" s="1" t="s">
        <v>384</v>
      </c>
      <c r="I42" s="1" t="s">
        <v>385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386</v>
      </c>
      <c r="B43" s="1">
        <v>0.0</v>
      </c>
      <c r="C43" s="1" t="s">
        <v>387</v>
      </c>
      <c r="D43" s="1" t="s">
        <v>388</v>
      </c>
      <c r="E43" s="1" t="s">
        <v>389</v>
      </c>
      <c r="F43" s="1" t="s">
        <v>390</v>
      </c>
      <c r="G43" s="1" t="s">
        <v>391</v>
      </c>
      <c r="H43" s="1" t="s">
        <v>392</v>
      </c>
      <c r="I43" s="1" t="s">
        <v>393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394</v>
      </c>
      <c r="B44" s="1">
        <v>0.0</v>
      </c>
      <c r="C44" s="1" t="s">
        <v>395</v>
      </c>
      <c r="D44" s="1" t="s">
        <v>396</v>
      </c>
      <c r="E44" s="1" t="s">
        <v>397</v>
      </c>
      <c r="F44" s="1" t="s">
        <v>398</v>
      </c>
      <c r="G44" s="1" t="s">
        <v>399</v>
      </c>
      <c r="H44" s="1" t="s">
        <v>400</v>
      </c>
      <c r="I44" s="1" t="s">
        <v>401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402</v>
      </c>
      <c r="B45" s="1">
        <v>0.0</v>
      </c>
      <c r="C45" s="1" t="s">
        <v>395</v>
      </c>
      <c r="D45" s="1" t="s">
        <v>396</v>
      </c>
      <c r="E45" s="1" t="s">
        <v>397</v>
      </c>
      <c r="F45" s="1" t="s">
        <v>398</v>
      </c>
      <c r="G45" s="1" t="s">
        <v>399</v>
      </c>
      <c r="H45" s="1" t="s">
        <v>400</v>
      </c>
      <c r="I45" s="1" t="s">
        <v>401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403</v>
      </c>
      <c r="B46" s="1">
        <v>0.0</v>
      </c>
      <c r="C46" s="1" t="s">
        <v>404</v>
      </c>
      <c r="D46" s="1" t="s">
        <v>405</v>
      </c>
      <c r="E46" s="1" t="s">
        <v>406</v>
      </c>
      <c r="F46" s="1" t="s">
        <v>407</v>
      </c>
      <c r="G46" s="1" t="s">
        <v>408</v>
      </c>
      <c r="H46" s="1" t="s">
        <v>409</v>
      </c>
      <c r="I46" s="1" t="s">
        <v>410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411</v>
      </c>
      <c r="B47" s="1">
        <v>0.0</v>
      </c>
      <c r="C47" s="1" t="s">
        <v>404</v>
      </c>
      <c r="D47" s="1" t="s">
        <v>405</v>
      </c>
      <c r="E47" s="1" t="s">
        <v>406</v>
      </c>
      <c r="F47" s="1" t="s">
        <v>407</v>
      </c>
      <c r="G47" s="1" t="s">
        <v>408</v>
      </c>
      <c r="H47" s="1" t="s">
        <v>409</v>
      </c>
      <c r="I47" s="1" t="s">
        <v>410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412</v>
      </c>
      <c r="B48" s="1">
        <v>0.0</v>
      </c>
      <c r="C48" s="1" t="s">
        <v>404</v>
      </c>
      <c r="D48" s="1" t="s">
        <v>405</v>
      </c>
      <c r="E48" s="1" t="s">
        <v>406</v>
      </c>
      <c r="F48" s="1" t="s">
        <v>407</v>
      </c>
      <c r="G48" s="1" t="s">
        <v>408</v>
      </c>
      <c r="H48" s="1" t="s">
        <v>413</v>
      </c>
      <c r="I48" s="1" t="s">
        <v>414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415</v>
      </c>
      <c r="B49" s="1">
        <v>0.0</v>
      </c>
      <c r="C49" s="1" t="s">
        <v>416</v>
      </c>
      <c r="D49" s="1" t="s">
        <v>417</v>
      </c>
      <c r="E49" s="1" t="s">
        <v>418</v>
      </c>
      <c r="F49" s="1" t="s">
        <v>419</v>
      </c>
      <c r="G49" s="1" t="s">
        <v>420</v>
      </c>
      <c r="H49" s="1" t="s">
        <v>421</v>
      </c>
      <c r="I49" s="1" t="s">
        <v>422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423</v>
      </c>
      <c r="B50" s="1">
        <v>0.0</v>
      </c>
      <c r="C50" s="1" t="s">
        <v>424</v>
      </c>
      <c r="D50" s="1" t="s">
        <v>425</v>
      </c>
      <c r="E50" s="1" t="s">
        <v>426</v>
      </c>
      <c r="F50" s="1" t="s">
        <v>427</v>
      </c>
      <c r="G50" s="1" t="s">
        <v>428</v>
      </c>
      <c r="H50" s="1" t="s">
        <v>429</v>
      </c>
      <c r="I50" s="1" t="s">
        <v>430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431</v>
      </c>
      <c r="B51" s="1">
        <v>0.0</v>
      </c>
      <c r="C51" s="1" t="s">
        <v>432</v>
      </c>
      <c r="D51" s="1" t="s">
        <v>433</v>
      </c>
      <c r="E51" s="1" t="s">
        <v>434</v>
      </c>
      <c r="F51" s="1" t="s">
        <v>435</v>
      </c>
      <c r="G51" s="1" t="s">
        <v>436</v>
      </c>
      <c r="H51" s="1" t="s">
        <v>437</v>
      </c>
      <c r="I51" s="1" t="s">
        <v>438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439</v>
      </c>
      <c r="B52" s="1">
        <v>0.0</v>
      </c>
      <c r="C52" s="1" t="s">
        <v>440</v>
      </c>
      <c r="D52" s="1" t="s">
        <v>441</v>
      </c>
      <c r="E52" s="1" t="s">
        <v>442</v>
      </c>
      <c r="F52" s="1" t="s">
        <v>443</v>
      </c>
      <c r="G52" s="1" t="s">
        <v>444</v>
      </c>
      <c r="H52" s="1" t="s">
        <v>445</v>
      </c>
      <c r="I52" s="1" t="s">
        <v>446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447</v>
      </c>
      <c r="B53" s="1">
        <v>0.0</v>
      </c>
      <c r="C53" s="1" t="s">
        <v>440</v>
      </c>
      <c r="D53" s="1" t="s">
        <v>441</v>
      </c>
      <c r="E53" s="1" t="s">
        <v>442</v>
      </c>
      <c r="F53" s="1" t="s">
        <v>443</v>
      </c>
      <c r="G53" s="1" t="s">
        <v>444</v>
      </c>
      <c r="H53" s="1" t="s">
        <v>445</v>
      </c>
      <c r="I53" s="1" t="s">
        <v>446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448</v>
      </c>
      <c r="B54" s="1">
        <v>0.0</v>
      </c>
      <c r="C54" s="1" t="s">
        <v>449</v>
      </c>
      <c r="D54" s="1" t="s">
        <v>450</v>
      </c>
      <c r="E54" s="1" t="s">
        <v>451</v>
      </c>
      <c r="F54" s="1" t="s">
        <v>452</v>
      </c>
      <c r="G54" s="1" t="s">
        <v>453</v>
      </c>
      <c r="H54" s="1" t="s">
        <v>454</v>
      </c>
      <c r="I54" s="1" t="s">
        <v>455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456</v>
      </c>
      <c r="B55" s="1">
        <v>0.0</v>
      </c>
      <c r="C55" s="1" t="s">
        <v>457</v>
      </c>
      <c r="D55" s="1" t="s">
        <v>458</v>
      </c>
      <c r="E55" s="1" t="s">
        <v>459</v>
      </c>
      <c r="F55" s="1" t="s">
        <v>460</v>
      </c>
      <c r="G55" s="1" t="s">
        <v>461</v>
      </c>
      <c r="H55" s="1" t="s">
        <v>462</v>
      </c>
      <c r="I55" s="1" t="s">
        <v>463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464</v>
      </c>
      <c r="B56" s="1">
        <v>0.0</v>
      </c>
      <c r="C56" s="1">
        <v>0.0</v>
      </c>
      <c r="D56" s="1" t="s">
        <v>465</v>
      </c>
      <c r="E56" s="1">
        <v>0.0</v>
      </c>
      <c r="F56" s="1" t="s">
        <v>466</v>
      </c>
      <c r="G56" s="1" t="s">
        <v>467</v>
      </c>
      <c r="H56" s="1" t="s">
        <v>468</v>
      </c>
      <c r="I56" s="1" t="s">
        <v>469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470</v>
      </c>
      <c r="B57" s="1">
        <v>0.0</v>
      </c>
      <c r="C57" s="1">
        <v>0.0</v>
      </c>
      <c r="D57" s="1" t="s">
        <v>465</v>
      </c>
      <c r="E57" s="1">
        <v>0.0</v>
      </c>
      <c r="F57" s="1" t="s">
        <v>471</v>
      </c>
      <c r="G57" s="1" t="s">
        <v>472</v>
      </c>
      <c r="H57" s="1" t="s">
        <v>473</v>
      </c>
      <c r="I57" s="1" t="s">
        <v>474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475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476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 t="s">
        <v>477</v>
      </c>
      <c r="H59" s="1" t="s">
        <v>478</v>
      </c>
      <c r="I59" s="1">
        <v>0.0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479</v>
      </c>
      <c r="B60" s="1">
        <v>0.0</v>
      </c>
      <c r="C60" s="1">
        <v>0.0</v>
      </c>
      <c r="D60" s="1" t="s">
        <v>480</v>
      </c>
      <c r="E60" s="1" t="s">
        <v>481</v>
      </c>
      <c r="F60" s="1" t="s">
        <v>482</v>
      </c>
      <c r="G60" s="1" t="s">
        <v>483</v>
      </c>
      <c r="H60" s="1" t="s">
        <v>484</v>
      </c>
      <c r="I60" s="1" t="s">
        <v>485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486</v>
      </c>
      <c r="B61" s="1">
        <v>0.0</v>
      </c>
      <c r="C61" s="1">
        <v>0.0</v>
      </c>
      <c r="D61" s="1" t="s">
        <v>487</v>
      </c>
      <c r="E61" s="1" t="s">
        <v>488</v>
      </c>
      <c r="F61" s="1" t="s">
        <v>489</v>
      </c>
      <c r="G61" s="1" t="s">
        <v>490</v>
      </c>
      <c r="H61" s="1" t="s">
        <v>491</v>
      </c>
      <c r="I61" s="1" t="s">
        <v>492</v>
      </c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493</v>
      </c>
      <c r="B62" s="1">
        <v>0.0</v>
      </c>
      <c r="C62" s="1">
        <v>0.0</v>
      </c>
      <c r="D62" s="1" t="s">
        <v>494</v>
      </c>
      <c r="E62" s="1" t="s">
        <v>495</v>
      </c>
      <c r="F62" s="1" t="s">
        <v>496</v>
      </c>
      <c r="G62" s="1" t="s">
        <v>497</v>
      </c>
      <c r="H62" s="1" t="s">
        <v>498</v>
      </c>
      <c r="I62" s="1" t="s">
        <v>499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500</v>
      </c>
      <c r="B63" s="1">
        <v>0.0</v>
      </c>
      <c r="C63" s="1">
        <v>0.0</v>
      </c>
      <c r="D63" s="1" t="s">
        <v>494</v>
      </c>
      <c r="E63" s="1" t="s">
        <v>495</v>
      </c>
      <c r="F63" s="1" t="s">
        <v>496</v>
      </c>
      <c r="G63" s="1" t="s">
        <v>497</v>
      </c>
      <c r="H63" s="1" t="s">
        <v>498</v>
      </c>
      <c r="I63" s="1" t="s">
        <v>499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501</v>
      </c>
      <c r="B64" s="1">
        <v>0.0</v>
      </c>
      <c r="C64" s="1">
        <v>0.0</v>
      </c>
      <c r="D64" s="1" t="s">
        <v>502</v>
      </c>
      <c r="E64" s="1" t="s">
        <v>503</v>
      </c>
      <c r="F64" s="1" t="s">
        <v>504</v>
      </c>
      <c r="G64" s="1" t="s">
        <v>505</v>
      </c>
      <c r="H64" s="1" t="s">
        <v>506</v>
      </c>
      <c r="I64" s="1" t="s">
        <v>507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508</v>
      </c>
      <c r="B65" s="1">
        <v>0.0</v>
      </c>
      <c r="C65" s="1">
        <v>0.0</v>
      </c>
      <c r="D65" s="1" t="s">
        <v>502</v>
      </c>
      <c r="E65" s="1" t="s">
        <v>503</v>
      </c>
      <c r="F65" s="1" t="s">
        <v>504</v>
      </c>
      <c r="G65" s="1" t="s">
        <v>505</v>
      </c>
      <c r="H65" s="1" t="s">
        <v>506</v>
      </c>
      <c r="I65" s="1" t="s">
        <v>507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509</v>
      </c>
      <c r="B66" s="1">
        <v>0.0</v>
      </c>
      <c r="C66" s="1">
        <v>0.0</v>
      </c>
      <c r="D66" s="1" t="s">
        <v>502</v>
      </c>
      <c r="E66" s="1" t="s">
        <v>503</v>
      </c>
      <c r="F66" s="1" t="s">
        <v>504</v>
      </c>
      <c r="G66" s="1" t="s">
        <v>505</v>
      </c>
      <c r="H66" s="1" t="s">
        <v>510</v>
      </c>
      <c r="I66" s="1" t="s">
        <v>507</v>
      </c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511</v>
      </c>
      <c r="B67" s="1">
        <v>0.0</v>
      </c>
      <c r="C67" s="1">
        <v>0.0</v>
      </c>
      <c r="D67" s="1" t="s">
        <v>512</v>
      </c>
      <c r="E67" s="1" t="s">
        <v>513</v>
      </c>
      <c r="F67" s="1" t="s">
        <v>514</v>
      </c>
      <c r="G67" s="1" t="s">
        <v>515</v>
      </c>
      <c r="H67" s="1" t="s">
        <v>516</v>
      </c>
      <c r="I67" s="1" t="s">
        <v>517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518</v>
      </c>
      <c r="B68" s="1">
        <v>0.0</v>
      </c>
      <c r="C68" s="1">
        <v>0.0</v>
      </c>
      <c r="D68" s="1" t="s">
        <v>519</v>
      </c>
      <c r="E68" s="1" t="s">
        <v>520</v>
      </c>
      <c r="F68" s="1" t="s">
        <v>521</v>
      </c>
      <c r="G68" s="1" t="s">
        <v>522</v>
      </c>
      <c r="H68" s="1" t="s">
        <v>523</v>
      </c>
      <c r="I68" s="1" t="s">
        <v>524</v>
      </c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525</v>
      </c>
      <c r="B69" s="1">
        <v>0.0</v>
      </c>
      <c r="C69" s="1">
        <v>0.0</v>
      </c>
      <c r="D69" s="1" t="s">
        <v>526</v>
      </c>
      <c r="E69" s="1" t="s">
        <v>527</v>
      </c>
      <c r="F69" s="1" t="s">
        <v>528</v>
      </c>
      <c r="G69" s="1" t="s">
        <v>529</v>
      </c>
      <c r="H69" s="1" t="s">
        <v>530</v>
      </c>
      <c r="I69" s="1" t="s">
        <v>531</v>
      </c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532</v>
      </c>
      <c r="B70" s="1">
        <v>0.0</v>
      </c>
      <c r="C70" s="1">
        <v>0.0</v>
      </c>
      <c r="D70" s="1" t="s">
        <v>533</v>
      </c>
      <c r="E70" s="1" t="s">
        <v>534</v>
      </c>
      <c r="F70" s="1" t="s">
        <v>535</v>
      </c>
      <c r="G70" s="1" t="s">
        <v>536</v>
      </c>
      <c r="H70" s="1" t="s">
        <v>348</v>
      </c>
      <c r="I70" s="1" t="s">
        <v>537</v>
      </c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538</v>
      </c>
      <c r="B71" s="1">
        <v>0.0</v>
      </c>
      <c r="C71" s="1">
        <v>0.0</v>
      </c>
      <c r="D71" s="1" t="s">
        <v>533</v>
      </c>
      <c r="E71" s="1" t="s">
        <v>534</v>
      </c>
      <c r="F71" s="1" t="s">
        <v>535</v>
      </c>
      <c r="G71" s="1" t="s">
        <v>536</v>
      </c>
      <c r="H71" s="1" t="s">
        <v>348</v>
      </c>
      <c r="I71" s="1" t="s">
        <v>537</v>
      </c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539</v>
      </c>
      <c r="B72" s="1">
        <v>0.0</v>
      </c>
      <c r="C72" s="1">
        <v>0.0</v>
      </c>
      <c r="D72" s="1" t="s">
        <v>540</v>
      </c>
      <c r="E72" s="1" t="s">
        <v>541</v>
      </c>
      <c r="F72" s="1" t="s">
        <v>542</v>
      </c>
      <c r="G72" s="1" t="s">
        <v>543</v>
      </c>
      <c r="H72" s="1" t="s">
        <v>544</v>
      </c>
      <c r="I72" s="1" t="s">
        <v>545</v>
      </c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546</v>
      </c>
      <c r="B73" s="1">
        <v>0.0</v>
      </c>
      <c r="C73" s="1">
        <v>0.0</v>
      </c>
      <c r="D73" s="1" t="s">
        <v>547</v>
      </c>
      <c r="E73" s="1" t="s">
        <v>548</v>
      </c>
      <c r="F73" s="1" t="s">
        <v>549</v>
      </c>
      <c r="G73" s="1" t="s">
        <v>550</v>
      </c>
      <c r="H73" s="1" t="s">
        <v>551</v>
      </c>
      <c r="I73" s="1" t="s">
        <v>552</v>
      </c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553</v>
      </c>
      <c r="B74" s="1">
        <v>0.0</v>
      </c>
      <c r="C74" s="1">
        <v>0.0</v>
      </c>
      <c r="D74" s="1">
        <v>0.0</v>
      </c>
      <c r="E74" s="1" t="s">
        <v>554</v>
      </c>
      <c r="F74" s="1" t="s">
        <v>555</v>
      </c>
      <c r="G74" s="1" t="s">
        <v>556</v>
      </c>
      <c r="H74" s="1" t="s">
        <v>557</v>
      </c>
      <c r="I74" s="1" t="s">
        <v>558</v>
      </c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559</v>
      </c>
      <c r="B75" s="1">
        <v>0.0</v>
      </c>
      <c r="C75" s="1">
        <v>0.0</v>
      </c>
      <c r="D75" s="1">
        <v>0.0</v>
      </c>
      <c r="E75" s="1" t="s">
        <v>554</v>
      </c>
      <c r="F75" s="1" t="s">
        <v>560</v>
      </c>
      <c r="G75" s="1" t="s">
        <v>561</v>
      </c>
      <c r="H75" s="1" t="s">
        <v>562</v>
      </c>
      <c r="I75" s="1" t="s">
        <v>563</v>
      </c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564</v>
      </c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565</v>
      </c>
      <c r="B77" s="1">
        <v>0.0</v>
      </c>
      <c r="C77" s="1">
        <v>0.0</v>
      </c>
      <c r="D77" s="1">
        <v>0.0</v>
      </c>
      <c r="E77" s="1" t="s">
        <v>566</v>
      </c>
      <c r="F77" s="1">
        <v>0.0</v>
      </c>
      <c r="G77" s="1">
        <v>0.0</v>
      </c>
      <c r="H77" s="1" t="s">
        <v>567</v>
      </c>
      <c r="I77" s="1">
        <v>0.0</v>
      </c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568</v>
      </c>
      <c r="B78" s="1">
        <v>0.0</v>
      </c>
      <c r="C78" s="1">
        <v>0.0</v>
      </c>
      <c r="D78" s="1">
        <v>0.0</v>
      </c>
      <c r="E78" s="1" t="s">
        <v>569</v>
      </c>
      <c r="F78" s="1" t="s">
        <v>570</v>
      </c>
      <c r="G78" s="1" t="s">
        <v>571</v>
      </c>
      <c r="H78" s="1" t="s">
        <v>572</v>
      </c>
      <c r="I78" s="1" t="s">
        <v>573</v>
      </c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574</v>
      </c>
      <c r="B79" s="1">
        <v>0.0</v>
      </c>
      <c r="C79" s="1">
        <v>0.0</v>
      </c>
      <c r="D79" s="1">
        <v>0.0</v>
      </c>
      <c r="E79" s="1" t="s">
        <v>575</v>
      </c>
      <c r="F79" s="1" t="s">
        <v>576</v>
      </c>
      <c r="G79" s="1" t="s">
        <v>577</v>
      </c>
      <c r="H79" s="1" t="s">
        <v>578</v>
      </c>
      <c r="I79" s="1" t="s">
        <v>579</v>
      </c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580</v>
      </c>
      <c r="B80" s="1">
        <v>0.0</v>
      </c>
      <c r="C80" s="1">
        <v>0.0</v>
      </c>
      <c r="D80" s="1">
        <v>0.0</v>
      </c>
      <c r="E80" s="1" t="s">
        <v>581</v>
      </c>
      <c r="F80" s="1" t="s">
        <v>582</v>
      </c>
      <c r="G80" s="1" t="s">
        <v>583</v>
      </c>
      <c r="H80" s="1" t="s">
        <v>584</v>
      </c>
      <c r="I80" s="1" t="s">
        <v>585</v>
      </c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586</v>
      </c>
      <c r="B81" s="1">
        <v>0.0</v>
      </c>
      <c r="C81" s="1">
        <v>0.0</v>
      </c>
      <c r="D81" s="1">
        <v>0.0</v>
      </c>
      <c r="E81" s="1" t="s">
        <v>581</v>
      </c>
      <c r="F81" s="1" t="s">
        <v>582</v>
      </c>
      <c r="G81" s="1" t="s">
        <v>583</v>
      </c>
      <c r="H81" s="1" t="s">
        <v>584</v>
      </c>
      <c r="I81" s="1" t="s">
        <v>585</v>
      </c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587</v>
      </c>
      <c r="B82" s="1">
        <v>0.0</v>
      </c>
      <c r="C82" s="1">
        <v>0.0</v>
      </c>
      <c r="D82" s="1">
        <v>0.0</v>
      </c>
      <c r="E82" s="1" t="s">
        <v>588</v>
      </c>
      <c r="F82" s="1" t="s">
        <v>589</v>
      </c>
      <c r="G82" s="1" t="s">
        <v>590</v>
      </c>
      <c r="H82" s="1" t="s">
        <v>591</v>
      </c>
      <c r="I82" s="1" t="s">
        <v>592</v>
      </c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593</v>
      </c>
      <c r="B83" s="1">
        <v>0.0</v>
      </c>
      <c r="C83" s="1">
        <v>0.0</v>
      </c>
      <c r="D83" s="1">
        <v>0.0</v>
      </c>
      <c r="E83" s="1" t="s">
        <v>588</v>
      </c>
      <c r="F83" s="1" t="s">
        <v>589</v>
      </c>
      <c r="G83" s="1" t="s">
        <v>590</v>
      </c>
      <c r="H83" s="1" t="s">
        <v>591</v>
      </c>
      <c r="I83" s="1" t="s">
        <v>592</v>
      </c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594</v>
      </c>
      <c r="B84" s="1">
        <v>0.0</v>
      </c>
      <c r="C84" s="1">
        <v>0.0</v>
      </c>
      <c r="D84" s="1">
        <v>0.0</v>
      </c>
      <c r="E84" s="1" t="s">
        <v>588</v>
      </c>
      <c r="F84" s="1" t="s">
        <v>589</v>
      </c>
      <c r="G84" s="1" t="s">
        <v>590</v>
      </c>
      <c r="H84" s="1" t="s">
        <v>595</v>
      </c>
      <c r="I84" s="1" t="s">
        <v>592</v>
      </c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596</v>
      </c>
      <c r="B85" s="1">
        <v>0.0</v>
      </c>
      <c r="C85" s="1">
        <v>0.0</v>
      </c>
      <c r="D85" s="1">
        <v>0.0</v>
      </c>
      <c r="E85" s="1" t="s">
        <v>597</v>
      </c>
      <c r="F85" s="1" t="s">
        <v>598</v>
      </c>
      <c r="G85" s="1" t="s">
        <v>599</v>
      </c>
      <c r="H85" s="1" t="s">
        <v>600</v>
      </c>
      <c r="I85" s="1" t="s">
        <v>601</v>
      </c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602</v>
      </c>
      <c r="B86" s="1">
        <v>0.0</v>
      </c>
      <c r="C86" s="1">
        <v>0.0</v>
      </c>
      <c r="D86" s="1">
        <v>0.0</v>
      </c>
      <c r="E86" s="1" t="s">
        <v>603</v>
      </c>
      <c r="F86" s="1" t="s">
        <v>604</v>
      </c>
      <c r="G86" s="1" t="s">
        <v>605</v>
      </c>
      <c r="H86" s="1" t="s">
        <v>606</v>
      </c>
      <c r="I86" s="1" t="s">
        <v>607</v>
      </c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608</v>
      </c>
      <c r="B87" s="1">
        <v>0.0</v>
      </c>
      <c r="C87" s="1">
        <v>0.0</v>
      </c>
      <c r="D87" s="1">
        <v>0.0</v>
      </c>
      <c r="E87" s="1" t="s">
        <v>609</v>
      </c>
      <c r="F87" s="1" t="s">
        <v>610</v>
      </c>
      <c r="G87" s="1" t="s">
        <v>611</v>
      </c>
      <c r="H87" s="1" t="s">
        <v>612</v>
      </c>
      <c r="I87" s="1" t="s">
        <v>613</v>
      </c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614</v>
      </c>
      <c r="B88" s="1">
        <v>0.0</v>
      </c>
      <c r="C88" s="1">
        <v>0.0</v>
      </c>
      <c r="D88" s="1">
        <v>0.0</v>
      </c>
      <c r="E88" s="1" t="s">
        <v>615</v>
      </c>
      <c r="F88" s="1" t="s">
        <v>616</v>
      </c>
      <c r="G88" s="1" t="s">
        <v>617</v>
      </c>
      <c r="H88" s="1" t="s">
        <v>618</v>
      </c>
      <c r="I88" s="1" t="s">
        <v>619</v>
      </c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620</v>
      </c>
      <c r="B89" s="1">
        <v>0.0</v>
      </c>
      <c r="C89" s="1">
        <v>0.0</v>
      </c>
      <c r="D89" s="1">
        <v>0.0</v>
      </c>
      <c r="E89" s="1" t="s">
        <v>615</v>
      </c>
      <c r="F89" s="1" t="s">
        <v>616</v>
      </c>
      <c r="G89" s="1" t="s">
        <v>617</v>
      </c>
      <c r="H89" s="1" t="s">
        <v>618</v>
      </c>
      <c r="I89" s="1" t="s">
        <v>619</v>
      </c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621</v>
      </c>
      <c r="B90" s="1">
        <v>0.0</v>
      </c>
      <c r="C90" s="1">
        <v>0.0</v>
      </c>
      <c r="D90" s="1">
        <v>0.0</v>
      </c>
      <c r="E90" s="1" t="s">
        <v>622</v>
      </c>
      <c r="F90" s="1" t="s">
        <v>623</v>
      </c>
      <c r="G90" s="1" t="s">
        <v>624</v>
      </c>
      <c r="H90" s="1" t="s">
        <v>625</v>
      </c>
      <c r="I90" s="1" t="s">
        <v>626</v>
      </c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627</v>
      </c>
      <c r="B91" s="1">
        <v>0.0</v>
      </c>
      <c r="C91" s="1">
        <v>0.0</v>
      </c>
      <c r="D91" s="1">
        <v>0.0</v>
      </c>
      <c r="E91" s="1" t="s">
        <v>628</v>
      </c>
      <c r="F91" s="1" t="s">
        <v>629</v>
      </c>
      <c r="G91" s="1" t="s">
        <v>630</v>
      </c>
      <c r="H91" s="1" t="s">
        <v>631</v>
      </c>
      <c r="I91" s="1" t="s">
        <v>632</v>
      </c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633</v>
      </c>
      <c r="B92" s="1">
        <v>0.0</v>
      </c>
      <c r="C92" s="1">
        <v>0.0</v>
      </c>
      <c r="D92" s="1">
        <v>0.0</v>
      </c>
      <c r="E92" s="1">
        <v>0.0</v>
      </c>
      <c r="F92" s="1" t="s">
        <v>634</v>
      </c>
      <c r="G92" s="1" t="s">
        <v>635</v>
      </c>
      <c r="H92" s="1" t="s">
        <v>636</v>
      </c>
      <c r="I92" s="1" t="s">
        <v>637</v>
      </c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638</v>
      </c>
      <c r="B93" s="1">
        <v>0.0</v>
      </c>
      <c r="C93" s="1">
        <v>0.0</v>
      </c>
      <c r="D93" s="1">
        <v>0.0</v>
      </c>
      <c r="E93" s="1">
        <v>0.0</v>
      </c>
      <c r="F93" s="1" t="s">
        <v>639</v>
      </c>
      <c r="G93" s="1" t="s">
        <v>640</v>
      </c>
      <c r="H93" s="1" t="s">
        <v>641</v>
      </c>
      <c r="I93" s="1" t="s">
        <v>642</v>
      </c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643</v>
      </c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644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645</v>
      </c>
      <c r="H95" s="1">
        <v>0.0</v>
      </c>
      <c r="I95" s="1">
        <v>0.0</v>
      </c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646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647</v>
      </c>
      <c r="H96" s="1" t="s">
        <v>648</v>
      </c>
      <c r="I96" s="1" t="s">
        <v>649</v>
      </c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650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651</v>
      </c>
      <c r="H97" s="1" t="s">
        <v>652</v>
      </c>
      <c r="I97" s="1" t="s">
        <v>653</v>
      </c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654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655</v>
      </c>
      <c r="H98" s="1" t="s">
        <v>656</v>
      </c>
      <c r="I98" s="1" t="s">
        <v>657</v>
      </c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658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655</v>
      </c>
      <c r="H99" s="1" t="s">
        <v>656</v>
      </c>
      <c r="I99" s="1" t="s">
        <v>657</v>
      </c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659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660</v>
      </c>
      <c r="H100" s="1" t="s">
        <v>661</v>
      </c>
      <c r="I100" s="1" t="s">
        <v>662</v>
      </c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663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660</v>
      </c>
      <c r="H101" s="1" t="s">
        <v>661</v>
      </c>
      <c r="I101" s="1" t="s">
        <v>662</v>
      </c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664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660</v>
      </c>
      <c r="H102" s="1" t="s">
        <v>665</v>
      </c>
      <c r="I102" s="1" t="s">
        <v>662</v>
      </c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666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667</v>
      </c>
      <c r="H103" s="1" t="s">
        <v>668</v>
      </c>
      <c r="I103" s="1" t="s">
        <v>669</v>
      </c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670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671</v>
      </c>
      <c r="H104" s="1" t="s">
        <v>672</v>
      </c>
      <c r="I104" s="1" t="s">
        <v>673</v>
      </c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674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675</v>
      </c>
      <c r="H105" s="1" t="s">
        <v>676</v>
      </c>
      <c r="I105" s="1" t="s">
        <v>677</v>
      </c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678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679</v>
      </c>
      <c r="H106" s="1" t="s">
        <v>680</v>
      </c>
      <c r="I106" s="1" t="s">
        <v>681</v>
      </c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682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679</v>
      </c>
      <c r="H107" s="1" t="s">
        <v>680</v>
      </c>
      <c r="I107" s="1" t="s">
        <v>681</v>
      </c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683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684</v>
      </c>
      <c r="H108" s="1" t="s">
        <v>685</v>
      </c>
      <c r="I108" s="1" t="s">
        <v>686</v>
      </c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687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688</v>
      </c>
      <c r="H109" s="1" t="s">
        <v>689</v>
      </c>
      <c r="I109" s="1" t="s">
        <v>690</v>
      </c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691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>
        <v>0.0</v>
      </c>
      <c r="H110" s="1" t="s">
        <v>692</v>
      </c>
      <c r="I110" s="1" t="s">
        <v>693</v>
      </c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694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>
        <v>0.0</v>
      </c>
      <c r="H111" s="1" t="s">
        <v>695</v>
      </c>
      <c r="I111" s="1" t="s">
        <v>696</v>
      </c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697</v>
      </c>
      <c r="C1" s="1" t="s">
        <v>698</v>
      </c>
      <c r="D1" s="1" t="s">
        <v>699</v>
      </c>
      <c r="E1" s="1" t="s">
        <v>700</v>
      </c>
      <c r="F1" s="1" t="s">
        <v>701</v>
      </c>
      <c r="G1" s="1" t="s">
        <v>702</v>
      </c>
      <c r="H1" s="1" t="s">
        <v>703</v>
      </c>
      <c r="I1" s="1" t="s">
        <v>704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705</v>
      </c>
      <c r="B2" s="1" t="s">
        <v>706</v>
      </c>
      <c r="C2" s="1" t="s">
        <v>707</v>
      </c>
      <c r="D2" s="1" t="s">
        <v>708</v>
      </c>
      <c r="E2" s="1" t="s">
        <v>709</v>
      </c>
      <c r="F2" s="1" t="s">
        <v>710</v>
      </c>
      <c r="G2" s="1" t="s">
        <v>711</v>
      </c>
      <c r="H2" s="1" t="s">
        <v>711</v>
      </c>
      <c r="I2" s="1" t="s">
        <v>712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713</v>
      </c>
      <c r="B3" s="1" t="s">
        <v>712</v>
      </c>
      <c r="C3" s="1" t="s">
        <v>714</v>
      </c>
      <c r="D3" s="1" t="s">
        <v>715</v>
      </c>
      <c r="E3" s="1" t="s">
        <v>716</v>
      </c>
      <c r="F3" s="1" t="s">
        <v>717</v>
      </c>
      <c r="G3" s="1" t="s">
        <v>718</v>
      </c>
      <c r="H3" s="1" t="s">
        <v>719</v>
      </c>
      <c r="I3" s="1" t="s">
        <v>712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720</v>
      </c>
      <c r="B4" s="1" t="s">
        <v>706</v>
      </c>
      <c r="C4" s="1" t="s">
        <v>721</v>
      </c>
      <c r="D4" s="1" t="s">
        <v>722</v>
      </c>
      <c r="E4" s="1" t="s">
        <v>723</v>
      </c>
      <c r="F4" s="1" t="s">
        <v>724</v>
      </c>
      <c r="G4" s="1" t="s">
        <v>725</v>
      </c>
      <c r="H4" s="1" t="s">
        <v>726</v>
      </c>
      <c r="I4" s="1" t="s">
        <v>727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713</v>
      </c>
      <c r="B5" s="1" t="s">
        <v>712</v>
      </c>
      <c r="C5" s="1" t="s">
        <v>728</v>
      </c>
      <c r="D5" s="1" t="s">
        <v>729</v>
      </c>
      <c r="E5" s="1" t="s">
        <v>730</v>
      </c>
      <c r="F5" s="1" t="s">
        <v>731</v>
      </c>
      <c r="G5" s="1" t="s">
        <v>732</v>
      </c>
      <c r="H5" s="1" t="s">
        <v>733</v>
      </c>
      <c r="I5" s="1" t="s">
        <v>734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735</v>
      </c>
      <c r="B6" s="1" t="s">
        <v>736</v>
      </c>
      <c r="C6" s="1" t="s">
        <v>737</v>
      </c>
      <c r="D6" s="1" t="s">
        <v>738</v>
      </c>
      <c r="E6" s="1" t="s">
        <v>739</v>
      </c>
      <c r="F6" s="1" t="s">
        <v>740</v>
      </c>
      <c r="G6" s="1" t="s">
        <v>741</v>
      </c>
      <c r="H6" s="1" t="s">
        <v>742</v>
      </c>
      <c r="I6" s="1" t="s">
        <v>743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744</v>
      </c>
      <c r="B7" s="1" t="s">
        <v>712</v>
      </c>
      <c r="C7" s="1" t="s">
        <v>745</v>
      </c>
      <c r="D7" s="1" t="s">
        <v>746</v>
      </c>
      <c r="E7" s="1" t="s">
        <v>747</v>
      </c>
      <c r="F7" s="1" t="s">
        <v>748</v>
      </c>
      <c r="G7" s="1" t="s">
        <v>749</v>
      </c>
      <c r="H7" s="1" t="s">
        <v>750</v>
      </c>
      <c r="I7" s="1" t="s">
        <v>751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752</v>
      </c>
      <c r="B8" s="1" t="s">
        <v>712</v>
      </c>
      <c r="C8" s="1" t="s">
        <v>753</v>
      </c>
      <c r="D8" s="1" t="s">
        <v>754</v>
      </c>
      <c r="E8" s="1" t="s">
        <v>755</v>
      </c>
      <c r="F8" s="1" t="s">
        <v>756</v>
      </c>
      <c r="G8" s="1" t="s">
        <v>757</v>
      </c>
      <c r="H8" s="1" t="s">
        <v>758</v>
      </c>
      <c r="I8" s="1" t="s">
        <v>756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759</v>
      </c>
      <c r="B9" s="1" t="s">
        <v>760</v>
      </c>
      <c r="C9" s="1" t="s">
        <v>761</v>
      </c>
      <c r="D9" s="1" t="s">
        <v>762</v>
      </c>
      <c r="E9" s="1" t="s">
        <v>763</v>
      </c>
      <c r="F9" s="1" t="s">
        <v>712</v>
      </c>
      <c r="G9" s="1" t="s">
        <v>712</v>
      </c>
      <c r="H9" s="1" t="s">
        <v>764</v>
      </c>
      <c r="I9" s="1" t="s">
        <v>765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766</v>
      </c>
      <c r="B10" s="1" t="s">
        <v>760</v>
      </c>
      <c r="C10" s="1" t="s">
        <v>767</v>
      </c>
      <c r="D10" s="1" t="s">
        <v>768</v>
      </c>
      <c r="E10" s="1" t="s">
        <v>769</v>
      </c>
      <c r="F10" s="1" t="s">
        <v>712</v>
      </c>
      <c r="G10" s="1" t="s">
        <v>712</v>
      </c>
      <c r="H10" s="1" t="s">
        <v>770</v>
      </c>
      <c r="I10" s="1" t="s">
        <v>760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771</v>
      </c>
      <c r="B11" s="1" t="s">
        <v>712</v>
      </c>
      <c r="C11" s="1" t="s">
        <v>772</v>
      </c>
      <c r="D11" s="1" t="s">
        <v>773</v>
      </c>
      <c r="E11" s="1" t="s">
        <v>712</v>
      </c>
      <c r="F11" s="1" t="s">
        <v>712</v>
      </c>
      <c r="G11" s="1" t="s">
        <v>712</v>
      </c>
      <c r="H11" s="1" t="s">
        <v>712</v>
      </c>
      <c r="I11" s="1" t="s">
        <v>712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774</v>
      </c>
      <c r="B12" s="1" t="s">
        <v>775</v>
      </c>
      <c r="C12" s="1" t="s">
        <v>776</v>
      </c>
      <c r="D12" s="1" t="s">
        <v>777</v>
      </c>
      <c r="E12" s="1" t="s">
        <v>778</v>
      </c>
      <c r="F12" s="1" t="s">
        <v>779</v>
      </c>
      <c r="G12" s="1" t="s">
        <v>780</v>
      </c>
      <c r="H12" s="1" t="s">
        <v>781</v>
      </c>
      <c r="I12" s="1" t="s">
        <v>782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783</v>
      </c>
      <c r="B13" s="1" t="s">
        <v>784</v>
      </c>
      <c r="C13" s="1" t="s">
        <v>785</v>
      </c>
      <c r="D13" s="1" t="s">
        <v>786</v>
      </c>
      <c r="E13" s="1" t="s">
        <v>787</v>
      </c>
      <c r="F13" s="1" t="s">
        <v>788</v>
      </c>
      <c r="G13" s="1" t="s">
        <v>789</v>
      </c>
      <c r="H13" s="1" t="s">
        <v>790</v>
      </c>
      <c r="I13" s="1" t="s">
        <v>791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792</v>
      </c>
      <c r="B14" s="1" t="s">
        <v>793</v>
      </c>
      <c r="C14" s="1" t="s">
        <v>794</v>
      </c>
      <c r="D14" s="1" t="s">
        <v>795</v>
      </c>
      <c r="E14" s="1" t="s">
        <v>796</v>
      </c>
      <c r="F14" s="1" t="s">
        <v>797</v>
      </c>
      <c r="G14" s="1" t="s">
        <v>794</v>
      </c>
      <c r="H14" s="1" t="s">
        <v>798</v>
      </c>
      <c r="I14" s="1" t="s">
        <v>799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800</v>
      </c>
      <c r="B15" s="1" t="s">
        <v>712</v>
      </c>
      <c r="C15" s="1" t="s">
        <v>712</v>
      </c>
      <c r="D15" s="1" t="s">
        <v>712</v>
      </c>
      <c r="E15" s="1" t="s">
        <v>712</v>
      </c>
      <c r="F15" s="1" t="s">
        <v>712</v>
      </c>
      <c r="G15" s="1" t="s">
        <v>712</v>
      </c>
      <c r="H15" s="1" t="s">
        <v>712</v>
      </c>
      <c r="I15" s="1" t="s">
        <v>712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801</v>
      </c>
      <c r="B16" s="1" t="s">
        <v>712</v>
      </c>
      <c r="C16" s="1" t="s">
        <v>712</v>
      </c>
      <c r="D16" s="1" t="s">
        <v>712</v>
      </c>
      <c r="E16" s="1" t="s">
        <v>712</v>
      </c>
      <c r="F16" s="1" t="s">
        <v>712</v>
      </c>
      <c r="G16" s="1" t="s">
        <v>712</v>
      </c>
      <c r="H16" s="1" t="s">
        <v>712</v>
      </c>
      <c r="I16" s="1" t="s">
        <v>712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802</v>
      </c>
      <c r="B17" s="1" t="s">
        <v>139</v>
      </c>
      <c r="C17" s="1" t="s">
        <v>140</v>
      </c>
      <c r="D17" s="1" t="s">
        <v>141</v>
      </c>
      <c r="E17" s="1" t="s">
        <v>142</v>
      </c>
      <c r="F17" s="1" t="s">
        <v>803</v>
      </c>
      <c r="G17" s="1" t="s">
        <v>804</v>
      </c>
      <c r="H17" s="1" t="s">
        <v>805</v>
      </c>
      <c r="I17" s="1" t="s">
        <v>806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807</v>
      </c>
      <c r="B18" s="1" t="s">
        <v>712</v>
      </c>
      <c r="C18" s="1" t="s">
        <v>712</v>
      </c>
      <c r="D18" s="1" t="s">
        <v>712</v>
      </c>
      <c r="E18" s="1" t="s">
        <v>712</v>
      </c>
      <c r="F18" s="1" t="s">
        <v>712</v>
      </c>
      <c r="G18" s="1" t="s">
        <v>712</v>
      </c>
      <c r="H18" s="1" t="s">
        <v>712</v>
      </c>
      <c r="I18" s="1" t="s">
        <v>712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808</v>
      </c>
      <c r="B19" s="1" t="s">
        <v>809</v>
      </c>
      <c r="C19" s="1" t="s">
        <v>810</v>
      </c>
      <c r="D19" s="1" t="s">
        <v>811</v>
      </c>
      <c r="E19" s="1" t="s">
        <v>812</v>
      </c>
      <c r="F19" s="1" t="s">
        <v>712</v>
      </c>
      <c r="G19" s="1" t="s">
        <v>712</v>
      </c>
      <c r="H19" s="1" t="s">
        <v>813</v>
      </c>
      <c r="I19" s="1" t="s">
        <v>814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159</v>
      </c>
      <c r="B20" s="1" t="s">
        <v>712</v>
      </c>
      <c r="C20" s="1" t="s">
        <v>815</v>
      </c>
      <c r="D20" s="1" t="s">
        <v>816</v>
      </c>
      <c r="E20" s="1" t="s">
        <v>712</v>
      </c>
      <c r="F20" s="1" t="s">
        <v>712</v>
      </c>
      <c r="G20" s="1" t="s">
        <v>712</v>
      </c>
      <c r="H20" s="1" t="s">
        <v>712</v>
      </c>
      <c r="I20" s="1" t="s">
        <v>712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817</v>
      </c>
      <c r="B21" s="1" t="s">
        <v>818</v>
      </c>
      <c r="C21" s="1" t="s">
        <v>819</v>
      </c>
      <c r="D21" s="1" t="s">
        <v>820</v>
      </c>
      <c r="E21" s="1" t="s">
        <v>821</v>
      </c>
      <c r="F21" s="1" t="s">
        <v>822</v>
      </c>
      <c r="G21" s="1" t="s">
        <v>823</v>
      </c>
      <c r="H21" s="1" t="s">
        <v>824</v>
      </c>
      <c r="I21" s="1" t="s">
        <v>825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826</v>
      </c>
      <c r="B22" s="1" t="s">
        <v>827</v>
      </c>
      <c r="C22" s="1" t="s">
        <v>828</v>
      </c>
      <c r="D22" s="1" t="s">
        <v>829</v>
      </c>
      <c r="E22" s="1" t="s">
        <v>830</v>
      </c>
      <c r="F22" s="1" t="s">
        <v>831</v>
      </c>
      <c r="G22" s="1" t="s">
        <v>832</v>
      </c>
      <c r="H22" s="1" t="s">
        <v>833</v>
      </c>
      <c r="I22" s="1" t="s">
        <v>834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835</v>
      </c>
      <c r="B23" s="1" t="s">
        <v>712</v>
      </c>
      <c r="C23" s="1" t="s">
        <v>836</v>
      </c>
      <c r="D23" s="1" t="s">
        <v>837</v>
      </c>
      <c r="E23" s="1" t="s">
        <v>838</v>
      </c>
      <c r="F23" s="1" t="s">
        <v>839</v>
      </c>
      <c r="G23" s="1" t="s">
        <v>840</v>
      </c>
      <c r="H23" s="1" t="s">
        <v>841</v>
      </c>
      <c r="I23" s="1" t="s">
        <v>842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843</v>
      </c>
      <c r="B24" s="1" t="s">
        <v>844</v>
      </c>
      <c r="C24" s="1" t="s">
        <v>845</v>
      </c>
      <c r="D24" s="1" t="s">
        <v>846</v>
      </c>
      <c r="E24" s="1" t="s">
        <v>847</v>
      </c>
      <c r="F24" s="1" t="s">
        <v>848</v>
      </c>
      <c r="G24" s="1" t="s">
        <v>849</v>
      </c>
      <c r="H24" s="1" t="s">
        <v>849</v>
      </c>
      <c r="I24" s="1" t="s">
        <v>849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850</v>
      </c>
      <c r="B25" s="1" t="s">
        <v>851</v>
      </c>
      <c r="C25" s="1" t="s">
        <v>852</v>
      </c>
      <c r="D25" s="1" t="s">
        <v>853</v>
      </c>
      <c r="E25" s="1" t="s">
        <v>854</v>
      </c>
      <c r="F25" s="1" t="s">
        <v>855</v>
      </c>
      <c r="G25" s="1" t="s">
        <v>856</v>
      </c>
      <c r="H25" s="1" t="s">
        <v>856</v>
      </c>
      <c r="I25" s="1" t="s">
        <v>712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857</v>
      </c>
      <c r="B26" s="1" t="s">
        <v>858</v>
      </c>
      <c r="C26" s="1" t="s">
        <v>859</v>
      </c>
      <c r="D26" s="1" t="s">
        <v>860</v>
      </c>
      <c r="E26" s="1" t="s">
        <v>861</v>
      </c>
      <c r="F26" s="1" t="s">
        <v>862</v>
      </c>
      <c r="G26" s="1" t="s">
        <v>712</v>
      </c>
      <c r="H26" s="1" t="s">
        <v>712</v>
      </c>
      <c r="I26" s="1" t="s">
        <v>712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863</v>
      </c>
      <c r="B2" s="1" t="s">
        <v>864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865</v>
      </c>
      <c r="B3" s="1" t="s">
        <v>866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867</v>
      </c>
      <c r="B4" s="1" t="s">
        <v>868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869</v>
      </c>
      <c r="B5" s="1" t="s">
        <v>870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871</v>
      </c>
      <c r="B6" s="1" t="s">
        <v>872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873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874</v>
      </c>
      <c r="B8" s="1" t="s">
        <v>875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876</v>
      </c>
      <c r="B9" s="4" t="s">
        <v>877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878</v>
      </c>
      <c r="B10" s="1" t="s">
        <v>879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880</v>
      </c>
      <c r="B11" s="1" t="s">
        <v>881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882</v>
      </c>
      <c r="B12" s="1" t="s">
        <v>879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883</v>
      </c>
      <c r="B13" s="1" t="s">
        <v>884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885</v>
      </c>
      <c r="B14" s="1" t="s">
        <v>886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887</v>
      </c>
      <c r="B15" s="1" t="s">
        <v>884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888</v>
      </c>
      <c r="B16" s="1" t="s">
        <v>889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890</v>
      </c>
      <c r="B17" s="1">
        <v>150.0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891</v>
      </c>
      <c r="B18" s="1" t="s">
        <v>892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893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894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895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896</v>
      </c>
      <c r="B22" s="1">
        <v>9.0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897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898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899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900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901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902</v>
      </c>
      <c r="B28" s="1">
        <v>42.6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903</v>
      </c>
      <c r="B29" s="1">
        <v>43.17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904</v>
      </c>
      <c r="B30" s="1">
        <v>40.99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905</v>
      </c>
      <c r="B31" s="1">
        <v>43.59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906</v>
      </c>
      <c r="B32" s="1">
        <v>42.6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907</v>
      </c>
      <c r="B33" s="1">
        <v>43.17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908</v>
      </c>
      <c r="B34" s="1">
        <v>40.99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909</v>
      </c>
      <c r="B35" s="1">
        <v>43.59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910</v>
      </c>
      <c r="B36" s="1">
        <v>0.478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911</v>
      </c>
      <c r="B37" s="1">
        <v>-18.631826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912</v>
      </c>
      <c r="B38" s="1">
        <v>235986.0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913</v>
      </c>
      <c r="B39" s="1">
        <v>235986.0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914</v>
      </c>
      <c r="B40" s="1">
        <v>1111022.0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915</v>
      </c>
      <c r="B41" s="1">
        <v>915900.0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916</v>
      </c>
      <c r="B42" s="1">
        <v>915900.0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917</v>
      </c>
      <c r="B43" s="1">
        <v>41.3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918</v>
      </c>
      <c r="B44" s="1">
        <v>41.69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919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920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921</v>
      </c>
      <c r="B47" s="1">
        <v>3.885490688E9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922</v>
      </c>
      <c r="B48" s="1">
        <v>6.76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923</v>
      </c>
      <c r="B49" s="1">
        <v>46.185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924</v>
      </c>
      <c r="B50" s="1">
        <v>37.0792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925</v>
      </c>
      <c r="B51" s="1">
        <v>18.73035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926</v>
      </c>
      <c r="B52" s="1" t="s">
        <v>927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928</v>
      </c>
      <c r="B53" s="1">
        <v>3.91553792E9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929</v>
      </c>
      <c r="B54" s="1">
        <v>6.9739394E7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930</v>
      </c>
      <c r="B55" s="1">
        <v>9.3615E7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931</v>
      </c>
      <c r="B56" s="1">
        <v>1.5355312E7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932</v>
      </c>
      <c r="B57" s="1">
        <v>1.4746474E7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933</v>
      </c>
      <c r="B58" s="1">
        <v>1.7328384E9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934</v>
      </c>
      <c r="B59" s="1">
        <v>1.7356032E9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935</v>
      </c>
      <c r="B60" s="1">
        <v>0.16399999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936</v>
      </c>
      <c r="B61" s="1">
        <v>0.01074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937</v>
      </c>
      <c r="B62" s="1">
        <v>0.98494005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938</v>
      </c>
      <c r="B63" s="1">
        <v>15.59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939</v>
      </c>
      <c r="B64" s="1">
        <v>0.3036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940</v>
      </c>
      <c r="B65" s="1">
        <v>9.3615E7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941</v>
      </c>
      <c r="B66" s="1">
        <v>0.989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942</v>
      </c>
      <c r="B67" s="1">
        <v>41.966633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943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944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945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946</v>
      </c>
      <c r="B71" s="1">
        <v>-2.25966E8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947</v>
      </c>
      <c r="B72" s="1">
        <v>-2.36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948</v>
      </c>
      <c r="B73" s="1">
        <v>-2.15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949</v>
      </c>
      <c r="B74" s="1">
        <v>-17.135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950</v>
      </c>
      <c r="B75" s="1">
        <v>1.6775613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951</v>
      </c>
      <c r="B76" s="1">
        <v>0.22455823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952</v>
      </c>
      <c r="B77" s="1" t="s">
        <v>953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954</v>
      </c>
      <c r="B78" s="1" t="s">
        <v>955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956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957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958</v>
      </c>
      <c r="B81" s="1" t="s">
        <v>959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960</v>
      </c>
      <c r="B82" s="1" t="s">
        <v>961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962</v>
      </c>
      <c r="B83" s="1">
        <v>1.527255E9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963</v>
      </c>
      <c r="B84" s="1" t="s">
        <v>964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965</v>
      </c>
      <c r="B85" s="1" t="s">
        <v>966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967</v>
      </c>
      <c r="B86" s="1" t="s">
        <v>968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969</v>
      </c>
      <c r="B87" s="1" t="s">
        <v>970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971</v>
      </c>
      <c r="B88" s="1">
        <v>-1.8E7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972</v>
      </c>
      <c r="B89" s="1">
        <v>41.505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973</v>
      </c>
      <c r="B90" s="1">
        <v>57.0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974</v>
      </c>
      <c r="B91" s="1">
        <v>33.0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975</v>
      </c>
      <c r="B92" s="1">
        <v>46.375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976</v>
      </c>
      <c r="B93" s="1">
        <v>48.5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977</v>
      </c>
      <c r="B94" s="1">
        <v>1.44444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978</v>
      </c>
      <c r="B95" s="1" t="s">
        <v>979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980</v>
      </c>
      <c r="B96" s="1">
        <v>8.0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981</v>
      </c>
      <c r="B97" s="1">
        <v>1.39064992E8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982</v>
      </c>
      <c r="B98" s="1">
        <v>1.485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983</v>
      </c>
      <c r="B99" s="1">
        <v>-2.28515008E8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984</v>
      </c>
      <c r="B100" s="1">
        <v>6.6606E7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985</v>
      </c>
      <c r="B101" s="1">
        <v>3.561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986</v>
      </c>
      <c r="B102" s="1">
        <v>3.884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987</v>
      </c>
      <c r="B103" s="1">
        <v>84.103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988</v>
      </c>
      <c r="B104" s="1">
        <v>-0.671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989</v>
      </c>
      <c r="B105" s="1">
        <v>-1.8307099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990</v>
      </c>
      <c r="B106" s="1">
        <v>-1.69146E8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991</v>
      </c>
      <c r="B107" s="1">
        <v>-1.02019128E8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992</v>
      </c>
      <c r="B108" s="1">
        <v>-1.88784992E8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993</v>
      </c>
      <c r="B109" s="1" t="s">
        <v>927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994</v>
      </c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55</v>
      </c>
      <c r="B3" s="1">
        <v>0.0</v>
      </c>
      <c r="C3" s="1">
        <v>-12.0</v>
      </c>
      <c r="D3" s="1">
        <v>-1.0</v>
      </c>
      <c r="E3" s="1">
        <v>-52.0</v>
      </c>
      <c r="F3" s="1">
        <v>-15.0</v>
      </c>
      <c r="G3" s="1">
        <v>-51.0</v>
      </c>
      <c r="H3" s="1">
        <v>-80.0</v>
      </c>
      <c r="I3" s="1">
        <v>-77.0</v>
      </c>
      <c r="J3" s="1">
        <f>IF(I3*FORECAST(J2,B3:I3,B2:I2)&gt;0,FORECAST(J2,B3:I3,B2:I2),I3)*$X$1</f>
        <v>-89.14285714</v>
      </c>
      <c r="K3" s="1">
        <f>IF(J3*FORECAST(K2,B3:J3,B2:J2)&gt;0,FORECAST(K2,B3:J3,B2:J2),J3)*$X$1</f>
        <v>-100.952381</v>
      </c>
      <c r="L3" s="1">
        <f>IF(K3*FORECAST(L2,B3:K3,B2:K2)&gt;0,FORECAST(L2,B3:K3,B2:K2),K3)*$X$1</f>
        <v>-112.7619048</v>
      </c>
      <c r="M3" s="1">
        <f>IF(L3*FORECAST(M2,B3:L3,B2:L2)&gt;0,FORECAST(M2,B3:L3,B2:L2),L3)*$X$1</f>
        <v>-124.5714286</v>
      </c>
      <c r="N3" s="1">
        <f>IF(M3*FORECAST(N2,B3:M3,B2:M2)&gt;0,FORECAST(N2,B3:M3,B2:M2),M3)*$X$1</f>
        <v>-136.3809524</v>
      </c>
      <c r="O3" s="1">
        <f>IF(N3*FORECAST(O2,B3:N3,B2:N2)&gt;0,FORECAST(O2,B3:N3,B2:N2),N3)*$X$1</f>
        <v>-148.1904762</v>
      </c>
      <c r="P3" s="1">
        <f>IF(O3*FORECAST(P2,B3:O3,B2:O2)&gt;0,FORECAST(P2,B3:O3,B2:O2),O3)*$X$1</f>
        <v>-160</v>
      </c>
      <c r="Q3" s="5">
        <f>IF(P3*FORECAST(Q2,B3:P3,B2:P2)&gt;0,FORECAST(Q2,B3:P3,B2:P2),P3)*$X$1</f>
        <v>-171.8095238</v>
      </c>
      <c r="R3" s="5">
        <f>IF(Q3*FORECAST(R2,B3:Q3,B2:Q2)&gt;0,FORECAST(R2,B3:Q3,B2:Q2),Q3)*$X$1</f>
        <v>-183.6190476</v>
      </c>
      <c r="S3" s="5">
        <f>IF(R3*FORECAST(S2,B3:R3,B2:R2)&gt;0,FORECAST(S2,B3:R3,B2:R2),R3)*$X$1</f>
        <v>-195.4285714</v>
      </c>
      <c r="T3" s="5">
        <f>IF(S3*FORECAST(T2,B3:S3,B2:S2)&gt;0,FORECAST(T2,B3:S3,B2:S2),S3)*$X$1</f>
        <v>-207.2380952</v>
      </c>
      <c r="U3" s="5">
        <f>IF(T3*FORECAST(U2,B3:T3,B2:T2)&gt;0,FORECAST(U2,B3:T3,B2:T2),T3)*$X$1</f>
        <v>-219.047619</v>
      </c>
      <c r="V3" s="2"/>
      <c r="W3" s="2"/>
      <c r="X3" s="2"/>
      <c r="Y3" s="2"/>
      <c r="Z3" s="2"/>
    </row>
    <row r="4">
      <c r="A4" s="3" t="s">
        <v>109</v>
      </c>
      <c r="B4" s="1">
        <v>-27.0</v>
      </c>
      <c r="C4" s="1">
        <v>-56.0</v>
      </c>
      <c r="D4" s="1">
        <v>-175.0</v>
      </c>
      <c r="E4" s="1">
        <v>-152.0</v>
      </c>
      <c r="F4" s="1">
        <v>-284.0</v>
      </c>
      <c r="G4" s="1">
        <v>-176.0</v>
      </c>
      <c r="H4" s="1">
        <v>-246.0</v>
      </c>
      <c r="I4" s="1">
        <v>-218.0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995</v>
      </c>
      <c r="B5" s="1">
        <v>1.0</v>
      </c>
      <c r="C5" s="1">
        <v>1.0</v>
      </c>
      <c r="D5" s="1">
        <v>15.0</v>
      </c>
      <c r="E5" s="1">
        <v>27.0</v>
      </c>
      <c r="F5" s="1">
        <v>30.0</v>
      </c>
      <c r="G5" s="1">
        <v>36.0</v>
      </c>
      <c r="H5" s="1">
        <v>59.0</v>
      </c>
      <c r="I5" s="1">
        <v>75.0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996</v>
      </c>
      <c r="L7" s="1">
        <f>IF(U3*FORECAST(U2,B3:U3,B2:U2)&gt;0,FORECAST(U2,B3:U3,B2:U2),T3)*$X$1 * (1+0.02)/(0.0874-0.02)</f>
        <v>-3314.963968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997</v>
      </c>
      <c r="L8" s="6">
        <f t="array" ref="L8">NPV(0.0874,K3:U3)</f>
        <v>-1035.117671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998</v>
      </c>
      <c r="L9" s="6">
        <f t="array" ref="L9">NPV(0.0874,K16:U16)</f>
        <v>-1318.852409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999</v>
      </c>
      <c r="L10" s="6">
        <f>L8 + L9</f>
        <v>-2353.97008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110</v>
      </c>
      <c r="L11" s="1">
        <v>-218.0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1000</v>
      </c>
      <c r="L12" s="6">
        <f>L10 - L11</f>
        <v>-2135.97008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1001</v>
      </c>
      <c r="L13" s="1">
        <v>75.0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-28.47960106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(1+0.02)/(0.0874-0.02)</f>
        <v>-3314.963968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26</v>
      </c>
      <c r="B3" s="1">
        <v>-16.0</v>
      </c>
      <c r="C3" s="1">
        <v>-25.0</v>
      </c>
      <c r="D3" s="1">
        <v>-49.0</v>
      </c>
      <c r="E3" s="1">
        <v>-51.0</v>
      </c>
      <c r="F3" s="1">
        <v>-86.0</v>
      </c>
      <c r="G3" s="1">
        <v>-132.0</v>
      </c>
      <c r="H3" s="1">
        <v>-135.0</v>
      </c>
      <c r="I3" s="1">
        <v>-166.0</v>
      </c>
      <c r="J3" s="1">
        <f>IF(I3*FORECAST(J2,B3:I3,B2:I2)&gt;0,FORECAST(J2,B3:I3,B2:I2),I3)*$X$1</f>
        <v>-183.4285714</v>
      </c>
      <c r="K3" s="1">
        <f>IF(J3*FORECAST(K2,B3:J3,B2:J2)&gt;0,FORECAST(K2,B3:J3,B2:J2),J3)*$X$1</f>
        <v>-205.8571429</v>
      </c>
      <c r="L3" s="1">
        <f>IF(K3*FORECAST(L2,B3:K3,B2:K2)&gt;0,FORECAST(L2,B3:K3,B2:K2),K3)*$X$1</f>
        <v>-228.2857143</v>
      </c>
      <c r="M3" s="1">
        <f>IF(L3*FORECAST(M2,B3:L3,B2:L2)&gt;0,FORECAST(M2,B3:L3,B2:L2),L3)*$X$1</f>
        <v>-250.7142857</v>
      </c>
      <c r="N3" s="1">
        <f>IF(M3*FORECAST(N2,B3:M3,B2:M2)&gt;0,FORECAST(N2,B3:M3,B2:M2),M3)*$X$1</f>
        <v>-273.1428571</v>
      </c>
      <c r="O3" s="1">
        <f>IF(N3*FORECAST(O2,B3:N3,B2:N2)&gt;0,FORECAST(O2,B3:N3,B2:N2),N3)*$X$1</f>
        <v>-295.5714286</v>
      </c>
      <c r="P3" s="1">
        <f>IF(O3*FORECAST(P2,B3:O3,B2:O2)&gt;0,FORECAST(P2,B3:O3,B2:O2),O3)*$X$1</f>
        <v>-318</v>
      </c>
      <c r="Q3" s="5">
        <f>IF(P3*FORECAST(Q2,B3:P3,B2:P2)&gt;0,FORECAST(Q2,B3:P3,B2:P2),P3)*$X$1</f>
        <v>-340.4285714</v>
      </c>
      <c r="R3" s="5">
        <f>IF(Q3*FORECAST(R2,B3:Q3,B2:Q2)&gt;0,FORECAST(R2,B3:Q3,B2:Q2),Q3)*$X$1</f>
        <v>-362.8571429</v>
      </c>
      <c r="S3" s="5">
        <f>IF(R3*FORECAST(S2,B3:R3,B2:R2)&gt;0,FORECAST(S2,B3:R3,B2:R2),R3)*$X$1</f>
        <v>-385.2857143</v>
      </c>
      <c r="T3" s="5">
        <f>IF(S3*FORECAST(T2,B3:S3,B2:S2)&gt;0,FORECAST(T2,B3:S3,B2:S2),S3)*$X$1</f>
        <v>-407.7142857</v>
      </c>
      <c r="U3" s="5">
        <f>IF(T3*FORECAST(U2,B3:T3,B2:T2)&gt;0,FORECAST(U2,B3:T3,B2:T2),T3)*$X$1</f>
        <v>-430.1428571</v>
      </c>
      <c r="V3" s="2"/>
      <c r="W3" s="2"/>
      <c r="X3" s="2"/>
      <c r="Y3" s="2"/>
      <c r="Z3" s="2"/>
    </row>
    <row r="4">
      <c r="A4" s="3" t="s">
        <v>109</v>
      </c>
      <c r="B4" s="1">
        <v>-27.0</v>
      </c>
      <c r="C4" s="1">
        <v>-56.0</v>
      </c>
      <c r="D4" s="1">
        <v>-175.0</v>
      </c>
      <c r="E4" s="1">
        <v>-152.0</v>
      </c>
      <c r="F4" s="1">
        <v>-284.0</v>
      </c>
      <c r="G4" s="1">
        <v>-176.0</v>
      </c>
      <c r="H4" s="1">
        <v>-246.0</v>
      </c>
      <c r="I4" s="1">
        <v>-218.0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995</v>
      </c>
      <c r="B5" s="1">
        <v>1.0</v>
      </c>
      <c r="C5" s="1">
        <v>1.0</v>
      </c>
      <c r="D5" s="1">
        <v>15.0</v>
      </c>
      <c r="E5" s="1">
        <v>27.0</v>
      </c>
      <c r="F5" s="1">
        <v>30.0</v>
      </c>
      <c r="G5" s="1">
        <v>36.0</v>
      </c>
      <c r="H5" s="1">
        <v>59.0</v>
      </c>
      <c r="I5" s="1">
        <v>75.0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996</v>
      </c>
      <c r="L7" s="1">
        <f>IF(U3*FORECAST(U2,B3:U3,B2:U2)&gt;0,FORECAST(U2,B3:U3,B2:U2),T3)*$X$1 * (1+0.02)/(0.0874-0.02)</f>
        <v>-6509.580331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997</v>
      </c>
      <c r="L8" s="6">
        <f t="array" ref="L8">NPV(0.0874,K3:U3)</f>
        <v>-2063.232308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998</v>
      </c>
      <c r="L9" s="6">
        <f t="array" ref="L9">NPV(0.0874,K16:U16)</f>
        <v>-2589.824741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999</v>
      </c>
      <c r="L10" s="6">
        <f>L8 + L9</f>
        <v>-4653.057049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110</v>
      </c>
      <c r="L11" s="1">
        <v>-218.0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1000</v>
      </c>
      <c r="L12" s="6">
        <f>L10 - L11</f>
        <v>-4435.057049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1001</v>
      </c>
      <c r="L13" s="1">
        <v>75.0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-59.13409398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(1+0.02)/(0.0874-0.02)</f>
        <v>-6509.580331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