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<sst xmlns="http://schemas.openxmlformats.org/spreadsheetml/2006/main" count="936" uniqueCount="800">
  <si>
    <t>ticker</t>
  </si>
  <si>
    <t>SRM</t>
  </si>
  <si>
    <t>nombre</t>
  </si>
  <si>
    <t>SRM ENTERTAINMENT INC</t>
  </si>
  <si>
    <t>empresa</t>
  </si>
  <si>
    <t>Toys &amp; Juvenile Products</t>
  </si>
  <si>
    <t>Open</t>
  </si>
  <si>
    <t>Target Price</t>
  </si>
  <si>
    <t>Upside</t>
  </si>
  <si>
    <t>-3906.60%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</si>
  <si>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</si>
  <si>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</si>
  <si>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</si>
  <si>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</si>
  <si>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</si>
  <si>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</si>
  <si>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</si>
  <si>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</si>
  <si>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-50.00%</t>
  </si>
  <si>
    <t>Total Assets Growth</t>
  </si>
  <si>
    <t>-46.88%</t>
  </si>
  <si>
    <t>Net Property, Plant and Equipment Growth</t>
  </si>
  <si>
    <t>25.81%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</si>
  <si>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</si>
  <si>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</si>
  <si>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</si>
  <si>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</si>
  <si>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</si>
  <si>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</si>
  <si>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</si>
  <si>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</si>
  <si>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</si>
  <si>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</si>
  <si>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</si>
  <si>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</si>
  <si>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</si>
  <si>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</si>
  <si>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</si>
  <si>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</si>
  <si>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Other Investing Activities, Total</t>
  </si>
  <si>
    <t>Cash from Investing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</si>
  <si>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</si>
  <si>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</si>
  <si>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</si>
  <si>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</si>
  <si>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</si>
  <si>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</si>
  <si>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</si>
  <si>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</si>
  <si>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</si>
  <si>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</si>
  <si>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</si>
  <si>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</si>
  <si>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</si>
  <si>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</si>
  <si>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</si>
  <si>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</si>
  <si>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</si>
  <si>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</si>
  <si>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</si>
  <si>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</si>
  <si>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</si>
  <si>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</si>
  <si>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</si>
  <si>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</si>
  <si>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</si>
  <si>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</si>
  <si>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</si>
  <si>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</si>
  <si>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</si>
  <si>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</si>
  <si>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</si>
  <si>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</si>
  <si>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0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</si>
  <si>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</si>
  <si>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</si>
  <si>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</si>
  <si>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</si>
  <si>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</si>
  <si>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</si>
  <si>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</si>
  <si>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</si>
  <si>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</si>
  <si>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Deferred Tax Liability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</si>
  <si>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</si>
  <si>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</si>
  <si>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</si>
  <si>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</si>
  <si>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</si>
  <si>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</si>
  <si>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</si>
  <si>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</si>
  <si>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</si>
  <si>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</si>
  <si>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</si>
  <si>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0.42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</si>
  <si>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</si>
  <si>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</si>
  <si>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</si>
  <si>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</si>
  <si>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</si>
  <si>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</si>
  <si>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</si>
  <si>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</si>
  <si>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</si>
  <si>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</si>
  <si>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</si>
  <si>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</si>
  <si>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</si>
  <si>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</si>
  <si>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</si>
  <si>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</si>
  <si>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</si>
  <si>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</si>
  <si>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</si>
  <si>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</si>
  <si>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</si>
  <si>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</si>
  <si>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</si>
  <si>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</si>
  <si>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</si>
  <si>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</si>
  <si>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</si>
  <si>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</si>
  <si>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</si>
  <si>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</si>
  <si>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</si>
  <si>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</si>
  <si>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</si>
  <si>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</si>
  <si>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</si>
  <si>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</si>
  <si>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</si>
  <si>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</si>
  <si>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</si>
  <si>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-0.17</t>
  </si>
  <si>
    <t>Normalized Diluted EPS</t>
  </si>
  <si>
    <t>Payout Ratio</t>
  </si>
  <si>
    <t>89.44</t>
  </si>
  <si>
    <t>EBITDA</t>
  </si>
  <si>
    <t>EBITA</t>
  </si>
  <si>
    <t>EBIT</t>
  </si>
  <si>
    <t>EBITDAR</t>
  </si>
  <si>
    <t>Effective Tax Rate - (Ratio)</t>
  </si>
  <si>
    <t>16.53</t>
  </si>
  <si>
    <t>14.72</t>
  </si>
  <si>
    <t>0.16</t>
  </si>
  <si>
    <t>Current Foreign Taxes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</si>
  <si>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</si>
  <si>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</si>
  <si>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</si>
  <si>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</si>
  <si>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</si>
  <si>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</si>
  <si>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</si>
  <si>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</si>
  <si>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</si>
  <si>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Stock-Based Comp., Other (Total)</t>
  </si>
  <si>
    <t>Total Stock-Based Compensation</t>
  </si>
  <si>
    <t>Profitability</t>
  </si>
  <si>
    <t>Return on Assets</t>
  </si>
  <si>
    <t>15.02</t>
  </si>
  <si>
    <t>-34.07</t>
  </si>
  <si>
    <t>-24.46</t>
  </si>
  <si>
    <t>-1.63</t>
  </si>
  <si>
    <t>11.5</t>
  </si>
  <si>
    <t>-38.45</t>
  </si>
  <si>
    <t>Return on Total Capital</t>
  </si>
  <si>
    <t>39.23</t>
  </si>
  <si>
    <t>-170.15</t>
  </si>
  <si>
    <t>139.84</t>
  </si>
  <si>
    <t>-4.27</t>
  </si>
  <si>
    <t>16.91</t>
  </si>
  <si>
    <t>-45.43</t>
  </si>
  <si>
    <t>Return On Equity %</t>
  </si>
  <si>
    <t>55.03</t>
  </si>
  <si>
    <t>-281.51</t>
  </si>
  <si>
    <t>205.91</t>
  </si>
  <si>
    <t>9.17</t>
  </si>
  <si>
    <t>-196.89</t>
  </si>
  <si>
    <t>-99.66</t>
  </si>
  <si>
    <t>Return on Common Equity</t>
  </si>
  <si>
    <t>Margin Analysis</t>
  </si>
  <si>
    <t>Gross Profit Margin %</t>
  </si>
  <si>
    <t>25.84</t>
  </si>
  <si>
    <t>29.3</t>
  </si>
  <si>
    <t>24.45</t>
  </si>
  <si>
    <t>27.21</t>
  </si>
  <si>
    <t>20.84</t>
  </si>
  <si>
    <t>20.26</t>
  </si>
  <si>
    <t>22.87</t>
  </si>
  <si>
    <t>SG&amp;A Margin</t>
  </si>
  <si>
    <t>8.71</t>
  </si>
  <si>
    <t>20.33</t>
  </si>
  <si>
    <t>18.88</t>
  </si>
  <si>
    <t>47.05</t>
  </si>
  <si>
    <t>21.95</t>
  </si>
  <si>
    <t>14.37</t>
  </si>
  <si>
    <t>58.23</t>
  </si>
  <si>
    <t>EBITDA Margin %</t>
  </si>
  <si>
    <t>17.58</t>
  </si>
  <si>
    <t>9.36</t>
  </si>
  <si>
    <t>-25.69</t>
  </si>
  <si>
    <t>-18.19</t>
  </si>
  <si>
    <t>5.94</t>
  </si>
  <si>
    <t>-35.24</t>
  </si>
  <si>
    <t>EBITA Margin %</t>
  </si>
  <si>
    <t>17.12</t>
  </si>
  <si>
    <t>8.96</t>
  </si>
  <si>
    <t>-26.01</t>
  </si>
  <si>
    <t>-19.84</t>
  </si>
  <si>
    <t>-1.11</t>
  </si>
  <si>
    <t>5.9</t>
  </si>
  <si>
    <t>-35.36</t>
  </si>
  <si>
    <t>EBIT Margin %</t>
  </si>
  <si>
    <t>Income From Continuing Operations Margin %</t>
  </si>
  <si>
    <t>14.32</t>
  </si>
  <si>
    <t>7.86</t>
  </si>
  <si>
    <t>-1.09</t>
  </si>
  <si>
    <t>5.41</t>
  </si>
  <si>
    <t>-35.65</t>
  </si>
  <si>
    <t>Net Income Margin %</t>
  </si>
  <si>
    <t>Net Avail. For Common Margin %</t>
  </si>
  <si>
    <t>Normalized Net Income Margin</t>
  </si>
  <si>
    <t>10.72</t>
  </si>
  <si>
    <t>5.76</t>
  </si>
  <si>
    <t>-16.27</t>
  </si>
  <si>
    <t>-12.4</t>
  </si>
  <si>
    <t>-0.68</t>
  </si>
  <si>
    <t>3.38</t>
  </si>
  <si>
    <t>-22.28</t>
  </si>
  <si>
    <t>Levered Free Cash Flow Margin</t>
  </si>
  <si>
    <t>0.55</t>
  </si>
  <si>
    <t>4.87</t>
  </si>
  <si>
    <t>-17.69</t>
  </si>
  <si>
    <t>-39.27</t>
  </si>
  <si>
    <t>-2.72</t>
  </si>
  <si>
    <t>-2.36</t>
  </si>
  <si>
    <t>Unlevered Free Cash Flow Margin</t>
  </si>
  <si>
    <t>4.9</t>
  </si>
  <si>
    <t>-2.41</t>
  </si>
  <si>
    <t>-1.76</t>
  </si>
  <si>
    <t>Asset Turnover</t>
  </si>
  <si>
    <t>2.68</t>
  </si>
  <si>
    <t>2.1</t>
  </si>
  <si>
    <t>1.97</t>
  </si>
  <si>
    <t>2.35</t>
  </si>
  <si>
    <t>3.12</t>
  </si>
  <si>
    <t>1.74</t>
  </si>
  <si>
    <t>Fixed Assets Turnover</t>
  </si>
  <si>
    <t>96.04</t>
  </si>
  <si>
    <t>79.49</t>
  </si>
  <si>
    <t>727.07</t>
  </si>
  <si>
    <t>210.26</t>
  </si>
  <si>
    <t>Receivables Turnover (Average Receivables)</t>
  </si>
  <si>
    <t>5.5</t>
  </si>
  <si>
    <t>4.37</t>
  </si>
  <si>
    <t>5.69</t>
  </si>
  <si>
    <t>9.48</t>
  </si>
  <si>
    <t>8.67</t>
  </si>
  <si>
    <t>Inventory Turnover (Average Inventory)</t>
  </si>
  <si>
    <t>58.43</t>
  </si>
  <si>
    <t>101.05</t>
  </si>
  <si>
    <t>14.88</t>
  </si>
  <si>
    <t>Short Term Liquidity</t>
  </si>
  <si>
    <t>Current Ratio</t>
  </si>
  <si>
    <t>1.6</t>
  </si>
  <si>
    <t>1.56</t>
  </si>
  <si>
    <t>0.87</t>
  </si>
  <si>
    <t>0.6</t>
  </si>
  <si>
    <t>0.84</t>
  </si>
  <si>
    <t>0.99</t>
  </si>
  <si>
    <t>10.74</t>
  </si>
  <si>
    <t>Quick Ratio</t>
  </si>
  <si>
    <t>0.81</t>
  </si>
  <si>
    <t>1.16</t>
  </si>
  <si>
    <t>0.5</t>
  </si>
  <si>
    <t>0.41</t>
  </si>
  <si>
    <t>0.52</t>
  </si>
  <si>
    <t>8.8</t>
  </si>
  <si>
    <t>Operating Cash Flow to Current Liabilities</t>
  </si>
  <si>
    <t>0.62</t>
  </si>
  <si>
    <t>0.1</t>
  </si>
  <si>
    <t>-0.12</t>
  </si>
  <si>
    <t>-0.14</t>
  </si>
  <si>
    <t>0.21</t>
  </si>
  <si>
    <t>-0.01</t>
  </si>
  <si>
    <t>-1.83</t>
  </si>
  <si>
    <t>Days Sales Outstanding (Average Receivables)</t>
  </si>
  <si>
    <t>66.42</t>
  </si>
  <si>
    <t>83.48</t>
  </si>
  <si>
    <t>64.33</t>
  </si>
  <si>
    <t>61.82</t>
  </si>
  <si>
    <t>38.52</t>
  </si>
  <si>
    <t>42.08</t>
  </si>
  <si>
    <t>Days Outstanding Inventory (Average Inventory)</t>
  </si>
  <si>
    <t>6.25</t>
  </si>
  <si>
    <t>3.61</t>
  </si>
  <si>
    <t>24.53</t>
  </si>
  <si>
    <t>Average Days Payable Outstanding</t>
  </si>
  <si>
    <t>62.09</t>
  </si>
  <si>
    <t>81.86</t>
  </si>
  <si>
    <t>105.15</t>
  </si>
  <si>
    <t>20.68</t>
  </si>
  <si>
    <t>Cash Conversion Cycle (Average Days)</t>
  </si>
  <si>
    <t>10.58</t>
  </si>
  <si>
    <t>5.23</t>
  </si>
  <si>
    <t>45.93</t>
  </si>
  <si>
    <t>Long Term Solvency</t>
  </si>
  <si>
    <t>Total Debt/Equity</t>
  </si>
  <si>
    <t>-16.97</t>
  </si>
  <si>
    <t>-453.56</t>
  </si>
  <si>
    <t>Total Debt / Total Capital</t>
  </si>
  <si>
    <t>-20.43</t>
  </si>
  <si>
    <t>128.28</t>
  </si>
  <si>
    <t>100.18</t>
  </si>
  <si>
    <t>Total Liabilities / Total Assets</t>
  </si>
  <si>
    <t>59.75</t>
  </si>
  <si>
    <t>62.74</t>
  </si>
  <si>
    <t>110.52</t>
  </si>
  <si>
    <t>166.55</t>
  </si>
  <si>
    <t>118.22</t>
  </si>
  <si>
    <t>100.12</t>
  </si>
  <si>
    <t>9.22</t>
  </si>
  <si>
    <t>EBIT / Interest Expense</t>
  </si>
  <si>
    <t>-613.77</t>
  </si>
  <si>
    <t>-632.23</t>
  </si>
  <si>
    <t>11.94</t>
  </si>
  <si>
    <t>-36.47</t>
  </si>
  <si>
    <t>EBITDA / Interest Expense</t>
  </si>
  <si>
    <t>-581.59</t>
  </si>
  <si>
    <t>12.01</t>
  </si>
  <si>
    <t>-36.35</t>
  </si>
  <si>
    <t>(EBITDA - Capex) / Interest Expense</t>
  </si>
  <si>
    <t>11.87</t>
  </si>
  <si>
    <t>-37.12</t>
  </si>
  <si>
    <t>Total Debt / EBITDA</t>
  </si>
  <si>
    <t>-0.03</t>
  </si>
  <si>
    <t>4.11</t>
  </si>
  <si>
    <t>Net Debt / EBITDA</t>
  </si>
  <si>
    <t>-0.23</t>
  </si>
  <si>
    <t>-0.77</t>
  </si>
  <si>
    <t>0.09</t>
  </si>
  <si>
    <t>0.13</t>
  </si>
  <si>
    <t>2.85</t>
  </si>
  <si>
    <t>1.47</t>
  </si>
  <si>
    <t>Total Debt / (EBITDA - Capex)</t>
  </si>
  <si>
    <t>4.16</t>
  </si>
  <si>
    <t>Net Debt / (EBITDA - Capex)</t>
  </si>
  <si>
    <t>-0.78</t>
  </si>
  <si>
    <t>2.88</t>
  </si>
  <si>
    <t>1.44</t>
  </si>
  <si>
    <t>Growth Over Prior Year</t>
  </si>
  <si>
    <t>Total Revenues, 1 Yr. Growth %</t>
  </si>
  <si>
    <t>-7.68</t>
  </si>
  <si>
    <t>-18.09</t>
  </si>
  <si>
    <t>-58.44</t>
  </si>
  <si>
    <t>-9.88</t>
  </si>
  <si>
    <t>127.93</t>
  </si>
  <si>
    <t>-5.19</t>
  </si>
  <si>
    <t>Gross Profit, 1 Yr. Growth %</t>
  </si>
  <si>
    <t>4.68</t>
  </si>
  <si>
    <t>-31.63</t>
  </si>
  <si>
    <t>-53.77</t>
  </si>
  <si>
    <t>-30.98</t>
  </si>
  <si>
    <t>121.61</t>
  </si>
  <si>
    <t>7.03</t>
  </si>
  <si>
    <t>EBITDA, 1 Yr. Growth %</t>
  </si>
  <si>
    <t>-50.86</t>
  </si>
  <si>
    <t>-324.89</t>
  </si>
  <si>
    <t>-70.58</t>
  </si>
  <si>
    <t>-663.47</t>
  </si>
  <si>
    <t>EBITA, 1 Yr. Growth %</t>
  </si>
  <si>
    <t>-51.67</t>
  </si>
  <si>
    <t>-337.64</t>
  </si>
  <si>
    <t>-68.3</t>
  </si>
  <si>
    <t>-94.94</t>
  </si>
  <si>
    <t>EBIT, 1 Yr. Growth %</t>
  </si>
  <si>
    <t>Earnings From Cont. Operations, 1 Yr. Growth %</t>
  </si>
  <si>
    <t>-49.34</t>
  </si>
  <si>
    <t>-370.94</t>
  </si>
  <si>
    <t>-68.28</t>
  </si>
  <si>
    <t>-95.05</t>
  </si>
  <si>
    <t>-724.84</t>
  </si>
  <si>
    <t>Net Income, 1 Yr. Growth %</t>
  </si>
  <si>
    <t>Normalized Net Income, 1 Yr. Growth %</t>
  </si>
  <si>
    <t>-50.42</t>
  </si>
  <si>
    <t>-331.44</t>
  </si>
  <si>
    <t>-68.33</t>
  </si>
  <si>
    <t>Diluted EPS Before Extra, 1 Yr. Growth %</t>
  </si>
  <si>
    <t>-633.92</t>
  </si>
  <si>
    <t>Accounts Receivable, 1 Yr. Growth %</t>
  </si>
  <si>
    <t>248.7</t>
  </si>
  <si>
    <t>-67.52</t>
  </si>
  <si>
    <t>-69.75</t>
  </si>
  <si>
    <t>173.89</t>
  </si>
  <si>
    <t>-6.1</t>
  </si>
  <si>
    <t>13.84</t>
  </si>
  <si>
    <t>Inventory, 1 Yr. Growth %</t>
  </si>
  <si>
    <t>-39.76</t>
  </si>
  <si>
    <t>-65.38</t>
  </si>
  <si>
    <t>5.79</t>
  </si>
  <si>
    <t>Net Property, Plant and Equip., 1 Yr. Growth %</t>
  </si>
  <si>
    <t>-20.72</t>
  </si>
  <si>
    <t>23.78</t>
  </si>
  <si>
    <t>26.45</t>
  </si>
  <si>
    <t>387.11</t>
  </si>
  <si>
    <t>Total Assets, 1 Yr. Growth %</t>
  </si>
  <si>
    <t>90.06</t>
  </si>
  <si>
    <t>-40.07</t>
  </si>
  <si>
    <t>-82.16</t>
  </si>
  <si>
    <t>300.37</t>
  </si>
  <si>
    <t>14.36</t>
  </si>
  <si>
    <t>118.46</t>
  </si>
  <si>
    <t>Tangible Book Value, 1 Yr. Growth %</t>
  </si>
  <si>
    <t>76.85</t>
  </si>
  <si>
    <t>-116.93</t>
  </si>
  <si>
    <t>12.81</t>
  </si>
  <si>
    <t>9.62</t>
  </si>
  <si>
    <t>-99.22</t>
  </si>
  <si>
    <t>Common Equity, 1 Yr. Growth %</t>
  </si>
  <si>
    <t>75.92</t>
  </si>
  <si>
    <t>Cash From Operations, 1 Yr. Growth %</t>
  </si>
  <si>
    <t>-68.62</t>
  </si>
  <si>
    <t>-232.25</t>
  </si>
  <si>
    <t>-68.42</t>
  </si>
  <si>
    <t>-517.64</t>
  </si>
  <si>
    <t>-106.61</t>
  </si>
  <si>
    <t>Capital Expenditures, 1 Yr. Growth %</t>
  </si>
  <si>
    <t>-41.95</t>
  </si>
  <si>
    <t>898.37</t>
  </si>
  <si>
    <t>Levered Free Cash Flow, 1 Yr. Growth %</t>
  </si>
  <si>
    <t>620.99</t>
  </si>
  <si>
    <t>-250.97</t>
  </si>
  <si>
    <t>100.08</t>
  </si>
  <si>
    <t>-84.22</t>
  </si>
  <si>
    <t>-17.85</t>
  </si>
  <si>
    <t>Unlevered Free Cash Flow, 1 Yr. Growth %</t>
  </si>
  <si>
    <t>624.92</t>
  </si>
  <si>
    <t>-250.15</t>
  </si>
  <si>
    <t>-86.02</t>
  </si>
  <si>
    <t>-31.11</t>
  </si>
  <si>
    <t>Compound Annual Growth Rate Over Two Years</t>
  </si>
  <si>
    <t>Total Revenues, 2 Yr. CAGR %</t>
  </si>
  <si>
    <t>-13.04</t>
  </si>
  <si>
    <t>-41.66</t>
  </si>
  <si>
    <t>-38.63</t>
  </si>
  <si>
    <t>43.32</t>
  </si>
  <si>
    <t>Gross Profit, 2 Yr. CAGR %</t>
  </si>
  <si>
    <t>-15.4</t>
  </si>
  <si>
    <t>-43.78</t>
  </si>
  <si>
    <t>-43.35</t>
  </si>
  <si>
    <t>23.67</t>
  </si>
  <si>
    <t>54.01</t>
  </si>
  <si>
    <t>EBITDA, 2 Yr. CAGR %</t>
  </si>
  <si>
    <t>5.12</t>
  </si>
  <si>
    <t>-18.66</t>
  </si>
  <si>
    <t>-18.08</t>
  </si>
  <si>
    <t>EBITA, 2 Yr. CAGR %</t>
  </si>
  <si>
    <t>7.17</t>
  </si>
  <si>
    <t>-13.2</t>
  </si>
  <si>
    <t>-87.3</t>
  </si>
  <si>
    <t>-21.82</t>
  </si>
  <si>
    <t>727.94</t>
  </si>
  <si>
    <t>EBIT, 2 Yr. CAGR %</t>
  </si>
  <si>
    <t>Earnings From Cont. Operations, 2 Yr. CAGR %</t>
  </si>
  <si>
    <t>17.15</t>
  </si>
  <si>
    <t>-7.3</t>
  </si>
  <si>
    <t>-87.43</t>
  </si>
  <si>
    <t>-25.17</t>
  </si>
  <si>
    <t>740.68</t>
  </si>
  <si>
    <t>Net Income, 2 Yr. CAGR %</t>
  </si>
  <si>
    <t>Normalized Net Income, 2 Yr. CAGR %</t>
  </si>
  <si>
    <t>7.12</t>
  </si>
  <si>
    <t>-14.39</t>
  </si>
  <si>
    <t>-87.44</t>
  </si>
  <si>
    <t>Accounts Receivable, 2 Yr. CAGR %</t>
  </si>
  <si>
    <t>6.42</t>
  </si>
  <si>
    <t>-68.66</t>
  </si>
  <si>
    <t>-8.71</t>
  </si>
  <si>
    <t>60.36</t>
  </si>
  <si>
    <t>3.39</t>
  </si>
  <si>
    <t>Inventory, 2 Yr. CAGR %</t>
  </si>
  <si>
    <t>-54.33</t>
  </si>
  <si>
    <t>Net Property, Plant and Equip., 2 Yr. CAGR %</t>
  </si>
  <si>
    <t>-0.94</t>
  </si>
  <si>
    <t>-72.63</t>
  </si>
  <si>
    <t>148.18</t>
  </si>
  <si>
    <t>Total Assets, 2 Yr. CAGR %</t>
  </si>
  <si>
    <t>6.72</t>
  </si>
  <si>
    <t>-67.3</t>
  </si>
  <si>
    <t>-15.24</t>
  </si>
  <si>
    <t>113.98</t>
  </si>
  <si>
    <t>58.06</t>
  </si>
  <si>
    <t>Tangible Book Value, 2 Yr. CAGR %</t>
  </si>
  <si>
    <t>-45.29</t>
  </si>
  <si>
    <t>-56.3</t>
  </si>
  <si>
    <t>11.52</t>
  </si>
  <si>
    <t>-90.74</t>
  </si>
  <si>
    <t>252.83</t>
  </si>
  <si>
    <t>Common Equity, 2 Yr. CAGR %</t>
  </si>
  <si>
    <t>Cash From Operations, 2 Yr. CAGR %</t>
  </si>
  <si>
    <t>-35.58</t>
  </si>
  <si>
    <t>-35.38</t>
  </si>
  <si>
    <t>15.17</t>
  </si>
  <si>
    <t>-47.45</t>
  </si>
  <si>
    <t>30.16</t>
  </si>
  <si>
    <t>Capital Expenditures, 2 Yr. CAGR %</t>
  </si>
  <si>
    <t>140.75</t>
  </si>
  <si>
    <t>Levered Free Cash Flow, 2 Yr. CAGR %</t>
  </si>
  <si>
    <t>229.92</t>
  </si>
  <si>
    <t>74.3</t>
  </si>
  <si>
    <t>-43.81</t>
  </si>
  <si>
    <t>-63.95</t>
  </si>
  <si>
    <t>Unlevered Free Cash Flow, 2 Yr. CAGR %</t>
  </si>
  <si>
    <t>73.82</t>
  </si>
  <si>
    <t>-47.1</t>
  </si>
  <si>
    <t>-68.91</t>
  </si>
  <si>
    <t>Compound Annual Growth Rate Over Three Years</t>
  </si>
  <si>
    <t>Total Revenues, 3 Yr. CAGR %</t>
  </si>
  <si>
    <t>-32.01</t>
  </si>
  <si>
    <t>-32.43</t>
  </si>
  <si>
    <t>-4.96</t>
  </si>
  <si>
    <t>24.88</t>
  </si>
  <si>
    <t>Gross Profit, 3 Yr. CAGR %</t>
  </si>
  <si>
    <t>-30.83</t>
  </si>
  <si>
    <t>-39.69</t>
  </si>
  <si>
    <t>-10.74</t>
  </si>
  <si>
    <t>17.86</t>
  </si>
  <si>
    <t>EBITDA, 3 Yr. CAGR %</t>
  </si>
  <si>
    <t>-31.24</t>
  </si>
  <si>
    <t>55.69</t>
  </si>
  <si>
    <t>EBITA, 3 Yr. CAGR %</t>
  </si>
  <si>
    <t>-28.59</t>
  </si>
  <si>
    <t>-66.27</t>
  </si>
  <si>
    <t>-42.03</t>
  </si>
  <si>
    <t>51.4</t>
  </si>
  <si>
    <t>EBIT, 3 Yr. CAGR %</t>
  </si>
  <si>
    <t>Earnings From Cont. Operations, 3 Yr. CAGR %</t>
  </si>
  <si>
    <t>-24.21</t>
  </si>
  <si>
    <t>-65.02</t>
  </si>
  <si>
    <t>-43.68</t>
  </si>
  <si>
    <t>51.81</t>
  </si>
  <si>
    <t>Net Income, 3 Yr. CAGR %</t>
  </si>
  <si>
    <t>Normalized Net Income, 3 Yr. CAGR %</t>
  </si>
  <si>
    <t>-28.64</t>
  </si>
  <si>
    <t>-66.83</t>
  </si>
  <si>
    <t>-43.71</t>
  </si>
  <si>
    <t>Accounts Receivable, 3 Yr. CAGR %</t>
  </si>
  <si>
    <t>-30.03</t>
  </si>
  <si>
    <t>-35.32</t>
  </si>
  <si>
    <t>-7.85</t>
  </si>
  <si>
    <t>43.05</t>
  </si>
  <si>
    <t>Inventory, 3 Yr. CAGR %</t>
  </si>
  <si>
    <t>120.09</t>
  </si>
  <si>
    <t>Net Property, Plant and Equip., 3 Yr. CAGR %</t>
  </si>
  <si>
    <t>-54.73</t>
  </si>
  <si>
    <t>-54.41</t>
  </si>
  <si>
    <t>Total Assets, 3 Yr. CAGR %</t>
  </si>
  <si>
    <t>-41.21</t>
  </si>
  <si>
    <t>-24.49</t>
  </si>
  <si>
    <t>-6.34</t>
  </si>
  <si>
    <t>115.46</t>
  </si>
  <si>
    <t>Tangible Book Value, 3 Yr. CAGR %</t>
  </si>
  <si>
    <t>-30.36</t>
  </si>
  <si>
    <t>-40.51</t>
  </si>
  <si>
    <t>-78.65</t>
  </si>
  <si>
    <t>138.96</t>
  </si>
  <si>
    <t>Common Equity, 3 Yr. CAGR %</t>
  </si>
  <si>
    <t>-30.48</t>
  </si>
  <si>
    <t>Cash From Operations, 3 Yr. CAGR %</t>
  </si>
  <si>
    <t>-49.21</t>
  </si>
  <si>
    <t>20.6</t>
  </si>
  <si>
    <t>-55.57</t>
  </si>
  <si>
    <t>91.98</t>
  </si>
  <si>
    <t>Capital Expenditures, 3 Yr. CAGR %</t>
  </si>
  <si>
    <t>-24.63</t>
  </si>
  <si>
    <t>Levered Free Cash Flow, 3 Yr. CAGR %</t>
  </si>
  <si>
    <t>179.79</t>
  </si>
  <si>
    <t>-21.74</t>
  </si>
  <si>
    <t>-36.17</t>
  </si>
  <si>
    <t>Unlevered Free Cash Flow, 3 Yr. CAGR %</t>
  </si>
  <si>
    <t>-24.96</t>
  </si>
  <si>
    <t>-42.17</t>
  </si>
  <si>
    <t>Compound Annual Growth Rate Over Five Years</t>
  </si>
  <si>
    <t>Total Revenues, 5 Yr. CAGR %</t>
  </si>
  <si>
    <t>-8.28</t>
  </si>
  <si>
    <t>-7.76</t>
  </si>
  <si>
    <t>Gross Profit, 5 Yr. CAGR %</t>
  </si>
  <si>
    <t>-12.63</t>
  </si>
  <si>
    <t>-12.21</t>
  </si>
  <si>
    <t>EBITDA, 5 Yr. CAGR %</t>
  </si>
  <si>
    <t>-26.17</t>
  </si>
  <si>
    <t>EBITA, 5 Yr. CAGR %</t>
  </si>
  <si>
    <t>-25.87</t>
  </si>
  <si>
    <t>21.38</t>
  </si>
  <si>
    <t>EBIT, 5 Yr. CAGR %</t>
  </si>
  <si>
    <t>Earnings From Cont. Operations, 5 Yr. CAGR %</t>
  </si>
  <si>
    <t>-24.51</t>
  </si>
  <si>
    <t>24.82</t>
  </si>
  <si>
    <t>Net Income, 5 Yr. CAGR %</t>
  </si>
  <si>
    <t>Normalized Net Income, 5 Yr. CAGR %</t>
  </si>
  <si>
    <t>-27.19</t>
  </si>
  <si>
    <t>20.91</t>
  </si>
  <si>
    <t>Accounts Receivable, 5 Yr. CAGR %</t>
  </si>
  <si>
    <t>-2.39</t>
  </si>
  <si>
    <t>-21.94</t>
  </si>
  <si>
    <t>Inventory, 5 Yr. CAGR %</t>
  </si>
  <si>
    <t>17.33</t>
  </si>
  <si>
    <t>31.37</t>
  </si>
  <si>
    <t>Net Property, Plant and Equip., 5 Yr. CAGR %</t>
  </si>
  <si>
    <t>-37.82</t>
  </si>
  <si>
    <t>-10.56</t>
  </si>
  <si>
    <t>Total Assets, 5 Yr. CAGR %</t>
  </si>
  <si>
    <t>-1.32</t>
  </si>
  <si>
    <t>1.5</t>
  </si>
  <si>
    <t>Tangible Book Value, 5 Yr. CAGR %</t>
  </si>
  <si>
    <t>-68.89</t>
  </si>
  <si>
    <t>21.3</t>
  </si>
  <si>
    <t>Common Equity, 5 Yr. CAGR %</t>
  </si>
  <si>
    <t>-68.92</t>
  </si>
  <si>
    <t>Cash From Operations, 5 Yr. CAGR %</t>
  </si>
  <si>
    <t>-48.46</t>
  </si>
  <si>
    <t>24.38</t>
  </si>
  <si>
    <t>Capital Expenditures, 5 Yr. CAGR %</t>
  </si>
  <si>
    <t>19.98</t>
  </si>
  <si>
    <t>Levered Free Cash Flow, 5 Yr. CAGR %</t>
  </si>
  <si>
    <t>23.32</t>
  </si>
  <si>
    <t>Unlevered Free Cash Flow, 5 Yr. CAGR %</t>
  </si>
  <si>
    <t>16.22</t>
  </si>
  <si>
    <t>2023</t>
  </si>
  <si>
    <t>Capitalization
                                    1</t>
  </si>
  <si>
    <t>14.65</t>
  </si>
  <si>
    <t>Change</t>
  </si>
  <si>
    <t>-</t>
  </si>
  <si>
    <t>Enterprise Value (EV)
                                    1</t>
  </si>
  <si>
    <t>11.67</t>
  </si>
  <si>
    <t>P/E ratio</t>
  </si>
  <si>
    <t>-5.74x</t>
  </si>
  <si>
    <t>PBR</t>
  </si>
  <si>
    <t>3.67x</t>
  </si>
  <si>
    <t>PEG</t>
  </si>
  <si>
    <t>Capitalization / Revenue</t>
  </si>
  <si>
    <t>2.54x</t>
  </si>
  <si>
    <t>EV / Revenue</t>
  </si>
  <si>
    <t>2.03x</t>
  </si>
  <si>
    <t>EV / EBITDA</t>
  </si>
  <si>
    <t>-5.75x</t>
  </si>
  <si>
    <t>EV / EBIT</t>
  </si>
  <si>
    <t>-5.73x</t>
  </si>
  <si>
    <t>EV / FCF</t>
  </si>
  <si>
    <t>-85.7x</t>
  </si>
  <si>
    <t>FCF Yield</t>
  </si>
  <si>
    <t>-1.17%</t>
  </si>
  <si>
    <t>Dividend per Share
                                    3</t>
  </si>
  <si>
    <t>Rate of return</t>
  </si>
  <si>
    <t>EPS
                                    3</t>
  </si>
  <si>
    <t>Distribution rate</t>
  </si>
  <si>
    <t>Net sales
                                    1</t>
  </si>
  <si>
    <t>5.761</t>
  </si>
  <si>
    <t>EBITDA
                                    1</t>
  </si>
  <si>
    <t>-2.03</t>
  </si>
  <si>
    <t>EBIT
                                    1</t>
  </si>
  <si>
    <t>-2.037</t>
  </si>
  <si>
    <t>Net income
                                    1</t>
  </si>
  <si>
    <t>-2.054</t>
  </si>
  <si>
    <t>Net Debt
                                    1</t>
  </si>
  <si>
    <t>-2.981</t>
  </si>
  <si>
    <t>Reference price
                                    3</t>
  </si>
  <si>
    <t>1.5500</t>
  </si>
  <si>
    <t>Nbr of stocks (in thousands)</t>
  </si>
  <si>
    <t>9,450</t>
  </si>
  <si>
    <t>Announcement Date</t>
  </si>
  <si>
    <t>4/1/24</t>
  </si>
  <si>
    <t>address1</t>
  </si>
  <si>
    <t>1061 East Indiantown Road</t>
  </si>
  <si>
    <t>address2</t>
  </si>
  <si>
    <t>Suite 110</t>
  </si>
  <si>
    <t>city</t>
  </si>
  <si>
    <t>Jupiter</t>
  </si>
  <si>
    <t>state</t>
  </si>
  <si>
    <t>FL</t>
  </si>
  <si>
    <t>zip</t>
  </si>
  <si>
    <t>33477</t>
  </si>
  <si>
    <t>country</t>
  </si>
  <si>
    <t>phone</t>
  </si>
  <si>
    <t>407-230-8100</t>
  </si>
  <si>
    <t>website</t>
  </si>
  <si>
    <t>https://www.srmentertainment.com</t>
  </si>
  <si>
    <t>industry</t>
  </si>
  <si>
    <t>Leisure</t>
  </si>
  <si>
    <t>industryKey</t>
  </si>
  <si>
    <t>leisure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</si>
  <si>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</si>
  <si>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</si>
  <si>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</si>
  <si>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</si>
  <si>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</si>
  <si>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</si>
  <si>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</si>
  <si>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SRM Entertainment, Inc. designs, manufactures, and sells toys and souvenirs to theme parks and entertainment venues in the United States, China, Japan, and Europe. It designs a range of product categories, including figures, plush, accessories, apparel, and homewares. The company was founded in 1981 and is based in Jupiter, Florida.</t>
  </si>
  <si>
    <t>companyOfficers</t>
  </si>
  <si>
    <t>[{'maxAge': 1, 'name': 'Mr. Richard A. Miller', 'age': 55, 'title': 'Chairman', 'yearBorn': 1968, 'fiscalYear': 2023, 'totalPay': 250000, 'exercisedValue': 0, 'unexercisedValue': 0}, {'maxAge': 1, 'name': 'Mr. Taft  Flittner', 'age': 53, 'title': 'President', 'yearBorn': 1970, 'fiscalYear': 2023, 'totalPay': 168717, 'exercisedValue': 0, 'unexercisedValue': 0}, {'maxAge': 1, 'name': 'Mr. Douglas O. McKinnon', 'age': 72, 'title': 'CFO &amp; Director', 'yearBorn': 1951, 'fiscalYear': 2023, 'totalPay': 199613, 'exercisedValue': 0, 'unexercisedValue': 0}, {'maxAge': 1, 'name': 'Ms. Deborah  McDaniel-Hand', 'age': 59, 'title': 'Vice President of Product Development &amp; Operations', 'yearBorn': 1964, 'fiscalYear': 2023, 'totalPay': 148717,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</si>
  <si>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</si>
  <si>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</si>
  <si>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</si>
  <si>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</si>
  <si>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</si>
  <si>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</si>
  <si>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</si>
  <si>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</si>
  <si>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</si>
  <si>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</si>
  <si>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</si>
  <si>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</si>
  <si>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</si>
  <si>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</si>
  <si>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</si>
  <si>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</si>
  <si>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</si>
  <si>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</si>
  <si>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</si>
  <si>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</si>
  <si>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</si>
  <si>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</si>
  <si>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</si>
  <si>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</si>
  <si>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</si>
  <si>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</si>
  <si>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</si>
  <si>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</si>
  <si>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</si>
  <si>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</si>
  <si>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</si>
  <si>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</si>
  <si>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</si>
  <si>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</si>
  <si>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</si>
  <si>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</si>
  <si>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</si>
  <si>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</si>
  <si>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</si>
  <si>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</si>
  <si>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</si>
  <si>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</si>
  <si>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</si>
  <si>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</si>
  <si>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</si>
  <si>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</si>
  <si>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</si>
  <si>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</si>
  <si>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</si>
  <si>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</si>
  <si>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</si>
  <si>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</si>
  <si>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</si>
  <si>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</si>
  <si>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</si>
  <si>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</si>
  <si>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</si>
  <si>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</si>
  <si>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</si>
  <si>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</si>
  <si>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SRM Entertainment,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</si>
  <si>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</si>
  <si>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</si>
  <si>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</si>
  <si>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</si>
  <si>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</si>
  <si>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</si>
  <si>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</si>
  <si>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56d43ad1-a280-3da5-a16f-d2960ae44b32</t>
  </si>
  <si>
    <t>messageBoardId</t>
  </si>
  <si>
    <t>finmb_214534845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</si>
  <si>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</si>
  <si>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</si>
  <si>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</si>
  <si>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</si>
  <si>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</si>
  <si>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</si>
  <si>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</si>
  <si>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</si>
  <si>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</si>
  <si>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</si>
  <si>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</si>
  <si>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grossProfits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</si>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</sst>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rmentertainmen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0.5381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-20.48331047489401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8088350.0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1.28</v>
      </c>
      <c r="C2" s="1">
        <v>0.64</v>
      </c>
      <c r="D2" s="1">
        <v>-1.792</v>
      </c>
      <c r="E2" s="1">
        <v>-7.424</v>
      </c>
      <c r="F2" s="1">
        <v>-0.256</v>
      </c>
      <c r="G2" s="1">
        <v>4.096</v>
      </c>
      <c r="H2" s="1">
        <v>-0.256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4.224</v>
      </c>
      <c r="C3" s="1">
        <v>3.328</v>
      </c>
      <c r="D3" s="1">
        <v>9.6</v>
      </c>
      <c r="E3" s="1">
        <v>0.0</v>
      </c>
      <c r="F3" s="1">
        <v>0.0</v>
      </c>
      <c r="G3" s="1">
        <v>0.0</v>
      </c>
      <c r="H3" s="1">
        <v>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4.224</v>
      </c>
      <c r="C4" s="1">
        <v>3.328</v>
      </c>
      <c r="D4" s="1">
        <v>9.6</v>
      </c>
      <c r="E4" s="1">
        <v>0.0</v>
      </c>
      <c r="F4" s="1">
        <v>0.0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0.384</v>
      </c>
      <c r="C5" s="1">
        <v>0.384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0.384</v>
      </c>
      <c r="C6" s="1">
        <v>0.384</v>
      </c>
      <c r="D6" s="1">
        <v>0.256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0.128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1.664</v>
      </c>
      <c r="E8" s="1">
        <v>0.0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0.128</v>
      </c>
      <c r="C9" s="1">
        <v>-0.128</v>
      </c>
      <c r="D9" s="1">
        <v>-0.128</v>
      </c>
      <c r="E9" s="1">
        <v>0.0</v>
      </c>
      <c r="F9" s="1">
        <v>0.0</v>
      </c>
      <c r="G9" s="1">
        <v>0.0</v>
      </c>
      <c r="H9" s="1">
        <v>0.896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0.128</v>
      </c>
      <c r="C10" s="1">
        <v>-1.664</v>
      </c>
      <c r="D10" s="1">
        <v>-11.904</v>
      </c>
      <c r="E10" s="1">
        <v>0.128</v>
      </c>
      <c r="F10" s="1">
        <v>-5.376</v>
      </c>
      <c r="G10" s="1">
        <v>0.512</v>
      </c>
      <c r="H10" s="1">
        <v>-1.024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-7.68</v>
      </c>
      <c r="C11" s="1">
        <v>5.12</v>
      </c>
      <c r="D11" s="1">
        <v>5.12</v>
      </c>
      <c r="E11" s="1">
        <v>0.0</v>
      </c>
      <c r="F11" s="1">
        <v>0.0</v>
      </c>
      <c r="G11" s="1">
        <v>-3.712</v>
      </c>
      <c r="H11" s="1">
        <v>-0.128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0.128</v>
      </c>
      <c r="C12" s="1">
        <v>-0.128</v>
      </c>
      <c r="D12" s="1">
        <v>0.384</v>
      </c>
      <c r="E12" s="1">
        <v>-8.192</v>
      </c>
      <c r="F12" s="1">
        <v>-1.92</v>
      </c>
      <c r="G12" s="1">
        <v>-1.92</v>
      </c>
      <c r="H12" s="1">
        <v>-3.2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-1.024</v>
      </c>
      <c r="C13" s="1">
        <v>1.408</v>
      </c>
      <c r="D13" s="1">
        <v>-0.512</v>
      </c>
      <c r="E13" s="1">
        <v>-1.792</v>
      </c>
      <c r="F13" s="1">
        <v>0.128</v>
      </c>
      <c r="G13" s="1">
        <v>0.512</v>
      </c>
      <c r="H13" s="1">
        <v>3.456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0.768</v>
      </c>
      <c r="C14" s="1">
        <v>0.256</v>
      </c>
      <c r="D14" s="1">
        <v>-0.256</v>
      </c>
      <c r="E14" s="1">
        <v>-1.28</v>
      </c>
      <c r="F14" s="1">
        <v>5.76</v>
      </c>
      <c r="G14" s="1">
        <v>-0.256</v>
      </c>
      <c r="H14" s="1">
        <v>-9.728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-1.664</v>
      </c>
      <c r="D15" s="1">
        <v>0.0</v>
      </c>
      <c r="E15" s="1">
        <v>0.0</v>
      </c>
      <c r="F15" s="1">
        <v>0.0</v>
      </c>
      <c r="G15" s="1">
        <v>0.0</v>
      </c>
      <c r="H15" s="1">
        <v>-0.512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-4.48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5.888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5.888</v>
      </c>
      <c r="C18" s="1">
        <v>-1.536</v>
      </c>
      <c r="D18" s="1">
        <v>0.0</v>
      </c>
      <c r="E18" s="1">
        <v>0.0</v>
      </c>
      <c r="F18" s="1">
        <v>0.0</v>
      </c>
      <c r="G18" s="1">
        <v>-0.128</v>
      </c>
      <c r="H18" s="1">
        <v>-4.992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-0.128</v>
      </c>
      <c r="H19" s="1">
        <v>-0.128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-7.296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-7.296</v>
      </c>
      <c r="E21" s="1">
        <v>0.0</v>
      </c>
      <c r="F21" s="1">
        <v>0.0</v>
      </c>
      <c r="G21" s="1">
        <v>-0.128</v>
      </c>
      <c r="H21" s="1">
        <v>-0.128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0.64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-1.152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-1.152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-0.256</v>
      </c>
      <c r="E25" s="1">
        <v>0.0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-1.152</v>
      </c>
      <c r="C26" s="1">
        <v>0.0</v>
      </c>
      <c r="D26" s="1">
        <v>-7.552</v>
      </c>
      <c r="E26" s="1">
        <v>0.0</v>
      </c>
      <c r="F26" s="1">
        <v>0.0</v>
      </c>
      <c r="G26" s="1">
        <v>-0.128</v>
      </c>
      <c r="H26" s="1">
        <v>0.384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-0.256</v>
      </c>
      <c r="C27" s="1">
        <v>0.128</v>
      </c>
      <c r="D27" s="1">
        <v>-0.384</v>
      </c>
      <c r="E27" s="1">
        <v>-1.28</v>
      </c>
      <c r="F27" s="1">
        <v>5.632</v>
      </c>
      <c r="G27" s="1">
        <v>-0.768</v>
      </c>
      <c r="H27" s="1">
        <v>0.256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0.256</v>
      </c>
      <c r="E29" s="1">
        <v>0.0</v>
      </c>
      <c r="F29" s="1">
        <v>0.0</v>
      </c>
      <c r="G29" s="1">
        <v>0.384</v>
      </c>
      <c r="H29" s="1">
        <v>0.64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6.4</v>
      </c>
      <c r="C30" s="1">
        <v>0.256</v>
      </c>
      <c r="D30" s="1">
        <v>0.128</v>
      </c>
      <c r="E30" s="1">
        <v>0.0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4.736</v>
      </c>
      <c r="D31" s="1">
        <v>0.256</v>
      </c>
      <c r="E31" s="1">
        <v>-6.656000000000001</v>
      </c>
      <c r="F31" s="1">
        <v>-0.128</v>
      </c>
      <c r="G31" s="1">
        <v>-2.048</v>
      </c>
      <c r="H31" s="1">
        <v>-1.664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4.736</v>
      </c>
      <c r="D32" s="1">
        <v>0.256</v>
      </c>
      <c r="E32" s="1">
        <v>-6.656000000000001</v>
      </c>
      <c r="F32" s="1">
        <v>-0.128</v>
      </c>
      <c r="G32" s="1">
        <v>-1.792</v>
      </c>
      <c r="H32" s="1">
        <v>-1.28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0.384</v>
      </c>
      <c r="D33" s="1">
        <v>-1.28</v>
      </c>
      <c r="E33" s="1">
        <v>1.92</v>
      </c>
      <c r="F33" s="1">
        <v>0.128</v>
      </c>
      <c r="G33" s="1">
        <v>4.608000000000001</v>
      </c>
      <c r="H33" s="1">
        <v>1.024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0.0</v>
      </c>
      <c r="D34" s="1">
        <v>-7.296</v>
      </c>
      <c r="E34" s="1">
        <v>0.0</v>
      </c>
      <c r="F34" s="1">
        <v>0.0</v>
      </c>
      <c r="G34" s="1">
        <v>-0.128</v>
      </c>
      <c r="H34" s="1">
        <v>-0.128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0.256</v>
      </c>
      <c r="C3" s="1">
        <v>0.512</v>
      </c>
      <c r="D3" s="1">
        <v>0.128</v>
      </c>
      <c r="E3" s="1">
        <v>0.896</v>
      </c>
      <c r="F3" s="1">
        <v>6.528</v>
      </c>
      <c r="G3" s="1">
        <v>5.76</v>
      </c>
      <c r="H3" s="1">
        <v>0.256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3.584</v>
      </c>
      <c r="C4" s="1">
        <v>3.968</v>
      </c>
      <c r="D4" s="1">
        <v>4.224</v>
      </c>
      <c r="E4" s="1">
        <v>0.0</v>
      </c>
      <c r="F4" s="1">
        <v>0.0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0.256</v>
      </c>
      <c r="C5" s="1">
        <v>0.512</v>
      </c>
      <c r="D5" s="1">
        <v>0.128</v>
      </c>
      <c r="E5" s="1">
        <v>0.896</v>
      </c>
      <c r="F5" s="1">
        <v>6.528</v>
      </c>
      <c r="G5" s="1">
        <v>5.76</v>
      </c>
      <c r="H5" s="1">
        <v>0.256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0.64</v>
      </c>
      <c r="C6" s="1">
        <v>2.432</v>
      </c>
      <c r="D6" s="1">
        <v>0.768</v>
      </c>
      <c r="E6" s="1">
        <v>3.072</v>
      </c>
      <c r="F6" s="1">
        <v>8.448</v>
      </c>
      <c r="G6" s="1">
        <v>7.936</v>
      </c>
      <c r="H6" s="1">
        <v>8.96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0.256</v>
      </c>
      <c r="C7" s="1">
        <v>0.256</v>
      </c>
      <c r="D7" s="1">
        <v>0.384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0.896</v>
      </c>
      <c r="C8" s="1">
        <v>0.896</v>
      </c>
      <c r="D8" s="1">
        <v>0.896</v>
      </c>
      <c r="E8" s="1">
        <v>0.0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1.536</v>
      </c>
      <c r="C9" s="1">
        <v>3.328</v>
      </c>
      <c r="D9" s="1">
        <v>2.176</v>
      </c>
      <c r="E9" s="1">
        <v>3.072</v>
      </c>
      <c r="F9" s="1">
        <v>8.448</v>
      </c>
      <c r="G9" s="1">
        <v>7.936</v>
      </c>
      <c r="H9" s="1">
        <v>8.96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0.128</v>
      </c>
      <c r="C10" s="1">
        <v>7.808</v>
      </c>
      <c r="D10" s="1">
        <v>2.688</v>
      </c>
      <c r="E10" s="1">
        <v>0.0</v>
      </c>
      <c r="F10" s="1">
        <v>0.0</v>
      </c>
      <c r="G10" s="1">
        <v>3.712</v>
      </c>
      <c r="H10" s="1">
        <v>3.84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0.0</v>
      </c>
      <c r="D11" s="1">
        <v>0.0</v>
      </c>
      <c r="E11" s="1">
        <v>0.256</v>
      </c>
      <c r="F11" s="1">
        <v>7.68</v>
      </c>
      <c r="G11" s="1">
        <v>8.064</v>
      </c>
      <c r="H11" s="1">
        <v>1.152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0.0</v>
      </c>
      <c r="D12" s="1">
        <v>0.0</v>
      </c>
      <c r="E12" s="1">
        <v>1.536</v>
      </c>
      <c r="F12" s="1">
        <v>0.256</v>
      </c>
      <c r="G12" s="1">
        <v>0.768</v>
      </c>
      <c r="H12" s="1">
        <v>5.248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2.048</v>
      </c>
      <c r="C13" s="1">
        <v>4.096</v>
      </c>
      <c r="D13" s="1">
        <v>2.304</v>
      </c>
      <c r="E13" s="1">
        <v>5.76</v>
      </c>
      <c r="F13" s="1">
        <v>0.128</v>
      </c>
      <c r="G13" s="1">
        <v>0.256</v>
      </c>
      <c r="H13" s="1">
        <v>0.512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4.48</v>
      </c>
      <c r="C14" s="1">
        <v>4.48</v>
      </c>
      <c r="D14" s="1">
        <v>4.608000000000001</v>
      </c>
      <c r="E14" s="1">
        <v>0.0</v>
      </c>
      <c r="F14" s="1">
        <v>0.0</v>
      </c>
      <c r="G14" s="1">
        <v>0.128</v>
      </c>
      <c r="H14" s="1">
        <v>0.64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-4.352</v>
      </c>
      <c r="C15" s="1">
        <v>-4.48</v>
      </c>
      <c r="D15" s="1">
        <v>-4.48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9.984</v>
      </c>
      <c r="C16" s="1">
        <v>7.936</v>
      </c>
      <c r="D16" s="1">
        <v>9.728</v>
      </c>
      <c r="E16" s="1">
        <v>0.0</v>
      </c>
      <c r="F16" s="1">
        <v>0.0</v>
      </c>
      <c r="G16" s="1">
        <v>0.0</v>
      </c>
      <c r="H16" s="1">
        <v>0.512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0.384</v>
      </c>
      <c r="C17" s="1">
        <v>0.0</v>
      </c>
      <c r="D17" s="1" t="s">
        <v>73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2.176</v>
      </c>
      <c r="C18" s="1">
        <v>4.096</v>
      </c>
      <c r="D18" s="1">
        <v>2.432</v>
      </c>
      <c r="E18" s="1">
        <v>5.76</v>
      </c>
      <c r="F18" s="1">
        <v>0.128</v>
      </c>
      <c r="G18" s="1">
        <v>0.256</v>
      </c>
      <c r="H18" s="1">
        <v>0.512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1.024</v>
      </c>
      <c r="C20" s="1">
        <v>0.896</v>
      </c>
      <c r="D20" s="1">
        <v>1.408</v>
      </c>
      <c r="E20" s="1">
        <v>8.704</v>
      </c>
      <c r="F20" s="1">
        <v>6.784</v>
      </c>
      <c r="G20" s="1">
        <v>4.736</v>
      </c>
      <c r="H20" s="1">
        <v>1.536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1.536</v>
      </c>
      <c r="D21" s="1">
        <v>1.28</v>
      </c>
      <c r="E21" s="1">
        <v>0.896</v>
      </c>
      <c r="F21" s="1">
        <v>1.408</v>
      </c>
      <c r="G21" s="1">
        <v>2.688</v>
      </c>
      <c r="H21" s="1">
        <v>3.712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0.0</v>
      </c>
      <c r="D22" s="1">
        <v>0.0</v>
      </c>
      <c r="E22" s="1">
        <v>0.0</v>
      </c>
      <c r="F22" s="1">
        <v>0.128</v>
      </c>
      <c r="G22" s="1">
        <v>0.128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4.48</v>
      </c>
      <c r="E23" s="1">
        <v>0.0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0.128</v>
      </c>
      <c r="C24" s="1">
        <v>8.32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1.28</v>
      </c>
      <c r="C26" s="1">
        <v>2.56</v>
      </c>
      <c r="D26" s="1">
        <v>2.688</v>
      </c>
      <c r="E26" s="1">
        <v>9.6</v>
      </c>
      <c r="F26" s="1">
        <v>0.256</v>
      </c>
      <c r="G26" s="1">
        <v>0.256</v>
      </c>
      <c r="H26" s="1">
        <v>5.248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0.256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1.28</v>
      </c>
      <c r="C28" s="1">
        <v>2.56</v>
      </c>
      <c r="D28" s="1">
        <v>2.688</v>
      </c>
      <c r="E28" s="1">
        <v>9.6</v>
      </c>
      <c r="F28" s="1">
        <v>0.256</v>
      </c>
      <c r="G28" s="1">
        <v>0.256</v>
      </c>
      <c r="H28" s="1">
        <v>5.248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0.384</v>
      </c>
      <c r="C29" s="1">
        <v>0.384</v>
      </c>
      <c r="D29" s="1">
        <v>0.384</v>
      </c>
      <c r="E29" s="1">
        <v>0.0</v>
      </c>
      <c r="F29" s="1">
        <v>0.0</v>
      </c>
      <c r="G29" s="1">
        <v>0.0</v>
      </c>
      <c r="H29" s="1">
        <v>125.056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0.512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0.384</v>
      </c>
      <c r="C31" s="1">
        <v>1.024</v>
      </c>
      <c r="D31" s="1">
        <v>-0.64</v>
      </c>
      <c r="E31" s="1">
        <v>4.992</v>
      </c>
      <c r="F31" s="1">
        <v>4.608000000000001</v>
      </c>
      <c r="G31" s="1">
        <v>8.832</v>
      </c>
      <c r="H31" s="1">
        <v>-0.128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0.0</v>
      </c>
      <c r="D32" s="1">
        <v>0.0</v>
      </c>
      <c r="E32" s="1">
        <v>-8.832</v>
      </c>
      <c r="F32" s="1">
        <v>-8.832</v>
      </c>
      <c r="G32" s="1">
        <v>-8.832</v>
      </c>
      <c r="H32" s="1">
        <v>8.576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0.768</v>
      </c>
      <c r="C33" s="1">
        <v>1.536</v>
      </c>
      <c r="D33" s="1">
        <v>-0.256</v>
      </c>
      <c r="E33" s="1">
        <v>-3.84</v>
      </c>
      <c r="F33" s="1">
        <v>-4.224</v>
      </c>
      <c r="G33" s="1">
        <v>0.0</v>
      </c>
      <c r="H33" s="1">
        <v>0.512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0.768</v>
      </c>
      <c r="C34" s="1">
        <v>1.536</v>
      </c>
      <c r="D34" s="1">
        <v>-0.256</v>
      </c>
      <c r="E34" s="1">
        <v>-3.84</v>
      </c>
      <c r="F34" s="1">
        <v>-4.224</v>
      </c>
      <c r="G34" s="1">
        <v>0.0</v>
      </c>
      <c r="H34" s="1">
        <v>0.512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2.176</v>
      </c>
      <c r="C35" s="1">
        <v>4.096</v>
      </c>
      <c r="D35" s="1">
        <v>2.432</v>
      </c>
      <c r="E35" s="1">
        <v>5.76</v>
      </c>
      <c r="F35" s="1">
        <v>0.128</v>
      </c>
      <c r="G35" s="1">
        <v>0.256</v>
      </c>
      <c r="H35" s="1">
        <v>0.512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1.28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1.152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 t="s">
        <v>95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0.768</v>
      </c>
      <c r="C40" s="1">
        <v>1.536</v>
      </c>
      <c r="D40" s="1">
        <v>-0.256</v>
      </c>
      <c r="E40" s="1">
        <v>-3.84</v>
      </c>
      <c r="F40" s="1">
        <v>-4.224</v>
      </c>
      <c r="G40" s="1">
        <v>0.0</v>
      </c>
      <c r="H40" s="1">
        <v>0.512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 t="s">
        <v>95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 t="s">
        <v>73</v>
      </c>
      <c r="C42" s="1" t="s">
        <v>73</v>
      </c>
      <c r="D42" s="1">
        <v>4.48</v>
      </c>
      <c r="E42" s="1" t="s">
        <v>73</v>
      </c>
      <c r="F42" s="1">
        <v>0.128</v>
      </c>
      <c r="G42" s="1">
        <v>0.128</v>
      </c>
      <c r="H42" s="1" t="s">
        <v>73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-0.256</v>
      </c>
      <c r="C43" s="1">
        <v>-0.512</v>
      </c>
      <c r="D43" s="1">
        <v>-0.128</v>
      </c>
      <c r="E43" s="1">
        <v>-0.896</v>
      </c>
      <c r="F43" s="1">
        <v>12.544</v>
      </c>
      <c r="G43" s="1">
        <v>0.128</v>
      </c>
      <c r="H43" s="1">
        <v>-0.256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0.64</v>
      </c>
      <c r="C44" s="1">
        <v>0.512</v>
      </c>
      <c r="D44" s="1">
        <v>0.0</v>
      </c>
      <c r="E44" s="1">
        <v>0.0</v>
      </c>
      <c r="F44" s="1">
        <v>0.0</v>
      </c>
      <c r="G44" s="1">
        <v>0.0</v>
      </c>
      <c r="H44" s="1">
        <v>1.152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0.0</v>
      </c>
      <c r="C45" s="1">
        <v>0.64</v>
      </c>
      <c r="D45" s="1">
        <v>0.64</v>
      </c>
      <c r="E45" s="1">
        <v>0.0</v>
      </c>
      <c r="F45" s="1">
        <v>0.768</v>
      </c>
      <c r="G45" s="1">
        <v>0.768</v>
      </c>
      <c r="H45" s="1">
        <v>0.768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2.944</v>
      </c>
      <c r="C46" s="1">
        <v>2.944</v>
      </c>
      <c r="D46" s="1">
        <v>2.688</v>
      </c>
      <c r="E46" s="1">
        <v>0.0</v>
      </c>
      <c r="F46" s="1">
        <v>0.0</v>
      </c>
      <c r="G46" s="1">
        <v>0.0</v>
      </c>
      <c r="H46" s="1">
        <v>0.0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9.984</v>
      </c>
      <c r="C47" s="1">
        <v>4.736</v>
      </c>
      <c r="D47" s="1">
        <v>0.0</v>
      </c>
      <c r="E47" s="1">
        <v>0.0</v>
      </c>
      <c r="F47" s="1">
        <v>0.0</v>
      </c>
      <c r="G47" s="1">
        <v>3.712</v>
      </c>
      <c r="H47" s="1">
        <v>3.84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4.48</v>
      </c>
      <c r="C48" s="1">
        <v>4.48</v>
      </c>
      <c r="D48" s="1">
        <v>4.48</v>
      </c>
      <c r="E48" s="1">
        <v>0.0</v>
      </c>
      <c r="F48" s="1">
        <v>0.0</v>
      </c>
      <c r="G48" s="1">
        <v>0.128</v>
      </c>
      <c r="H48" s="1">
        <v>0.64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1.152</v>
      </c>
      <c r="C49" s="1">
        <v>1.152</v>
      </c>
      <c r="D49" s="1">
        <v>1.664</v>
      </c>
      <c r="E49" s="1">
        <v>1.408</v>
      </c>
      <c r="F49" s="1">
        <v>0.0</v>
      </c>
      <c r="G49" s="1">
        <v>0.0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1">
        <v>9.216000000000001</v>
      </c>
      <c r="C2" s="1">
        <v>8.576</v>
      </c>
      <c r="D2" s="1">
        <v>7.04</v>
      </c>
      <c r="E2" s="1">
        <v>0.256</v>
      </c>
      <c r="F2" s="1">
        <v>0.256</v>
      </c>
      <c r="G2" s="1">
        <v>0.768</v>
      </c>
      <c r="H2" s="1">
        <v>0.64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9.216000000000001</v>
      </c>
      <c r="C3" s="1">
        <v>8.576</v>
      </c>
      <c r="D3" s="1">
        <v>7.04</v>
      </c>
      <c r="E3" s="1">
        <v>0.256</v>
      </c>
      <c r="F3" s="1">
        <v>0.256</v>
      </c>
      <c r="G3" s="1">
        <v>0.768</v>
      </c>
      <c r="H3" s="1">
        <v>0.64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6.912</v>
      </c>
      <c r="C4" s="1">
        <v>6.016</v>
      </c>
      <c r="D4" s="1">
        <v>5.248</v>
      </c>
      <c r="E4" s="1">
        <v>0.256</v>
      </c>
      <c r="F4" s="1">
        <v>0.256</v>
      </c>
      <c r="G4" s="1">
        <v>0.512</v>
      </c>
      <c r="H4" s="1">
        <v>0.512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</v>
      </c>
      <c r="B5" s="1">
        <v>2.304</v>
      </c>
      <c r="C5" s="1">
        <v>2.432</v>
      </c>
      <c r="D5" s="1">
        <v>1.664</v>
      </c>
      <c r="E5" s="1">
        <v>10.24</v>
      </c>
      <c r="F5" s="1">
        <v>7.04</v>
      </c>
      <c r="G5" s="1">
        <v>0.128</v>
      </c>
      <c r="H5" s="1">
        <v>0.128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0.768</v>
      </c>
      <c r="C6" s="1">
        <v>1.664</v>
      </c>
      <c r="D6" s="1">
        <v>1.28</v>
      </c>
      <c r="E6" s="1">
        <v>0.128</v>
      </c>
      <c r="F6" s="1">
        <v>7.424</v>
      </c>
      <c r="G6" s="1">
        <v>11.136</v>
      </c>
      <c r="H6" s="1">
        <v>0.384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>
        <v>0.0</v>
      </c>
      <c r="C7" s="1">
        <v>0.0</v>
      </c>
      <c r="D7" s="1">
        <v>2.176</v>
      </c>
      <c r="E7" s="1">
        <v>0.0</v>
      </c>
      <c r="F7" s="1">
        <v>0.0</v>
      </c>
      <c r="G7" s="1">
        <v>-96.512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0.768</v>
      </c>
      <c r="C8" s="1">
        <v>1.664</v>
      </c>
      <c r="D8" s="1">
        <v>3.456</v>
      </c>
      <c r="E8" s="1">
        <v>0.128</v>
      </c>
      <c r="F8" s="1">
        <v>7.424</v>
      </c>
      <c r="G8" s="1">
        <v>11.136</v>
      </c>
      <c r="H8" s="1">
        <v>0.384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</v>
      </c>
      <c r="B9" s="1">
        <v>1.536</v>
      </c>
      <c r="C9" s="1">
        <v>0.768</v>
      </c>
      <c r="D9" s="1">
        <v>-1.792</v>
      </c>
      <c r="E9" s="1">
        <v>-7.424</v>
      </c>
      <c r="F9" s="1">
        <v>-0.256</v>
      </c>
      <c r="G9" s="1">
        <v>4.48</v>
      </c>
      <c r="H9" s="1">
        <v>-0.256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</v>
      </c>
      <c r="B10" s="1">
        <v>0.0</v>
      </c>
      <c r="C10" s="1">
        <v>0.0</v>
      </c>
      <c r="D10" s="1">
        <v>-0.256</v>
      </c>
      <c r="E10" s="1">
        <v>0.0</v>
      </c>
      <c r="F10" s="1">
        <v>-6.016</v>
      </c>
      <c r="G10" s="1">
        <v>-0.384</v>
      </c>
      <c r="H10" s="1">
        <v>-0.64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</v>
      </c>
      <c r="B11" s="1">
        <v>5.888</v>
      </c>
      <c r="C11" s="1">
        <v>0.0</v>
      </c>
      <c r="D11" s="1">
        <v>0.0</v>
      </c>
      <c r="E11" s="1">
        <v>0.0</v>
      </c>
      <c r="F11" s="1">
        <v>89.72800000000001</v>
      </c>
      <c r="G11" s="1">
        <v>1.792</v>
      </c>
      <c r="H11" s="1">
        <v>0.384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</v>
      </c>
      <c r="B12" s="1">
        <v>5.888</v>
      </c>
      <c r="C12" s="1">
        <v>0.0</v>
      </c>
      <c r="D12" s="1">
        <v>-0.128</v>
      </c>
      <c r="E12" s="1">
        <v>0.0</v>
      </c>
      <c r="F12" s="1">
        <v>83.712</v>
      </c>
      <c r="G12" s="1">
        <v>-0.384</v>
      </c>
      <c r="H12" s="1">
        <v>-0.128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0.256</v>
      </c>
      <c r="C13" s="1">
        <v>2.048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</v>
      </c>
      <c r="B14" s="1">
        <v>1.536</v>
      </c>
      <c r="C14" s="1">
        <v>0.768</v>
      </c>
      <c r="D14" s="1">
        <v>-1.792</v>
      </c>
      <c r="E14" s="1">
        <v>-7.424</v>
      </c>
      <c r="F14" s="1">
        <v>-0.256</v>
      </c>
      <c r="G14" s="1">
        <v>4.096</v>
      </c>
      <c r="H14" s="1">
        <v>-0.256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</v>
      </c>
      <c r="B15" s="1">
        <v>1.536</v>
      </c>
      <c r="C15" s="1">
        <v>0.768</v>
      </c>
      <c r="D15" s="1">
        <v>-1.792</v>
      </c>
      <c r="E15" s="1">
        <v>-7.424</v>
      </c>
      <c r="F15" s="1">
        <v>-0.256</v>
      </c>
      <c r="G15" s="1">
        <v>4.096</v>
      </c>
      <c r="H15" s="1">
        <v>-0.256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</v>
      </c>
      <c r="B16" s="1">
        <v>0.256</v>
      </c>
      <c r="C16" s="1">
        <v>11.648</v>
      </c>
      <c r="D16" s="1">
        <v>-0.256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1.28</v>
      </c>
      <c r="C17" s="1">
        <v>0.64</v>
      </c>
      <c r="D17" s="1">
        <v>-1.792</v>
      </c>
      <c r="E17" s="1">
        <v>-7.424</v>
      </c>
      <c r="F17" s="1">
        <v>-0.256</v>
      </c>
      <c r="G17" s="1">
        <v>4.096</v>
      </c>
      <c r="H17" s="1">
        <v>-0.256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1.28</v>
      </c>
      <c r="C18" s="1">
        <v>0.64</v>
      </c>
      <c r="D18" s="1">
        <v>-1.792</v>
      </c>
      <c r="E18" s="1">
        <v>-7.424</v>
      </c>
      <c r="F18" s="1">
        <v>-0.256</v>
      </c>
      <c r="G18" s="1">
        <v>4.096</v>
      </c>
      <c r="H18" s="1">
        <v>-0.256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1.28</v>
      </c>
      <c r="C19" s="1">
        <v>0.64</v>
      </c>
      <c r="D19" s="1">
        <v>-1.792</v>
      </c>
      <c r="E19" s="1">
        <v>-7.424</v>
      </c>
      <c r="F19" s="1">
        <v>-0.256</v>
      </c>
      <c r="G19" s="1">
        <v>4.096</v>
      </c>
      <c r="H19" s="1">
        <v>-0.256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>
        <v>1.28</v>
      </c>
      <c r="C20" s="1">
        <v>0.64</v>
      </c>
      <c r="D20" s="1">
        <v>-1.792</v>
      </c>
      <c r="E20" s="1">
        <v>-7.424</v>
      </c>
      <c r="F20" s="1">
        <v>-0.256</v>
      </c>
      <c r="G20" s="1">
        <v>4.096</v>
      </c>
      <c r="H20" s="1">
        <v>-0.256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1">
        <v>1.28</v>
      </c>
      <c r="C21" s="1">
        <v>0.64</v>
      </c>
      <c r="D21" s="1">
        <v>-1.792</v>
      </c>
      <c r="E21" s="1">
        <v>-7.424</v>
      </c>
      <c r="F21" s="1">
        <v>-0.256</v>
      </c>
      <c r="G21" s="1">
        <v>4.096</v>
      </c>
      <c r="H21" s="1">
        <v>-0.256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 t="s">
        <v>128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 t="s">
        <v>128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7.0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 t="s">
        <v>128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 t="s">
        <v>128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7.0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 t="s">
        <v>135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 t="s">
        <v>135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 t="s">
        <v>138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139</v>
      </c>
      <c r="B33" s="1">
        <v>1.536</v>
      </c>
      <c r="C33" s="1">
        <v>0.768</v>
      </c>
      <c r="D33" s="1">
        <v>-1.792</v>
      </c>
      <c r="E33" s="1">
        <v>-6.784</v>
      </c>
      <c r="F33" s="1">
        <v>0.0</v>
      </c>
      <c r="G33" s="1">
        <v>4.608000000000001</v>
      </c>
      <c r="H33" s="1">
        <v>-0.256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140</v>
      </c>
      <c r="B34" s="1">
        <v>1.536</v>
      </c>
      <c r="C34" s="1">
        <v>0.768</v>
      </c>
      <c r="D34" s="1">
        <v>-1.792</v>
      </c>
      <c r="E34" s="1">
        <v>-7.424</v>
      </c>
      <c r="F34" s="1">
        <v>-0.256</v>
      </c>
      <c r="G34" s="1">
        <v>4.48</v>
      </c>
      <c r="H34" s="1">
        <v>-0.256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141</v>
      </c>
      <c r="B35" s="1">
        <v>1.536</v>
      </c>
      <c r="C35" s="1">
        <v>0.768</v>
      </c>
      <c r="D35" s="1">
        <v>-1.792</v>
      </c>
      <c r="E35" s="1">
        <v>-7.424</v>
      </c>
      <c r="F35" s="1">
        <v>-0.256</v>
      </c>
      <c r="G35" s="1">
        <v>4.48</v>
      </c>
      <c r="H35" s="1">
        <v>-0.256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142</v>
      </c>
      <c r="B36" s="1">
        <v>1.664</v>
      </c>
      <c r="C36" s="1">
        <v>0.768</v>
      </c>
      <c r="D36" s="1">
        <v>0.0</v>
      </c>
      <c r="E36" s="1">
        <v>0.0</v>
      </c>
      <c r="F36" s="1">
        <v>0.0</v>
      </c>
      <c r="G36" s="1">
        <v>0.0</v>
      </c>
      <c r="H36" s="1">
        <v>-0.256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143</v>
      </c>
      <c r="B37" s="1" t="s">
        <v>144</v>
      </c>
      <c r="C37" s="1" t="s">
        <v>145</v>
      </c>
      <c r="D37" s="1" t="s">
        <v>146</v>
      </c>
      <c r="E37" s="1">
        <v>0.0</v>
      </c>
      <c r="F37" s="1">
        <v>0.0</v>
      </c>
      <c r="G37" s="1">
        <v>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1">
        <v>0.256</v>
      </c>
      <c r="C38" s="1">
        <v>11.904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>
        <v>0.256</v>
      </c>
      <c r="C39" s="1">
        <v>11.904</v>
      </c>
      <c r="D39" s="1">
        <v>-0.256</v>
      </c>
      <c r="E39" s="1">
        <v>0.0</v>
      </c>
      <c r="F39" s="1">
        <v>0.0</v>
      </c>
      <c r="G39" s="1">
        <v>0.0</v>
      </c>
      <c r="H39" s="1">
        <v>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149</v>
      </c>
      <c r="B40" s="1">
        <v>-0.256</v>
      </c>
      <c r="C40" s="1">
        <v>-0.128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150</v>
      </c>
      <c r="B41" s="1">
        <v>0.896</v>
      </c>
      <c r="C41" s="1">
        <v>0.384</v>
      </c>
      <c r="D41" s="1">
        <v>-1.024</v>
      </c>
      <c r="E41" s="1">
        <v>-4.608000000000001</v>
      </c>
      <c r="F41" s="1">
        <v>-0.128</v>
      </c>
      <c r="G41" s="1">
        <v>2.56</v>
      </c>
      <c r="H41" s="1">
        <v>-0.128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151</v>
      </c>
      <c r="B42" s="1">
        <v>0.0</v>
      </c>
      <c r="C42" s="1">
        <v>0.0</v>
      </c>
      <c r="D42" s="1">
        <v>0.256</v>
      </c>
      <c r="E42" s="1">
        <v>0.0</v>
      </c>
      <c r="F42" s="1">
        <v>0.0</v>
      </c>
      <c r="G42" s="1">
        <v>0.0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152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153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0.384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154</v>
      </c>
      <c r="B45" s="1">
        <v>0.128</v>
      </c>
      <c r="C45" s="1">
        <v>1.152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155</v>
      </c>
      <c r="B46" s="1">
        <v>0.768</v>
      </c>
      <c r="C46" s="1">
        <v>1.664</v>
      </c>
      <c r="D46" s="1">
        <v>1.28</v>
      </c>
      <c r="E46" s="1">
        <v>0.128</v>
      </c>
      <c r="F46" s="1">
        <v>7.424</v>
      </c>
      <c r="G46" s="1">
        <v>11.136</v>
      </c>
      <c r="H46" s="1">
        <v>0.384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156</v>
      </c>
      <c r="B47" s="1">
        <v>8.576</v>
      </c>
      <c r="C47" s="1">
        <v>7.808</v>
      </c>
      <c r="D47" s="1">
        <v>0.0</v>
      </c>
      <c r="E47" s="1">
        <v>0.0</v>
      </c>
      <c r="F47" s="1">
        <v>0.0</v>
      </c>
      <c r="G47" s="1">
        <v>0.0</v>
      </c>
      <c r="H47" s="1">
        <v>0.128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157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0.128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158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0.128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160</v>
      </c>
      <c r="B3" s="1">
        <v>0.0</v>
      </c>
      <c r="C3" s="1" t="s">
        <v>161</v>
      </c>
      <c r="D3" s="1" t="s">
        <v>162</v>
      </c>
      <c r="E3" s="1" t="s">
        <v>163</v>
      </c>
      <c r="F3" s="1" t="s">
        <v>164</v>
      </c>
      <c r="G3" s="1" t="s">
        <v>165</v>
      </c>
      <c r="H3" s="1" t="s">
        <v>166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167</v>
      </c>
      <c r="B4" s="1">
        <v>0.0</v>
      </c>
      <c r="C4" s="1" t="s">
        <v>168</v>
      </c>
      <c r="D4" s="1" t="s">
        <v>169</v>
      </c>
      <c r="E4" s="1" t="s">
        <v>170</v>
      </c>
      <c r="F4" s="1" t="s">
        <v>171</v>
      </c>
      <c r="G4" s="1" t="s">
        <v>172</v>
      </c>
      <c r="H4" s="1" t="s">
        <v>173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 t="s">
        <v>176</v>
      </c>
      <c r="E5" s="1" t="s">
        <v>177</v>
      </c>
      <c r="F5" s="1" t="s">
        <v>178</v>
      </c>
      <c r="G5" s="1" t="s">
        <v>179</v>
      </c>
      <c r="H5" s="1" t="s">
        <v>180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181</v>
      </c>
      <c r="B6" s="1">
        <v>0.0</v>
      </c>
      <c r="C6" s="1" t="s">
        <v>175</v>
      </c>
      <c r="D6" s="1" t="s">
        <v>176</v>
      </c>
      <c r="E6" s="1" t="s">
        <v>177</v>
      </c>
      <c r="F6" s="1" t="s">
        <v>178</v>
      </c>
      <c r="G6" s="1" t="s">
        <v>179</v>
      </c>
      <c r="H6" s="1" t="s">
        <v>180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183</v>
      </c>
      <c r="B8" s="1" t="s">
        <v>184</v>
      </c>
      <c r="C8" s="1" t="s">
        <v>185</v>
      </c>
      <c r="D8" s="1" t="s">
        <v>186</v>
      </c>
      <c r="E8" s="1" t="s">
        <v>187</v>
      </c>
      <c r="F8" s="1" t="s">
        <v>188</v>
      </c>
      <c r="G8" s="1" t="s">
        <v>189</v>
      </c>
      <c r="H8" s="1" t="s">
        <v>190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191</v>
      </c>
      <c r="B9" s="1" t="s">
        <v>192</v>
      </c>
      <c r="C9" s="1" t="s">
        <v>193</v>
      </c>
      <c r="D9" s="1" t="s">
        <v>194</v>
      </c>
      <c r="E9" s="1" t="s">
        <v>195</v>
      </c>
      <c r="F9" s="1" t="s">
        <v>196</v>
      </c>
      <c r="G9" s="1" t="s">
        <v>197</v>
      </c>
      <c r="H9" s="1" t="s">
        <v>198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 t="s">
        <v>200</v>
      </c>
      <c r="C10" s="1" t="s">
        <v>201</v>
      </c>
      <c r="D10" s="1" t="s">
        <v>202</v>
      </c>
      <c r="E10" s="1" t="s">
        <v>203</v>
      </c>
      <c r="F10" s="1">
        <v>0.0</v>
      </c>
      <c r="G10" s="1" t="s">
        <v>204</v>
      </c>
      <c r="H10" s="1" t="s">
        <v>205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206</v>
      </c>
      <c r="B11" s="1" t="s">
        <v>207</v>
      </c>
      <c r="C11" s="1" t="s">
        <v>208</v>
      </c>
      <c r="D11" s="1" t="s">
        <v>209</v>
      </c>
      <c r="E11" s="1" t="s">
        <v>210</v>
      </c>
      <c r="F11" s="1" t="s">
        <v>211</v>
      </c>
      <c r="G11" s="1" t="s">
        <v>212</v>
      </c>
      <c r="H11" s="1" t="s">
        <v>213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214</v>
      </c>
      <c r="B12" s="1" t="s">
        <v>207</v>
      </c>
      <c r="C12" s="1" t="s">
        <v>208</v>
      </c>
      <c r="D12" s="1" t="s">
        <v>209</v>
      </c>
      <c r="E12" s="1" t="s">
        <v>210</v>
      </c>
      <c r="F12" s="1" t="s">
        <v>211</v>
      </c>
      <c r="G12" s="1" t="s">
        <v>212</v>
      </c>
      <c r="H12" s="1" t="s">
        <v>213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215</v>
      </c>
      <c r="B13" s="1" t="s">
        <v>216</v>
      </c>
      <c r="C13" s="1" t="s">
        <v>217</v>
      </c>
      <c r="D13" s="1">
        <v>-3.328</v>
      </c>
      <c r="E13" s="1" t="s">
        <v>210</v>
      </c>
      <c r="F13" s="1" t="s">
        <v>218</v>
      </c>
      <c r="G13" s="1" t="s">
        <v>219</v>
      </c>
      <c r="H13" s="1" t="s">
        <v>220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221</v>
      </c>
      <c r="B14" s="1" t="s">
        <v>216</v>
      </c>
      <c r="C14" s="1" t="s">
        <v>217</v>
      </c>
      <c r="D14" s="1">
        <v>-3.328</v>
      </c>
      <c r="E14" s="1" t="s">
        <v>210</v>
      </c>
      <c r="F14" s="1" t="s">
        <v>218</v>
      </c>
      <c r="G14" s="1" t="s">
        <v>219</v>
      </c>
      <c r="H14" s="1" t="s">
        <v>220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222</v>
      </c>
      <c r="B15" s="1" t="s">
        <v>216</v>
      </c>
      <c r="C15" s="1" t="s">
        <v>217</v>
      </c>
      <c r="D15" s="1">
        <v>-3.328</v>
      </c>
      <c r="E15" s="1" t="s">
        <v>210</v>
      </c>
      <c r="F15" s="1" t="s">
        <v>218</v>
      </c>
      <c r="G15" s="1" t="s">
        <v>219</v>
      </c>
      <c r="H15" s="1" t="s">
        <v>220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223</v>
      </c>
      <c r="B16" s="1" t="s">
        <v>224</v>
      </c>
      <c r="C16" s="1" t="s">
        <v>225</v>
      </c>
      <c r="D16" s="1" t="s">
        <v>226</v>
      </c>
      <c r="E16" s="1" t="s">
        <v>227</v>
      </c>
      <c r="F16" s="1" t="s">
        <v>228</v>
      </c>
      <c r="G16" s="1" t="s">
        <v>229</v>
      </c>
      <c r="H16" s="1" t="s">
        <v>230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231</v>
      </c>
      <c r="B17" s="1">
        <v>0.0</v>
      </c>
      <c r="C17" s="1" t="s">
        <v>232</v>
      </c>
      <c r="D17" s="1" t="s">
        <v>233</v>
      </c>
      <c r="E17" s="1" t="s">
        <v>234</v>
      </c>
      <c r="F17" s="1" t="s">
        <v>235</v>
      </c>
      <c r="G17" s="1" t="s">
        <v>236</v>
      </c>
      <c r="H17" s="1" t="s">
        <v>237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238</v>
      </c>
      <c r="B18" s="1">
        <v>0.0</v>
      </c>
      <c r="C18" s="1" t="s">
        <v>232</v>
      </c>
      <c r="D18" s="1" t="s">
        <v>239</v>
      </c>
      <c r="E18" s="1" t="s">
        <v>234</v>
      </c>
      <c r="F18" s="1" t="s">
        <v>235</v>
      </c>
      <c r="G18" s="1" t="s">
        <v>240</v>
      </c>
      <c r="H18" s="1" t="s">
        <v>241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242</v>
      </c>
      <c r="B20" s="1">
        <v>0.0</v>
      </c>
      <c r="C20" s="1" t="s">
        <v>243</v>
      </c>
      <c r="D20" s="1" t="s">
        <v>244</v>
      </c>
      <c r="E20" s="1" t="s">
        <v>245</v>
      </c>
      <c r="F20" s="1" t="s">
        <v>246</v>
      </c>
      <c r="G20" s="1" t="s">
        <v>247</v>
      </c>
      <c r="H20" s="1" t="s">
        <v>248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249</v>
      </c>
      <c r="B21" s="1">
        <v>0.0</v>
      </c>
      <c r="C21" s="1" t="s">
        <v>250</v>
      </c>
      <c r="D21" s="1" t="s">
        <v>251</v>
      </c>
      <c r="E21" s="1">
        <v>0.0</v>
      </c>
      <c r="F21" s="1">
        <v>0.0</v>
      </c>
      <c r="G21" s="1" t="s">
        <v>252</v>
      </c>
      <c r="H21" s="1" t="s">
        <v>253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254</v>
      </c>
      <c r="B22" s="1">
        <v>0.0</v>
      </c>
      <c r="C22" s="1" t="s">
        <v>255</v>
      </c>
      <c r="D22" s="1" t="s">
        <v>256</v>
      </c>
      <c r="E22" s="1" t="s">
        <v>257</v>
      </c>
      <c r="F22" s="1" t="s">
        <v>212</v>
      </c>
      <c r="G22" s="1" t="s">
        <v>258</v>
      </c>
      <c r="H22" s="1" t="s">
        <v>259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260</v>
      </c>
      <c r="B23" s="1">
        <v>0.0</v>
      </c>
      <c r="C23" s="1" t="s">
        <v>261</v>
      </c>
      <c r="D23" s="1" t="s">
        <v>262</v>
      </c>
      <c r="E23" s="1">
        <v>0.0</v>
      </c>
      <c r="F23" s="1">
        <v>0.0</v>
      </c>
      <c r="G23" s="1">
        <v>0.0</v>
      </c>
      <c r="H23" s="1" t="s">
        <v>263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265</v>
      </c>
      <c r="B25" s="1" t="s">
        <v>266</v>
      </c>
      <c r="C25" s="1" t="s">
        <v>267</v>
      </c>
      <c r="D25" s="1" t="s">
        <v>268</v>
      </c>
      <c r="E25" s="1" t="s">
        <v>269</v>
      </c>
      <c r="F25" s="1" t="s">
        <v>270</v>
      </c>
      <c r="G25" s="1" t="s">
        <v>271</v>
      </c>
      <c r="H25" s="1" t="s">
        <v>272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273</v>
      </c>
      <c r="B26" s="1" t="s">
        <v>274</v>
      </c>
      <c r="C26" s="1" t="s">
        <v>275</v>
      </c>
      <c r="D26" s="1" t="s">
        <v>276</v>
      </c>
      <c r="E26" s="1" t="s">
        <v>277</v>
      </c>
      <c r="F26" s="1" t="s">
        <v>232</v>
      </c>
      <c r="G26" s="1" t="s">
        <v>278</v>
      </c>
      <c r="H26" s="1" t="s">
        <v>279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280</v>
      </c>
      <c r="B27" s="1" t="s">
        <v>281</v>
      </c>
      <c r="C27" s="1" t="s">
        <v>282</v>
      </c>
      <c r="D27" s="1" t="s">
        <v>283</v>
      </c>
      <c r="E27" s="1" t="s">
        <v>284</v>
      </c>
      <c r="F27" s="1" t="s">
        <v>285</v>
      </c>
      <c r="G27" s="1" t="s">
        <v>286</v>
      </c>
      <c r="H27" s="1" t="s">
        <v>287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288</v>
      </c>
      <c r="B28" s="1">
        <v>0.0</v>
      </c>
      <c r="C28" s="1" t="s">
        <v>289</v>
      </c>
      <c r="D28" s="1" t="s">
        <v>290</v>
      </c>
      <c r="E28" s="1" t="s">
        <v>291</v>
      </c>
      <c r="F28" s="1" t="s">
        <v>292</v>
      </c>
      <c r="G28" s="1" t="s">
        <v>293</v>
      </c>
      <c r="H28" s="1" t="s">
        <v>294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295</v>
      </c>
      <c r="B29" s="1">
        <v>0.0</v>
      </c>
      <c r="C29" s="1" t="s">
        <v>296</v>
      </c>
      <c r="D29" s="1" t="s">
        <v>297</v>
      </c>
      <c r="E29" s="1">
        <v>0.0</v>
      </c>
      <c r="F29" s="1">
        <v>0.0</v>
      </c>
      <c r="G29" s="1">
        <v>0.0</v>
      </c>
      <c r="H29" s="1" t="s">
        <v>298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299</v>
      </c>
      <c r="B30" s="1">
        <v>0.0</v>
      </c>
      <c r="C30" s="1" t="s">
        <v>300</v>
      </c>
      <c r="D30" s="1" t="s">
        <v>301</v>
      </c>
      <c r="E30" s="1">
        <v>0.0</v>
      </c>
      <c r="F30" s="1" t="s">
        <v>302</v>
      </c>
      <c r="G30" s="1">
        <v>0.0</v>
      </c>
      <c r="H30" s="1" t="s">
        <v>303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304</v>
      </c>
      <c r="B31" s="1">
        <v>0.0</v>
      </c>
      <c r="C31" s="1" t="s">
        <v>305</v>
      </c>
      <c r="D31" s="1" t="s">
        <v>306</v>
      </c>
      <c r="E31" s="1">
        <v>0.0</v>
      </c>
      <c r="F31" s="1">
        <v>0.0</v>
      </c>
      <c r="G31" s="1">
        <v>0.0</v>
      </c>
      <c r="H31" s="1" t="s">
        <v>307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309</v>
      </c>
      <c r="B33" s="1">
        <v>0.0</v>
      </c>
      <c r="C33" s="1">
        <v>0.0</v>
      </c>
      <c r="D33" s="1" t="s">
        <v>310</v>
      </c>
      <c r="E33" s="1">
        <v>0.0</v>
      </c>
      <c r="F33" s="1" t="s">
        <v>311</v>
      </c>
      <c r="G33" s="1">
        <v>-0.64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312</v>
      </c>
      <c r="B34" s="1">
        <v>0.0</v>
      </c>
      <c r="C34" s="1">
        <v>0.0</v>
      </c>
      <c r="D34" s="1" t="s">
        <v>313</v>
      </c>
      <c r="E34" s="1">
        <v>0.0</v>
      </c>
      <c r="F34" s="1" t="s">
        <v>314</v>
      </c>
      <c r="G34" s="1" t="s">
        <v>315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316</v>
      </c>
      <c r="B35" s="1" t="s">
        <v>317</v>
      </c>
      <c r="C35" s="1" t="s">
        <v>318</v>
      </c>
      <c r="D35" s="1" t="s">
        <v>319</v>
      </c>
      <c r="E35" s="1" t="s">
        <v>320</v>
      </c>
      <c r="F35" s="1" t="s">
        <v>321</v>
      </c>
      <c r="G35" s="1" t="s">
        <v>322</v>
      </c>
      <c r="H35" s="1" t="s">
        <v>323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324</v>
      </c>
      <c r="B36" s="1">
        <v>0.0</v>
      </c>
      <c r="C36" s="1">
        <v>0.0</v>
      </c>
      <c r="D36" s="1" t="s">
        <v>325</v>
      </c>
      <c r="E36" s="1">
        <v>0.0</v>
      </c>
      <c r="F36" s="1" t="s">
        <v>326</v>
      </c>
      <c r="G36" s="1" t="s">
        <v>327</v>
      </c>
      <c r="H36" s="1" t="s">
        <v>328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329</v>
      </c>
      <c r="B37" s="1">
        <v>0.0</v>
      </c>
      <c r="C37" s="1">
        <v>0.0</v>
      </c>
      <c r="D37" s="1" t="s">
        <v>330</v>
      </c>
      <c r="E37" s="1">
        <v>0.0</v>
      </c>
      <c r="F37" s="1">
        <v>0.0</v>
      </c>
      <c r="G37" s="1" t="s">
        <v>331</v>
      </c>
      <c r="H37" s="1" t="s">
        <v>332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333</v>
      </c>
      <c r="B38" s="1">
        <v>0.0</v>
      </c>
      <c r="C38" s="1">
        <v>0.0</v>
      </c>
      <c r="D38" s="1" t="s">
        <v>330</v>
      </c>
      <c r="E38" s="1">
        <v>0.0</v>
      </c>
      <c r="F38" s="1">
        <v>0.0</v>
      </c>
      <c r="G38" s="1" t="s">
        <v>334</v>
      </c>
      <c r="H38" s="1" t="s">
        <v>335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336</v>
      </c>
      <c r="B39" s="1">
        <v>0.0</v>
      </c>
      <c r="C39" s="1">
        <v>0.0</v>
      </c>
      <c r="D39" s="1" t="s">
        <v>337</v>
      </c>
      <c r="E39" s="1">
        <v>0.0</v>
      </c>
      <c r="F39" s="1">
        <v>0.0</v>
      </c>
      <c r="G39" s="1" t="s">
        <v>338</v>
      </c>
      <c r="H39" s="1">
        <v>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339</v>
      </c>
      <c r="B40" s="1" t="s">
        <v>340</v>
      </c>
      <c r="C40" s="1" t="s">
        <v>341</v>
      </c>
      <c r="D40" s="1" t="s">
        <v>342</v>
      </c>
      <c r="E40" s="1" t="s">
        <v>343</v>
      </c>
      <c r="F40" s="1">
        <v>0.0</v>
      </c>
      <c r="G40" s="1" t="s">
        <v>344</v>
      </c>
      <c r="H40" s="1" t="s">
        <v>345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346</v>
      </c>
      <c r="B41" s="1">
        <v>0.0</v>
      </c>
      <c r="C41" s="1">
        <v>0.0</v>
      </c>
      <c r="D41" s="1" t="s">
        <v>337</v>
      </c>
      <c r="E41" s="1">
        <v>0.0</v>
      </c>
      <c r="F41" s="1">
        <v>0.0</v>
      </c>
      <c r="G41" s="1" t="s">
        <v>347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348</v>
      </c>
      <c r="B42" s="1" t="s">
        <v>340</v>
      </c>
      <c r="C42" s="1" t="s">
        <v>349</v>
      </c>
      <c r="D42" s="1" t="s">
        <v>342</v>
      </c>
      <c r="E42" s="1" t="s">
        <v>343</v>
      </c>
      <c r="F42" s="1">
        <v>0.0</v>
      </c>
      <c r="G42" s="1" t="s">
        <v>350</v>
      </c>
      <c r="H42" s="1" t="s">
        <v>351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352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353</v>
      </c>
      <c r="B44" s="1">
        <v>0.0</v>
      </c>
      <c r="C44" s="1" t="s">
        <v>354</v>
      </c>
      <c r="D44" s="1" t="s">
        <v>355</v>
      </c>
      <c r="E44" s="1" t="s">
        <v>356</v>
      </c>
      <c r="F44" s="1" t="s">
        <v>357</v>
      </c>
      <c r="G44" s="1" t="s">
        <v>358</v>
      </c>
      <c r="H44" s="1" t="s">
        <v>359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360</v>
      </c>
      <c r="B45" s="1">
        <v>0.0</v>
      </c>
      <c r="C45" s="1" t="s">
        <v>361</v>
      </c>
      <c r="D45" s="1" t="s">
        <v>362</v>
      </c>
      <c r="E45" s="1" t="s">
        <v>363</v>
      </c>
      <c r="F45" s="1" t="s">
        <v>364</v>
      </c>
      <c r="G45" s="1" t="s">
        <v>365</v>
      </c>
      <c r="H45" s="1" t="s">
        <v>366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367</v>
      </c>
      <c r="B46" s="1">
        <v>0.0</v>
      </c>
      <c r="C46" s="1" t="s">
        <v>368</v>
      </c>
      <c r="D46" s="1" t="s">
        <v>369</v>
      </c>
      <c r="E46" s="1" t="s">
        <v>370</v>
      </c>
      <c r="F46" s="1">
        <v>0.0</v>
      </c>
      <c r="G46" s="1">
        <v>0.0</v>
      </c>
      <c r="H46" s="1" t="s">
        <v>371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372</v>
      </c>
      <c r="B47" s="1">
        <v>0.0</v>
      </c>
      <c r="C47" s="1" t="s">
        <v>373</v>
      </c>
      <c r="D47" s="1" t="s">
        <v>374</v>
      </c>
      <c r="E47" s="1" t="s">
        <v>375</v>
      </c>
      <c r="F47" s="1" t="s">
        <v>376</v>
      </c>
      <c r="G47" s="1">
        <v>0.0</v>
      </c>
      <c r="H47" s="1">
        <v>-85.632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377</v>
      </c>
      <c r="B48" s="1">
        <v>0.0</v>
      </c>
      <c r="C48" s="1" t="s">
        <v>373</v>
      </c>
      <c r="D48" s="1" t="s">
        <v>374</v>
      </c>
      <c r="E48" s="1" t="s">
        <v>375</v>
      </c>
      <c r="F48" s="1" t="s">
        <v>376</v>
      </c>
      <c r="G48" s="1">
        <v>0.0</v>
      </c>
      <c r="H48" s="1">
        <v>-85.632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378</v>
      </c>
      <c r="B49" s="1">
        <v>0.0</v>
      </c>
      <c r="C49" s="1" t="s">
        <v>379</v>
      </c>
      <c r="D49" s="1" t="s">
        <v>380</v>
      </c>
      <c r="E49" s="1" t="s">
        <v>381</v>
      </c>
      <c r="F49" s="1" t="s">
        <v>382</v>
      </c>
      <c r="G49" s="1">
        <v>0.0</v>
      </c>
      <c r="H49" s="1" t="s">
        <v>383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384</v>
      </c>
      <c r="B50" s="1">
        <v>0.0</v>
      </c>
      <c r="C50" s="1" t="s">
        <v>379</v>
      </c>
      <c r="D50" s="1" t="s">
        <v>380</v>
      </c>
      <c r="E50" s="1" t="s">
        <v>381</v>
      </c>
      <c r="F50" s="1" t="s">
        <v>382</v>
      </c>
      <c r="G50" s="1">
        <v>0.0</v>
      </c>
      <c r="H50" s="1" t="s">
        <v>383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385</v>
      </c>
      <c r="B51" s="1">
        <v>0.0</v>
      </c>
      <c r="C51" s="1" t="s">
        <v>386</v>
      </c>
      <c r="D51" s="1" t="s">
        <v>387</v>
      </c>
      <c r="E51" s="1" t="s">
        <v>388</v>
      </c>
      <c r="F51" s="1" t="s">
        <v>382</v>
      </c>
      <c r="G51" s="1">
        <v>0.0</v>
      </c>
      <c r="H51" s="1" t="s">
        <v>383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 t="s">
        <v>390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391</v>
      </c>
      <c r="B53" s="1">
        <v>0.0</v>
      </c>
      <c r="C53" s="1" t="s">
        <v>392</v>
      </c>
      <c r="D53" s="1" t="s">
        <v>393</v>
      </c>
      <c r="E53" s="1" t="s">
        <v>394</v>
      </c>
      <c r="F53" s="1" t="s">
        <v>395</v>
      </c>
      <c r="G53" s="1" t="s">
        <v>396</v>
      </c>
      <c r="H53" s="1" t="s">
        <v>397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398</v>
      </c>
      <c r="B54" s="1">
        <v>0.0</v>
      </c>
      <c r="C54" s="1" t="s">
        <v>399</v>
      </c>
      <c r="D54" s="1" t="s">
        <v>400</v>
      </c>
      <c r="E54" s="1">
        <v>0.0</v>
      </c>
      <c r="F54" s="1">
        <v>0.0</v>
      </c>
      <c r="G54" s="1">
        <v>0.0</v>
      </c>
      <c r="H54" s="1" t="s">
        <v>401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402</v>
      </c>
      <c r="B55" s="1">
        <v>0.0</v>
      </c>
      <c r="C55" s="1" t="s">
        <v>403</v>
      </c>
      <c r="D55" s="1" t="s">
        <v>404</v>
      </c>
      <c r="E55" s="1">
        <v>0.0</v>
      </c>
      <c r="F55" s="1">
        <v>0.0</v>
      </c>
      <c r="G55" s="1" t="s">
        <v>405</v>
      </c>
      <c r="H55" s="1" t="s">
        <v>406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407</v>
      </c>
      <c r="B56" s="1">
        <v>0.0</v>
      </c>
      <c r="C56" s="1" t="s">
        <v>408</v>
      </c>
      <c r="D56" s="1" t="s">
        <v>409</v>
      </c>
      <c r="E56" s="1" t="s">
        <v>410</v>
      </c>
      <c r="F56" s="1" t="s">
        <v>411</v>
      </c>
      <c r="G56" s="1" t="s">
        <v>412</v>
      </c>
      <c r="H56" s="1" t="s">
        <v>413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414</v>
      </c>
      <c r="B57" s="1">
        <v>0.0</v>
      </c>
      <c r="C57" s="1" t="s">
        <v>415</v>
      </c>
      <c r="D57" s="1" t="s">
        <v>416</v>
      </c>
      <c r="E57" s="1" t="s">
        <v>417</v>
      </c>
      <c r="F57" s="1" t="s">
        <v>418</v>
      </c>
      <c r="G57" s="1" t="s">
        <v>419</v>
      </c>
      <c r="H57" s="1">
        <v>-1.92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420</v>
      </c>
      <c r="B58" s="1">
        <v>0.0</v>
      </c>
      <c r="C58" s="1" t="s">
        <v>421</v>
      </c>
      <c r="D58" s="1" t="s">
        <v>416</v>
      </c>
      <c r="E58" s="1" t="s">
        <v>417</v>
      </c>
      <c r="F58" s="1" t="s">
        <v>418</v>
      </c>
      <c r="G58" s="1" t="s">
        <v>419</v>
      </c>
      <c r="H58" s="1">
        <v>-1.92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422</v>
      </c>
      <c r="B59" s="1">
        <v>0.0</v>
      </c>
      <c r="C59" s="1" t="s">
        <v>423</v>
      </c>
      <c r="D59" s="1" t="s">
        <v>424</v>
      </c>
      <c r="E59" s="1" t="s">
        <v>425</v>
      </c>
      <c r="F59" s="1" t="s">
        <v>426</v>
      </c>
      <c r="G59" s="1" t="s">
        <v>427</v>
      </c>
      <c r="H59" s="1">
        <v>0.0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428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 t="s">
        <v>429</v>
      </c>
      <c r="H60" s="1" t="s">
        <v>430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431</v>
      </c>
      <c r="B61" s="1">
        <v>0.0</v>
      </c>
      <c r="C61" s="1">
        <v>0.0</v>
      </c>
      <c r="D61" s="1" t="s">
        <v>432</v>
      </c>
      <c r="E61" s="1" t="s">
        <v>433</v>
      </c>
      <c r="F61" s="1" t="s">
        <v>434</v>
      </c>
      <c r="G61" s="1" t="s">
        <v>435</v>
      </c>
      <c r="H61" s="1" t="s">
        <v>436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437</v>
      </c>
      <c r="B62" s="1">
        <v>0.0</v>
      </c>
      <c r="C62" s="1">
        <v>0.0</v>
      </c>
      <c r="D62" s="1" t="s">
        <v>438</v>
      </c>
      <c r="E62" s="1" t="s">
        <v>439</v>
      </c>
      <c r="F62" s="1" t="s">
        <v>434</v>
      </c>
      <c r="G62" s="1" t="s">
        <v>440</v>
      </c>
      <c r="H62" s="1" t="s">
        <v>441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442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443</v>
      </c>
      <c r="B64" s="1">
        <v>0.0</v>
      </c>
      <c r="C64" s="1">
        <v>0.0</v>
      </c>
      <c r="D64" s="1" t="s">
        <v>444</v>
      </c>
      <c r="E64" s="1" t="s">
        <v>445</v>
      </c>
      <c r="F64" s="1" t="s">
        <v>446</v>
      </c>
      <c r="G64" s="1" t="s">
        <v>447</v>
      </c>
      <c r="H64" s="1">
        <v>6.016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448</v>
      </c>
      <c r="B65" s="1">
        <v>0.0</v>
      </c>
      <c r="C65" s="1">
        <v>0.0</v>
      </c>
      <c r="D65" s="1" t="s">
        <v>449</v>
      </c>
      <c r="E65" s="1" t="s">
        <v>450</v>
      </c>
      <c r="F65" s="1" t="s">
        <v>451</v>
      </c>
      <c r="G65" s="1" t="s">
        <v>452</v>
      </c>
      <c r="H65" s="1" t="s">
        <v>453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454</v>
      </c>
      <c r="B66" s="1">
        <v>0.0</v>
      </c>
      <c r="C66" s="1">
        <v>0.0</v>
      </c>
      <c r="D66" s="1" t="s">
        <v>455</v>
      </c>
      <c r="E66" s="1" t="s">
        <v>456</v>
      </c>
      <c r="F66" s="1">
        <v>0.0</v>
      </c>
      <c r="G66" s="1" t="s">
        <v>457</v>
      </c>
      <c r="H66" s="1">
        <v>0.0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458</v>
      </c>
      <c r="B67" s="1">
        <v>0.0</v>
      </c>
      <c r="C67" s="1">
        <v>0.0</v>
      </c>
      <c r="D67" s="1" t="s">
        <v>459</v>
      </c>
      <c r="E67" s="1" t="s">
        <v>460</v>
      </c>
      <c r="F67" s="1" t="s">
        <v>461</v>
      </c>
      <c r="G67" s="1" t="s">
        <v>462</v>
      </c>
      <c r="H67" s="1" t="s">
        <v>463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464</v>
      </c>
      <c r="B68" s="1">
        <v>0.0</v>
      </c>
      <c r="C68" s="1">
        <v>0.0</v>
      </c>
      <c r="D68" s="1" t="s">
        <v>459</v>
      </c>
      <c r="E68" s="1" t="s">
        <v>460</v>
      </c>
      <c r="F68" s="1" t="s">
        <v>461</v>
      </c>
      <c r="G68" s="1" t="s">
        <v>462</v>
      </c>
      <c r="H68" s="1" t="s">
        <v>463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465</v>
      </c>
      <c r="B69" s="1">
        <v>0.0</v>
      </c>
      <c r="C69" s="1">
        <v>0.0</v>
      </c>
      <c r="D69" s="1" t="s">
        <v>466</v>
      </c>
      <c r="E69" s="1" t="s">
        <v>467</v>
      </c>
      <c r="F69" s="1" t="s">
        <v>468</v>
      </c>
      <c r="G69" s="1" t="s">
        <v>469</v>
      </c>
      <c r="H69" s="1" t="s">
        <v>470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471</v>
      </c>
      <c r="B70" s="1">
        <v>0.0</v>
      </c>
      <c r="C70" s="1">
        <v>0.0</v>
      </c>
      <c r="D70" s="1" t="s">
        <v>466</v>
      </c>
      <c r="E70" s="1" t="s">
        <v>467</v>
      </c>
      <c r="F70" s="1" t="s">
        <v>468</v>
      </c>
      <c r="G70" s="1" t="s">
        <v>469</v>
      </c>
      <c r="H70" s="1" t="s">
        <v>470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472</v>
      </c>
      <c r="B71" s="1">
        <v>0.0</v>
      </c>
      <c r="C71" s="1">
        <v>0.0</v>
      </c>
      <c r="D71" s="1" t="s">
        <v>473</v>
      </c>
      <c r="E71" s="1" t="s">
        <v>474</v>
      </c>
      <c r="F71" s="1" t="s">
        <v>475</v>
      </c>
      <c r="G71" s="1" t="s">
        <v>469</v>
      </c>
      <c r="H71" s="1" t="s">
        <v>470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476</v>
      </c>
      <c r="B72" s="1">
        <v>0.0</v>
      </c>
      <c r="C72" s="1">
        <v>0.0</v>
      </c>
      <c r="D72" s="1" t="s">
        <v>477</v>
      </c>
      <c r="E72" s="1" t="s">
        <v>478</v>
      </c>
      <c r="F72" s="1" t="s">
        <v>479</v>
      </c>
      <c r="G72" s="1" t="s">
        <v>480</v>
      </c>
      <c r="H72" s="1" t="s">
        <v>481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482</v>
      </c>
      <c r="B73" s="1">
        <v>0.0</v>
      </c>
      <c r="C73" s="1">
        <v>0.0</v>
      </c>
      <c r="D73" s="1" t="s">
        <v>483</v>
      </c>
      <c r="E73" s="1">
        <v>0.0</v>
      </c>
      <c r="F73" s="1">
        <v>0.0</v>
      </c>
      <c r="G73" s="1">
        <v>0.0</v>
      </c>
      <c r="H73" s="1">
        <v>0.0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484</v>
      </c>
      <c r="B74" s="1">
        <v>0.0</v>
      </c>
      <c r="C74" s="1">
        <v>0.0</v>
      </c>
      <c r="D74" s="1" t="s">
        <v>485</v>
      </c>
      <c r="E74" s="1">
        <v>0.0</v>
      </c>
      <c r="F74" s="1" t="s">
        <v>486</v>
      </c>
      <c r="G74" s="1">
        <v>0.0</v>
      </c>
      <c r="H74" s="1" t="s">
        <v>487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488</v>
      </c>
      <c r="B75" s="1">
        <v>0.0</v>
      </c>
      <c r="C75" s="1">
        <v>0.0</v>
      </c>
      <c r="D75" s="1" t="s">
        <v>489</v>
      </c>
      <c r="E75" s="1" t="s">
        <v>490</v>
      </c>
      <c r="F75" s="1" t="s">
        <v>491</v>
      </c>
      <c r="G75" s="1" t="s">
        <v>492</v>
      </c>
      <c r="H75" s="1" t="s">
        <v>493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494</v>
      </c>
      <c r="B76" s="1">
        <v>0.0</v>
      </c>
      <c r="C76" s="1">
        <v>0.0</v>
      </c>
      <c r="D76" s="1" t="s">
        <v>495</v>
      </c>
      <c r="E76" s="1" t="s">
        <v>496</v>
      </c>
      <c r="F76" s="1" t="s">
        <v>497</v>
      </c>
      <c r="G76" s="1" t="s">
        <v>498</v>
      </c>
      <c r="H76" s="1" t="s">
        <v>499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500</v>
      </c>
      <c r="B77" s="1">
        <v>0.0</v>
      </c>
      <c r="C77" s="1">
        <v>0.0</v>
      </c>
      <c r="D77" s="1" t="s">
        <v>173</v>
      </c>
      <c r="E77" s="1" t="s">
        <v>496</v>
      </c>
      <c r="F77" s="1" t="s">
        <v>497</v>
      </c>
      <c r="G77" s="1" t="s">
        <v>498</v>
      </c>
      <c r="H77" s="1" t="s">
        <v>499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501</v>
      </c>
      <c r="B78" s="1">
        <v>0.0</v>
      </c>
      <c r="C78" s="1">
        <v>0.0</v>
      </c>
      <c r="D78" s="1" t="s">
        <v>502</v>
      </c>
      <c r="E78" s="1" t="s">
        <v>503</v>
      </c>
      <c r="F78" s="1" t="s">
        <v>504</v>
      </c>
      <c r="G78" s="1" t="s">
        <v>505</v>
      </c>
      <c r="H78" s="1" t="s">
        <v>506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507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>
        <v>0.0</v>
      </c>
      <c r="H79" s="1" t="s">
        <v>508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509</v>
      </c>
      <c r="B80" s="1">
        <v>0.0</v>
      </c>
      <c r="C80" s="1">
        <v>0.0</v>
      </c>
      <c r="D80" s="1">
        <v>0.0</v>
      </c>
      <c r="E80" s="1" t="s">
        <v>510</v>
      </c>
      <c r="F80" s="1" t="s">
        <v>511</v>
      </c>
      <c r="G80" s="1" t="s">
        <v>512</v>
      </c>
      <c r="H80" s="1" t="s">
        <v>513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514</v>
      </c>
      <c r="B81" s="1">
        <v>0.0</v>
      </c>
      <c r="C81" s="1">
        <v>0.0</v>
      </c>
      <c r="D81" s="1">
        <v>0.0</v>
      </c>
      <c r="E81" s="1" t="s">
        <v>510</v>
      </c>
      <c r="F81" s="1" t="s">
        <v>515</v>
      </c>
      <c r="G81" s="1" t="s">
        <v>516</v>
      </c>
      <c r="H81" s="1" t="s">
        <v>517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518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519</v>
      </c>
      <c r="B83" s="1">
        <v>0.0</v>
      </c>
      <c r="C83" s="1">
        <v>0.0</v>
      </c>
      <c r="D83" s="1">
        <v>0.0</v>
      </c>
      <c r="E83" s="1" t="s">
        <v>520</v>
      </c>
      <c r="F83" s="1" t="s">
        <v>521</v>
      </c>
      <c r="G83" s="1" t="s">
        <v>522</v>
      </c>
      <c r="H83" s="1" t="s">
        <v>523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524</v>
      </c>
      <c r="B84" s="1">
        <v>0.0</v>
      </c>
      <c r="C84" s="1">
        <v>0.0</v>
      </c>
      <c r="D84" s="1">
        <v>0.0</v>
      </c>
      <c r="E84" s="1" t="s">
        <v>525</v>
      </c>
      <c r="F84" s="1" t="s">
        <v>526</v>
      </c>
      <c r="G84" s="1" t="s">
        <v>527</v>
      </c>
      <c r="H84" s="1" t="s">
        <v>528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529</v>
      </c>
      <c r="B85" s="1">
        <v>0.0</v>
      </c>
      <c r="C85" s="1">
        <v>0.0</v>
      </c>
      <c r="D85" s="1">
        <v>0.0</v>
      </c>
      <c r="E85" s="1" t="s">
        <v>530</v>
      </c>
      <c r="F85" s="1">
        <v>0.0</v>
      </c>
      <c r="G85" s="1" t="s">
        <v>445</v>
      </c>
      <c r="H85" s="1" t="s">
        <v>531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532</v>
      </c>
      <c r="B86" s="1">
        <v>0.0</v>
      </c>
      <c r="C86" s="1">
        <v>0.0</v>
      </c>
      <c r="D86" s="1">
        <v>0.0</v>
      </c>
      <c r="E86" s="1" t="s">
        <v>533</v>
      </c>
      <c r="F86" s="1" t="s">
        <v>534</v>
      </c>
      <c r="G86" s="1" t="s">
        <v>535</v>
      </c>
      <c r="H86" s="1" t="s">
        <v>536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537</v>
      </c>
      <c r="B87" s="1">
        <v>0.0</v>
      </c>
      <c r="C87" s="1">
        <v>0.0</v>
      </c>
      <c r="D87" s="1">
        <v>0.0</v>
      </c>
      <c r="E87" s="1" t="s">
        <v>533</v>
      </c>
      <c r="F87" s="1" t="s">
        <v>534</v>
      </c>
      <c r="G87" s="1" t="s">
        <v>535</v>
      </c>
      <c r="H87" s="1" t="s">
        <v>536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538</v>
      </c>
      <c r="B88" s="1">
        <v>0.0</v>
      </c>
      <c r="C88" s="1">
        <v>0.0</v>
      </c>
      <c r="D88" s="1">
        <v>0.0</v>
      </c>
      <c r="E88" s="1" t="s">
        <v>539</v>
      </c>
      <c r="F88" s="1" t="s">
        <v>540</v>
      </c>
      <c r="G88" s="1" t="s">
        <v>541</v>
      </c>
      <c r="H88" s="1" t="s">
        <v>542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543</v>
      </c>
      <c r="B89" s="1">
        <v>0.0</v>
      </c>
      <c r="C89" s="1">
        <v>0.0</v>
      </c>
      <c r="D89" s="1">
        <v>0.0</v>
      </c>
      <c r="E89" s="1" t="s">
        <v>539</v>
      </c>
      <c r="F89" s="1" t="s">
        <v>540</v>
      </c>
      <c r="G89" s="1" t="s">
        <v>541</v>
      </c>
      <c r="H89" s="1" t="s">
        <v>542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544</v>
      </c>
      <c r="B90" s="1">
        <v>0.0</v>
      </c>
      <c r="C90" s="1">
        <v>0.0</v>
      </c>
      <c r="D90" s="1">
        <v>0.0</v>
      </c>
      <c r="E90" s="1" t="s">
        <v>545</v>
      </c>
      <c r="F90" s="1" t="s">
        <v>546</v>
      </c>
      <c r="G90" s="1" t="s">
        <v>547</v>
      </c>
      <c r="H90" s="1" t="s">
        <v>542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548</v>
      </c>
      <c r="B91" s="1">
        <v>0.0</v>
      </c>
      <c r="C91" s="1">
        <v>0.0</v>
      </c>
      <c r="D91" s="1">
        <v>0.0</v>
      </c>
      <c r="E91" s="1" t="s">
        <v>549</v>
      </c>
      <c r="F91" s="1" t="s">
        <v>550</v>
      </c>
      <c r="G91" s="1" t="s">
        <v>551</v>
      </c>
      <c r="H91" s="1" t="s">
        <v>552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553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554</v>
      </c>
      <c r="H92" s="1">
        <v>0.0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555</v>
      </c>
      <c r="B93" s="1">
        <v>0.0</v>
      </c>
      <c r="C93" s="1">
        <v>0.0</v>
      </c>
      <c r="D93" s="1">
        <v>0.0</v>
      </c>
      <c r="E93" s="1">
        <v>0.0</v>
      </c>
      <c r="F93" s="1" t="s">
        <v>556</v>
      </c>
      <c r="G93" s="1" t="s">
        <v>557</v>
      </c>
      <c r="H93" s="1">
        <v>0.0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558</v>
      </c>
      <c r="B94" s="1">
        <v>0.0</v>
      </c>
      <c r="C94" s="1">
        <v>0.0</v>
      </c>
      <c r="D94" s="1">
        <v>0.0</v>
      </c>
      <c r="E94" s="1" t="s">
        <v>559</v>
      </c>
      <c r="F94" s="1" t="s">
        <v>560</v>
      </c>
      <c r="G94" s="1" t="s">
        <v>561</v>
      </c>
      <c r="H94" s="1" t="s">
        <v>562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563</v>
      </c>
      <c r="B95" s="1">
        <v>0.0</v>
      </c>
      <c r="C95" s="1">
        <v>0.0</v>
      </c>
      <c r="D95" s="1">
        <v>0.0</v>
      </c>
      <c r="E95" s="1" t="s">
        <v>564</v>
      </c>
      <c r="F95" s="1" t="s">
        <v>565</v>
      </c>
      <c r="G95" s="1" t="s">
        <v>566</v>
      </c>
      <c r="H95" s="1" t="s">
        <v>567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568</v>
      </c>
      <c r="B96" s="1">
        <v>0.0</v>
      </c>
      <c r="C96" s="1">
        <v>0.0</v>
      </c>
      <c r="D96" s="1">
        <v>0.0</v>
      </c>
      <c r="E96" s="1" t="s">
        <v>569</v>
      </c>
      <c r="F96" s="1" t="s">
        <v>565</v>
      </c>
      <c r="G96" s="1" t="s">
        <v>566</v>
      </c>
      <c r="H96" s="1" t="s">
        <v>567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570</v>
      </c>
      <c r="B97" s="1">
        <v>0.0</v>
      </c>
      <c r="C97" s="1">
        <v>0.0</v>
      </c>
      <c r="D97" s="1">
        <v>0.0</v>
      </c>
      <c r="E97" s="1" t="s">
        <v>571</v>
      </c>
      <c r="F97" s="1" t="s">
        <v>572</v>
      </c>
      <c r="G97" s="1" t="s">
        <v>573</v>
      </c>
      <c r="H97" s="1" t="s">
        <v>574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575</v>
      </c>
      <c r="B98" s="1">
        <v>0.0</v>
      </c>
      <c r="C98" s="1">
        <v>0.0</v>
      </c>
      <c r="D98" s="1">
        <v>0.0</v>
      </c>
      <c r="E98" s="1">
        <v>0.0</v>
      </c>
      <c r="F98" s="1" t="s">
        <v>576</v>
      </c>
      <c r="G98" s="1">
        <v>0.0</v>
      </c>
      <c r="H98" s="1">
        <v>0.0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577</v>
      </c>
      <c r="B99" s="1">
        <v>0.0</v>
      </c>
      <c r="C99" s="1">
        <v>0.0</v>
      </c>
      <c r="D99" s="1">
        <v>0.0</v>
      </c>
      <c r="E99" s="1">
        <v>0.0</v>
      </c>
      <c r="F99" s="1" t="s">
        <v>578</v>
      </c>
      <c r="G99" s="1" t="s">
        <v>579</v>
      </c>
      <c r="H99" s="1" t="s">
        <v>580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581</v>
      </c>
      <c r="B100" s="1">
        <v>0.0</v>
      </c>
      <c r="C100" s="1">
        <v>0.0</v>
      </c>
      <c r="D100" s="1">
        <v>0.0</v>
      </c>
      <c r="E100" s="1">
        <v>0.0</v>
      </c>
      <c r="F100" s="1" t="s">
        <v>578</v>
      </c>
      <c r="G100" s="1" t="s">
        <v>582</v>
      </c>
      <c r="H100" s="1" t="s">
        <v>583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584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585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586</v>
      </c>
      <c r="H102" s="1" t="s">
        <v>587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588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589</v>
      </c>
      <c r="H103" s="1" t="s">
        <v>590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591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592</v>
      </c>
      <c r="H104" s="1" t="s">
        <v>189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593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594</v>
      </c>
      <c r="H105" s="1" t="s">
        <v>595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596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594</v>
      </c>
      <c r="H106" s="1" t="s">
        <v>595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597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598</v>
      </c>
      <c r="H107" s="1" t="s">
        <v>599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600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598</v>
      </c>
      <c r="H108" s="1" t="s">
        <v>599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601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602</v>
      </c>
      <c r="H109" s="1" t="s">
        <v>603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604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605</v>
      </c>
      <c r="H110" s="1" t="s">
        <v>606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607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608</v>
      </c>
      <c r="H111" s="1" t="s">
        <v>609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610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611</v>
      </c>
      <c r="H112" s="1" t="s">
        <v>612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613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614</v>
      </c>
      <c r="H113" s="1" t="s">
        <v>615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616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617</v>
      </c>
      <c r="H114" s="1" t="s">
        <v>618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619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620</v>
      </c>
      <c r="H115" s="1" t="s">
        <v>618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621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622</v>
      </c>
      <c r="H116" s="1" t="s">
        <v>623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624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625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626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 t="s">
        <v>627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628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 t="s">
        <v>629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630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631</v>
      </c>
      <c r="B2" s="1" t="s">
        <v>632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633</v>
      </c>
      <c r="B3" s="1" t="s">
        <v>634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635</v>
      </c>
      <c r="B4" s="1" t="s">
        <v>636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633</v>
      </c>
      <c r="B5" s="1" t="s">
        <v>634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637</v>
      </c>
      <c r="B6" s="1" t="s">
        <v>638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639</v>
      </c>
      <c r="B7" s="1" t="s">
        <v>640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641</v>
      </c>
      <c r="B8" s="1" t="s">
        <v>634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642</v>
      </c>
      <c r="B9" s="1" t="s">
        <v>643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644</v>
      </c>
      <c r="B10" s="1" t="s">
        <v>645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646</v>
      </c>
      <c r="B11" s="1" t="s">
        <v>647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648</v>
      </c>
      <c r="B12" s="1" t="s">
        <v>649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650</v>
      </c>
      <c r="B13" s="1" t="s">
        <v>651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652</v>
      </c>
      <c r="B14" s="1" t="s">
        <v>653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654</v>
      </c>
      <c r="B15" s="1" t="s">
        <v>634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655</v>
      </c>
      <c r="B16" s="1" t="s">
        <v>634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656</v>
      </c>
      <c r="B17" s="1" t="s">
        <v>128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657</v>
      </c>
      <c r="B18" s="1" t="s">
        <v>634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658</v>
      </c>
      <c r="B19" s="1" t="s">
        <v>659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660</v>
      </c>
      <c r="B20" s="1" t="s">
        <v>661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662</v>
      </c>
      <c r="B21" s="1" t="s">
        <v>663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664</v>
      </c>
      <c r="B22" s="1" t="s">
        <v>665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666</v>
      </c>
      <c r="B23" s="1" t="s">
        <v>667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668</v>
      </c>
      <c r="B24" s="1" t="s">
        <v>669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670</v>
      </c>
      <c r="B25" s="1" t="s">
        <v>671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672</v>
      </c>
      <c r="B26" s="1" t="s">
        <v>673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674</v>
      </c>
      <c r="B2" s="1" t="s">
        <v>675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676</v>
      </c>
      <c r="B3" s="1" t="s">
        <v>677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678</v>
      </c>
      <c r="B4" s="1" t="s">
        <v>679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680</v>
      </c>
      <c r="B5" s="1" t="s">
        <v>681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682</v>
      </c>
      <c r="B6" s="1" t="s">
        <v>683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684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685</v>
      </c>
      <c r="B8" s="1" t="s">
        <v>686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687</v>
      </c>
      <c r="B9" s="4" t="s">
        <v>688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689</v>
      </c>
      <c r="B10" s="1" t="s">
        <v>690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691</v>
      </c>
      <c r="B11" s="1" t="s">
        <v>692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693</v>
      </c>
      <c r="B12" s="1" t="s">
        <v>690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694</v>
      </c>
      <c r="B13" s="1" t="s">
        <v>695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696</v>
      </c>
      <c r="B14" s="1" t="s">
        <v>697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698</v>
      </c>
      <c r="B15" s="1" t="s">
        <v>695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699</v>
      </c>
      <c r="B16" s="1" t="s">
        <v>700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701</v>
      </c>
      <c r="B17" s="1" t="s">
        <v>702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703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704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705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706</v>
      </c>
      <c r="B21" s="1">
        <v>0.5537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707</v>
      </c>
      <c r="B22" s="1">
        <v>0.5381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708</v>
      </c>
      <c r="B23" s="1">
        <v>0.4801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709</v>
      </c>
      <c r="B24" s="1">
        <v>0.5479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710</v>
      </c>
      <c r="B25" s="1">
        <v>0.5537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711</v>
      </c>
      <c r="B26" s="1">
        <v>0.5381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712</v>
      </c>
      <c r="B27" s="1">
        <v>0.4801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713</v>
      </c>
      <c r="B28" s="1">
        <v>0.5479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714</v>
      </c>
      <c r="B29" s="1">
        <v>375524.0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715</v>
      </c>
      <c r="B30" s="1">
        <v>375524.0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716</v>
      </c>
      <c r="B31" s="1">
        <v>3546837.0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717</v>
      </c>
      <c r="B32" s="1">
        <v>1924680.0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718</v>
      </c>
      <c r="B33" s="1">
        <v>1924680.0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719</v>
      </c>
      <c r="B34" s="1">
        <v>0.505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720</v>
      </c>
      <c r="B35" s="1">
        <v>0.518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721</v>
      </c>
      <c r="B36" s="1">
        <v>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722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723</v>
      </c>
      <c r="B38" s="1">
        <v>8088350.0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724</v>
      </c>
      <c r="B39" s="1">
        <v>0.4801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725</v>
      </c>
      <c r="B40" s="1">
        <v>2.65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726</v>
      </c>
      <c r="B41" s="1">
        <v>1.6690866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727</v>
      </c>
      <c r="B42" s="1">
        <v>0.67154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728</v>
      </c>
      <c r="B43" s="1">
        <v>0.98949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729</v>
      </c>
      <c r="B44" s="1" t="s">
        <v>730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731</v>
      </c>
      <c r="B45" s="1">
        <v>5017335.0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732</v>
      </c>
      <c r="B46" s="1">
        <v>-0.92342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733</v>
      </c>
      <c r="B47" s="1">
        <v>2421500.0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734</v>
      </c>
      <c r="B48" s="1">
        <v>1.59565E7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735</v>
      </c>
      <c r="B49" s="1">
        <v>237311.0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736</v>
      </c>
      <c r="B50" s="1">
        <v>159362.0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737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738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739</v>
      </c>
      <c r="B53" s="1">
        <v>0.0171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740</v>
      </c>
      <c r="B54" s="1">
        <v>0.60175997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741</v>
      </c>
      <c r="B55" s="1">
        <v>0.00593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742</v>
      </c>
      <c r="B56" s="1">
        <v>0.2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743</v>
      </c>
      <c r="B57" s="1">
        <v>0.0188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744</v>
      </c>
      <c r="B58" s="1">
        <v>1.62216E7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745</v>
      </c>
      <c r="B59" s="1">
        <v>0.422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746</v>
      </c>
      <c r="B60" s="1">
        <v>1.2011849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747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748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749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750</v>
      </c>
      <c r="B64" s="1">
        <v>-4474854.0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751</v>
      </c>
      <c r="B65" s="1">
        <v>-0.4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752</v>
      </c>
      <c r="B66" s="1">
        <v>1.035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753</v>
      </c>
      <c r="B67" s="1">
        <v>-1.115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754</v>
      </c>
      <c r="B68" s="1">
        <v>-0.68876404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755</v>
      </c>
      <c r="B69" s="1">
        <v>0.22455823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756</v>
      </c>
      <c r="B70" s="1" t="s">
        <v>757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758</v>
      </c>
      <c r="B71" s="1" t="s">
        <v>759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760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761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762</v>
      </c>
      <c r="B74" s="1" t="s">
        <v>763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764</v>
      </c>
      <c r="B75" s="1" t="s">
        <v>763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765</v>
      </c>
      <c r="B76" s="1">
        <v>1.6921062E9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766</v>
      </c>
      <c r="B77" s="1" t="s">
        <v>767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768</v>
      </c>
      <c r="B78" s="1" t="s">
        <v>769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770</v>
      </c>
      <c r="B79" s="1" t="s">
        <v>771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772</v>
      </c>
      <c r="B80" s="1" t="s">
        <v>773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774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775</v>
      </c>
      <c r="B82" s="1">
        <v>0.5069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776</v>
      </c>
      <c r="B83" s="1" t="s">
        <v>777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778</v>
      </c>
      <c r="B84" s="1">
        <v>1452773.0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779</v>
      </c>
      <c r="B85" s="1">
        <v>0.139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780</v>
      </c>
      <c r="B86" s="1">
        <v>-4500189.0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781</v>
      </c>
      <c r="B87" s="1">
        <v>7.151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782</v>
      </c>
      <c r="B88" s="1">
        <v>10.834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783</v>
      </c>
      <c r="B89" s="1">
        <v>4845974.0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784</v>
      </c>
      <c r="B90" s="1">
        <v>0.51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785</v>
      </c>
      <c r="B91" s="1">
        <v>1061820.0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786</v>
      </c>
      <c r="B92" s="1">
        <v>-2730609.0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787</v>
      </c>
      <c r="B93" s="1">
        <v>-0.356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788</v>
      </c>
      <c r="B94" s="1">
        <v>0.21911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789</v>
      </c>
      <c r="B95" s="1">
        <v>-0.92864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790</v>
      </c>
      <c r="B96" s="1">
        <v>-0.34914002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791</v>
      </c>
      <c r="B97" s="1" t="s">
        <v>730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792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4.736</v>
      </c>
      <c r="D3" s="1">
        <v>0.256</v>
      </c>
      <c r="E3" s="1">
        <v>-6.656000000000001</v>
      </c>
      <c r="F3" s="1">
        <v>-0.128</v>
      </c>
      <c r="G3" s="1">
        <v>-1.792</v>
      </c>
      <c r="H3" s="1">
        <v>-1.28</v>
      </c>
      <c r="I3" s="1">
        <f>IF(H3*FORECAST(I2,B3:H3,B2:H2)&gt;0,FORECAST(I2,B3:H3,B2:H2),H3)*$X$1</f>
        <v>-3.163428571</v>
      </c>
      <c r="J3" s="1">
        <f>IF(I3*FORECAST(J2,B3:I3,B2:I2)&gt;0,FORECAST(J2,B3:I3,B2:I2),I3)*$X$1</f>
        <v>-3.780571429</v>
      </c>
      <c r="K3" s="1">
        <f>IF(J3*FORECAST(K2,B3:J3,B2:J2)&gt;0,FORECAST(K2,B3:J3,B2:J2),J3)*$X$1</f>
        <v>-4.397714286</v>
      </c>
      <c r="L3" s="1">
        <f>IF(K3*FORECAST(L2,B3:K3,B2:K2)&gt;0,FORECAST(L2,B3:K3,B2:K2),K3)*$X$1</f>
        <v>-5.014857143</v>
      </c>
      <c r="M3" s="1">
        <f>IF(L3*FORECAST(M2,B3:L3,B2:L2)&gt;0,FORECAST(M2,B3:L3,B2:L2),L3)*$X$1</f>
        <v>-5.632</v>
      </c>
      <c r="N3" s="1">
        <f>IF(M3*FORECAST(N2,B3:M3,B2:M2)&gt;0,FORECAST(N2,B3:M3,B2:M2),M3)*$X$1</f>
        <v>-6.249142857</v>
      </c>
      <c r="O3" s="1">
        <f>IF(N3*FORECAST(O2,B3:N3,B2:N2)&gt;0,FORECAST(O2,B3:N3,B2:N2),N3)*$X$1</f>
        <v>-6.866285714</v>
      </c>
      <c r="P3" s="5">
        <f>IF(O3*FORECAST(P2,B3:O3,B2:O2)&gt;0,FORECAST(P2,B3:O3,B2:O2),O3)*$X$1</f>
        <v>-7.483428571</v>
      </c>
      <c r="Q3" s="5">
        <f>IF(P3*FORECAST(Q2,B3:P3,B2:P2)&gt;0,FORECAST(Q2,B3:P3,B2:P2),P3)*$X$1</f>
        <v>-8.100571429</v>
      </c>
      <c r="R3" s="5">
        <f>IF(Q3*FORECAST(R2,B3:Q3,B2:Q2)&gt;0,FORECAST(R2,B3:Q3,B2:Q2),Q3)*$X$1</f>
        <v>-8.717714286</v>
      </c>
      <c r="S3" s="5">
        <f>IF(R3*FORECAST(S2,B3:R3,B2:R2)&gt;0,FORECAST(S2,B3:R3,B2:R2),R3)*$X$1</f>
        <v>-9.334857143</v>
      </c>
      <c r="T3" s="5">
        <f>IF(S3*FORECAST(T2,B3:S3,B2:S2)&gt;0,FORECAST(T2,B3:S3,B2:S2),S3)*$X$1</f>
        <v>-9.952</v>
      </c>
      <c r="U3" s="2"/>
      <c r="V3" s="2"/>
      <c r="W3" s="2"/>
      <c r="X3" s="2"/>
      <c r="Y3" s="2"/>
      <c r="Z3" s="2"/>
    </row>
    <row r="4">
      <c r="A4" s="3" t="s">
        <v>98</v>
      </c>
      <c r="B4" s="1">
        <v>-0.256</v>
      </c>
      <c r="C4" s="1">
        <v>-0.512</v>
      </c>
      <c r="D4" s="1">
        <v>-0.128</v>
      </c>
      <c r="E4" s="1">
        <v>-0.896</v>
      </c>
      <c r="F4" s="1">
        <v>12.544</v>
      </c>
      <c r="G4" s="1">
        <v>0.128</v>
      </c>
      <c r="H4" s="1">
        <v>-0.256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793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794</v>
      </c>
      <c r="L7" s="1">
        <f>IF(T3*FORECAST(T2,B3:T3,B2:T2)&gt;0,FORECAST(T2,B3:T3,B2:T2),S3)*$X$1 * (1+0.02)/(0.0776999999999999-0.02)</f>
        <v>-175.9279029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795</v>
      </c>
      <c r="L8" s="6">
        <f t="array" ref="L8">NPV(0.0776999999999999,J3:T3)</f>
        <v>-46.27332086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796</v>
      </c>
      <c r="L9" s="6">
        <f t="array" ref="L9">NPV(0.0776999999999999,J16:T16)</f>
        <v>-77.24280111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797</v>
      </c>
      <c r="L10" s="6">
        <f>L8 + L9</f>
        <v>-123.516122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-0.256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798</v>
      </c>
      <c r="L12" s="6">
        <f>L10 - L11</f>
        <v>-123.260122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799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-17.60858885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(1+0.02)/(0.0776999999999999-0.02)</f>
        <v>-175.9279029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24</v>
      </c>
      <c r="B3" s="1">
        <v>1.28</v>
      </c>
      <c r="C3" s="1">
        <v>0.64</v>
      </c>
      <c r="D3" s="1">
        <v>-1.792</v>
      </c>
      <c r="E3" s="1">
        <v>-7.424</v>
      </c>
      <c r="F3" s="1">
        <v>-0.256</v>
      </c>
      <c r="G3" s="1">
        <v>4.096</v>
      </c>
      <c r="H3" s="1">
        <v>-0.256</v>
      </c>
      <c r="I3" s="1">
        <f>IF(H3*FORECAST(I2,B3:H3,B2:H2)&gt;0,FORECAST(I2,B3:H3,B2:H2),H3)*$X$1</f>
        <v>-0.256</v>
      </c>
      <c r="J3" s="1">
        <f>IF(I3*FORECAST(J2,B3:I3,B2:I2)&gt;0,FORECAST(J2,B3:I3,B2:I2),I3)*$X$1</f>
        <v>-0.256</v>
      </c>
      <c r="K3" s="1">
        <f>IF(J3*FORECAST(K2,B3:J3,B2:J2)&gt;0,FORECAST(K2,B3:J3,B2:J2),J3)*$X$1</f>
        <v>-0.256</v>
      </c>
      <c r="L3" s="1">
        <f>IF(K3*FORECAST(L2,B3:K3,B2:K2)&gt;0,FORECAST(L2,B3:K3,B2:K2),K3)*$X$1</f>
        <v>0</v>
      </c>
      <c r="M3" s="1">
        <f>IF(L3*FORECAST(M2,B3:L3,B2:L2)&gt;0,FORECAST(M2,B3:L3,B2:L2),L3)*$X$1</f>
        <v>0</v>
      </c>
      <c r="N3" s="1">
        <f>IF(M3*FORECAST(N2,B3:M3,B2:M2)&gt;0,FORECAST(N2,B3:M3,B2:M2),M3)*$X$1</f>
        <v>0</v>
      </c>
      <c r="O3" s="1">
        <f>IF(N3*FORECAST(O2,B3:N3,B2:N2)&gt;0,FORECAST(O2,B3:N3,B2:N2),N3)*$X$1</f>
        <v>0</v>
      </c>
      <c r="P3" s="5">
        <f>IF(O3*FORECAST(P2,B3:O3,B2:O2)&gt;0,FORECAST(P2,B3:O3,B2:O2),O3)*$X$1</f>
        <v>0</v>
      </c>
      <c r="Q3" s="5">
        <f>IF(P3*FORECAST(Q2,B3:P3,B2:P2)&gt;0,FORECAST(Q2,B3:P3,B2:P2),P3)*$X$1</f>
        <v>0</v>
      </c>
      <c r="R3" s="5">
        <f>IF(Q3*FORECAST(R2,B3:Q3,B2:Q2)&gt;0,FORECAST(R2,B3:Q3,B2:Q2),Q3)*$X$1</f>
        <v>0</v>
      </c>
      <c r="S3" s="5">
        <f>IF(R3*FORECAST(S2,B3:R3,B2:R2)&gt;0,FORECAST(S2,B3:R3,B2:R2),R3)*$X$1</f>
        <v>0</v>
      </c>
      <c r="T3" s="5">
        <f>IF(S3*FORECAST(T2,B3:S3,B2:S2)&gt;0,FORECAST(T2,B3:S3,B2:S2),S3)*$X$1</f>
        <v>0</v>
      </c>
      <c r="U3" s="2"/>
      <c r="V3" s="2"/>
      <c r="W3" s="2"/>
      <c r="X3" s="2"/>
      <c r="Y3" s="2"/>
      <c r="Z3" s="2"/>
    </row>
    <row r="4">
      <c r="A4" s="3" t="s">
        <v>98</v>
      </c>
      <c r="B4" s="1">
        <v>-0.256</v>
      </c>
      <c r="C4" s="1">
        <v>-0.512</v>
      </c>
      <c r="D4" s="1">
        <v>-0.128</v>
      </c>
      <c r="E4" s="1">
        <v>-0.896</v>
      </c>
      <c r="F4" s="1">
        <v>12.544</v>
      </c>
      <c r="G4" s="1">
        <v>0.128</v>
      </c>
      <c r="H4" s="1">
        <v>-0.256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793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794</v>
      </c>
      <c r="L7" s="1">
        <f>IF(T3*FORECAST(T2,B3:T3,B2:T2)&gt;0,FORECAST(T2,B3:T3,B2:T2),S3)*$X$1 * (1+0.02)/(0.0776999999999999-0.02)</f>
        <v>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795</v>
      </c>
      <c r="L8" s="6">
        <f t="array" ref="L8">NPV(0.0776999999999999,J3:T3)</f>
        <v>-0.457959465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796</v>
      </c>
      <c r="L9" s="6">
        <f t="array" ref="L9">NPV(0.0776999999999999,J16:T16)</f>
        <v>0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797</v>
      </c>
      <c r="L10" s="6">
        <f>L8 + L9</f>
        <v>-0.457959465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-0.256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798</v>
      </c>
      <c r="L12" s="6">
        <f>L10 - L11</f>
        <v>-0.201959465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799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-0.02885135215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(1+0.02)/(0.0776999999999999-0.02)</f>
        <v>0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