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<sst xmlns="http://schemas.openxmlformats.org/spreadsheetml/2006/main" count="1745" uniqueCount="1301">
  <si>
    <t>ticker</t>
  </si>
  <si>
    <t>SRBNK</t>
  </si>
  <si>
    <t>nombre</t>
  </si>
  <si>
    <t>SPAREBANK SR BANK ASA</t>
  </si>
  <si>
    <t>empresa</t>
  </si>
  <si>
    <t>Banks</t>
  </si>
  <si>
    <t>Open</t>
  </si>
  <si>
    <t>No encontrado</t>
  </si>
  <si>
    <t>Target Price</t>
  </si>
  <si>
    <t>Valor no disponible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</si>
  <si>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</si>
  <si>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</si>
  <si>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</si>
  <si>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</si>
  <si>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</si>
  <si>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</si>
  <si>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</si>
  <si>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</si>
  <si>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-14.76%</t>
  </si>
  <si>
    <t>Total Assets Growth</t>
  </si>
  <si>
    <t>-8.85%</t>
  </si>
  <si>
    <t>Net Property, Plant and Equipment Growth</t>
  </si>
  <si>
    <t>-19.06%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</si>
  <si>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</si>
  <si>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</si>
  <si>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</si>
  <si>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</si>
  <si>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</si>
  <si>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</si>
  <si>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Total Asset Writedown</t>
  </si>
  <si>
    <t>Other Operating Activities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</si>
  <si>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</si>
  <si>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</si>
  <si>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</si>
  <si>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</si>
  <si>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</si>
  <si>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</si>
  <si>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</si>
  <si>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</si>
  <si>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</si>
  <si>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</si>
  <si>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</si>
  <si>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</si>
  <si>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</si>
  <si>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</si>
  <si>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</si>
  <si>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</si>
  <si>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</si>
  <si>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</si>
  <si>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</si>
  <si>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</si>
  <si>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</si>
  <si>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</si>
  <si>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</si>
  <si>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Investment Securities, Total</t>
  </si>
  <si>
    <t>Trading Asset Securities, Total</t>
  </si>
  <si>
    <t>Total investments</t>
  </si>
  <si>
    <t>Gross Loans</t>
  </si>
  <si>
    <t>Allowance For Loan Losses</t>
  </si>
  <si>
    <t>Other Adjustments to Gross Loans</t>
  </si>
  <si>
    <t>Net Loans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</si>
  <si>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</si>
  <si>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</si>
  <si>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</si>
  <si>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</si>
  <si>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</si>
  <si>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Accrued Interest Receivable</t>
  </si>
  <si>
    <t>Restricted Cash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</si>
  <si>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</si>
  <si>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</si>
  <si>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</si>
  <si>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</si>
  <si>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</si>
  <si>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</si>
  <si>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</si>
  <si>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</si>
  <si>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Interest Bearing Deposits</t>
  </si>
  <si>
    <t>Non-Interest Bearing Deposits</t>
  </si>
  <si>
    <t>Total Deposits</t>
  </si>
  <si>
    <t>Short-Term Borrowings</t>
  </si>
  <si>
    <t>Current Portion of Long-Term Debt</t>
  </si>
  <si>
    <t>Current Portion of Leases</t>
  </si>
  <si>
    <t>Long-Term Debt</t>
  </si>
  <si>
    <t>Long-Term Leases</t>
  </si>
  <si>
    <t>Current Income Taxes Payable</t>
  </si>
  <si>
    <t>Accrued Interest Payable</t>
  </si>
  <si>
    <t>Deferred Tax Liability Current</t>
  </si>
  <si>
    <t>Other Current Liabilities - (Bank / Utility Template)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</si>
  <si>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</si>
  <si>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</si>
  <si>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</si>
  <si>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</si>
  <si>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</si>
  <si>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</si>
  <si>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</si>
  <si>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</si>
  <si>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</si>
  <si>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</si>
  <si>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</si>
  <si>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</si>
  <si>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</si>
  <si>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</si>
  <si>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60.28</t>
  </si>
  <si>
    <t>66.14</t>
  </si>
  <si>
    <t>71.54</t>
  </si>
  <si>
    <t>77.24</t>
  </si>
  <si>
    <t>82.28</t>
  </si>
  <si>
    <t>89.9</t>
  </si>
  <si>
    <t>95.95</t>
  </si>
  <si>
    <t>99.05</t>
  </si>
  <si>
    <t>106.32</t>
  </si>
  <si>
    <t>115.08</t>
  </si>
  <si>
    <t>Tangible Book Value</t>
  </si>
  <si>
    <t>Tangible Book Value Per Share</t>
  </si>
  <si>
    <t>60.2</t>
  </si>
  <si>
    <t>65.9</t>
  </si>
  <si>
    <t>71.19</t>
  </si>
  <si>
    <t>76.87</t>
  </si>
  <si>
    <t>81.9</t>
  </si>
  <si>
    <t>88.87</t>
  </si>
  <si>
    <t>94.88</t>
  </si>
  <si>
    <t>97.28</t>
  </si>
  <si>
    <t>104.57</t>
  </si>
  <si>
    <t>113.7</t>
  </si>
  <si>
    <t>Average Assets</t>
  </si>
  <si>
    <t>Total Debt</t>
  </si>
  <si>
    <t>Deposits at Interest - Cash</t>
  </si>
  <si>
    <t>Debt Equivalent of Unfunded Proj. Benefit Obligation</t>
  </si>
  <si>
    <t>Net Debt</t>
  </si>
  <si>
    <t>Equity Method Investments, Total</t>
  </si>
  <si>
    <t>Full Time Employees</t>
  </si>
  <si>
    <t>Number Of Offices</t>
  </si>
  <si>
    <t>Interest Income On Loans</t>
  </si>
  <si>
    <t>Interest Income On Investments</t>
  </si>
  <si>
    <t>Interest Income, Total</t>
  </si>
  <si>
    <t>Interest On Deposits</t>
  </si>
  <si>
    <t>Total Interest On Borrowings</t>
  </si>
  <si>
    <t>Interest Expense, Total</t>
  </si>
  <si>
    <t>Net Interest Income</t>
  </si>
  <si>
    <t>Gain (Loss) on Sale of Invest. &amp; Securities - (Rev)</t>
  </si>
  <si>
    <t>Income (Loss) on Equity Invest. (Income Block)</t>
  </si>
  <si>
    <t>Total Other Non Interest Income</t>
  </si>
  <si>
    <t>Non Interest Income, Total</t>
  </si>
  <si>
    <t>Revenues Before Provison For Loan Losses</t>
  </si>
  <si>
    <t>Provision For Loan Losses</t>
  </si>
  <si>
    <t>Total Revenues</t>
  </si>
  <si>
    <t>Salaries And Other Employee Benefits</t>
  </si>
  <si>
    <t>Occupancy Expense</t>
  </si>
  <si>
    <t>Selling General &amp; Admin Expenses, Total</t>
  </si>
  <si>
    <t>Total Other Non Interest Expense</t>
  </si>
  <si>
    <t>Non Interest Expense, Total</t>
  </si>
  <si>
    <t>EBT, Excl. Unusual Items</t>
  </si>
  <si>
    <t>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</si>
  <si>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</si>
  <si>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</si>
  <si>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</si>
  <si>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</si>
  <si>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</si>
  <si>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</si>
  <si>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</si>
  <si>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</si>
  <si>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</si>
  <si>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</si>
  <si>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</si>
  <si>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</si>
  <si>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8.2</t>
  </si>
  <si>
    <t>6.83</t>
  </si>
  <si>
    <t>6.87</t>
  </si>
  <si>
    <t>8.16</t>
  </si>
  <si>
    <t>8.98</t>
  </si>
  <si>
    <t>12.22</t>
  </si>
  <si>
    <t>6.22</t>
  </si>
  <si>
    <t>12.08</t>
  </si>
  <si>
    <t>12.88</t>
  </si>
  <si>
    <t>16.27</t>
  </si>
  <si>
    <t>Basic EPS - Continuing Operations</t>
  </si>
  <si>
    <t>Basic Weighted Average Shares Outstanding</t>
  </si>
  <si>
    <t>Net EPS - Diluted</t>
  </si>
  <si>
    <t>8.19</t>
  </si>
  <si>
    <t>6.82</t>
  </si>
  <si>
    <t>6.86</t>
  </si>
  <si>
    <t>8.97</t>
  </si>
  <si>
    <t>Diluted EPS - Continuing Operations</t>
  </si>
  <si>
    <t>Diluted Weighted Average Shares Outstanding</t>
  </si>
  <si>
    <t>Normalized Basic EPS</t>
  </si>
  <si>
    <t>6.4</t>
  </si>
  <si>
    <t>4.71</t>
  </si>
  <si>
    <t>5.29</t>
  </si>
  <si>
    <t>6.41</t>
  </si>
  <si>
    <t>7.1</t>
  </si>
  <si>
    <t>9.47</t>
  </si>
  <si>
    <t>4.74</t>
  </si>
  <si>
    <t>9.38</t>
  </si>
  <si>
    <t>10.35</t>
  </si>
  <si>
    <t>13.43</t>
  </si>
  <si>
    <t>Normalized Diluted EPS</t>
  </si>
  <si>
    <t>6.39</t>
  </si>
  <si>
    <t>5.28</t>
  </si>
  <si>
    <t>7.09</t>
  </si>
  <si>
    <t>Dividend Per Share</t>
  </si>
  <si>
    <t>1.5</t>
  </si>
  <si>
    <t>2.25</t>
  </si>
  <si>
    <t>4.25</t>
  </si>
  <si>
    <t>4.5</t>
  </si>
  <si>
    <t>5.5</t>
  </si>
  <si>
    <t>3.1</t>
  </si>
  <si>
    <t>7.5</t>
  </si>
  <si>
    <t>Payout Ratio</t>
  </si>
  <si>
    <t>19.52</t>
  </si>
  <si>
    <t>29.32</t>
  </si>
  <si>
    <t>21.88</t>
  </si>
  <si>
    <t>24.64</t>
  </si>
  <si>
    <t>47.6</t>
  </si>
  <si>
    <t>38.51</t>
  </si>
  <si>
    <t>5.53</t>
  </si>
  <si>
    <t>71.83</t>
  </si>
  <si>
    <t>48.16</t>
  </si>
  <si>
    <t>43.91</t>
  </si>
  <si>
    <t>Effective Tax Rate - (Ratio)</t>
  </si>
  <si>
    <t>19.45</t>
  </si>
  <si>
    <t>18.64</t>
  </si>
  <si>
    <t>18.67</t>
  </si>
  <si>
    <t>20.08</t>
  </si>
  <si>
    <t>20.61</t>
  </si>
  <si>
    <t>18.16</t>
  </si>
  <si>
    <t>12.69</t>
  </si>
  <si>
    <t>17.77</t>
  </si>
  <si>
    <t>19.8</t>
  </si>
  <si>
    <t>21.17</t>
  </si>
  <si>
    <t>Current Domestic Taxes</t>
  </si>
  <si>
    <t>Total Current Taxes</t>
  </si>
  <si>
    <t>Deferred Domestic Taxes</t>
  </si>
  <si>
    <t>Total Deferred Taxes</t>
  </si>
  <si>
    <t>Normalized Net Income</t>
  </si>
  <si>
    <t>Non-Cash Pension Expense</t>
  </si>
  <si>
    <t>Profitability</t>
  </si>
  <si>
    <t>Return on Assets</t>
  </si>
  <si>
    <t>1.26</t>
  </si>
  <si>
    <t>0.95</t>
  </si>
  <si>
    <t>0.91</t>
  </si>
  <si>
    <t>1.02</t>
  </si>
  <si>
    <t>1.28</t>
  </si>
  <si>
    <t>0.59</t>
  </si>
  <si>
    <t>1.07</t>
  </si>
  <si>
    <t>1.04</t>
  </si>
  <si>
    <t>Return On Equity %</t>
  </si>
  <si>
    <t>14.22</t>
  </si>
  <si>
    <t>10.81</t>
  </si>
  <si>
    <t>9.97</t>
  </si>
  <si>
    <t>10.93</t>
  </si>
  <si>
    <t>11.07</t>
  </si>
  <si>
    <t>13.46</t>
  </si>
  <si>
    <t>6.21</t>
  </si>
  <si>
    <t>11.78</t>
  </si>
  <si>
    <t>12.05</t>
  </si>
  <si>
    <t>14.38</t>
  </si>
  <si>
    <t>Return on Common Equity</t>
  </si>
  <si>
    <t>10.92</t>
  </si>
  <si>
    <t>11.05</t>
  </si>
  <si>
    <t>13.29</t>
  </si>
  <si>
    <t>5.87</t>
  </si>
  <si>
    <t>11.53</t>
  </si>
  <si>
    <t>11.75</t>
  </si>
  <si>
    <t>13.82</t>
  </si>
  <si>
    <t>Shareholders Value Added</t>
  </si>
  <si>
    <t>Margin Analysis</t>
  </si>
  <si>
    <t>SG&amp;A Margin</t>
  </si>
  <si>
    <t>27.55</t>
  </si>
  <si>
    <t>31.45</t>
  </si>
  <si>
    <t>31.72</t>
  </si>
  <si>
    <t>29.68</t>
  </si>
  <si>
    <t>28.74</t>
  </si>
  <si>
    <t>25.51</t>
  </si>
  <si>
    <t>36.49</t>
  </si>
  <si>
    <t>30.59</t>
  </si>
  <si>
    <t>28.77</t>
  </si>
  <si>
    <t>25.68</t>
  </si>
  <si>
    <t>Net Interest Income / Total Revenues %</t>
  </si>
  <si>
    <t>52.39</t>
  </si>
  <si>
    <t>65.1</t>
  </si>
  <si>
    <t>71.15</t>
  </si>
  <si>
    <t>66.42</t>
  </si>
  <si>
    <t>67.39</t>
  </si>
  <si>
    <t>63.83</t>
  </si>
  <si>
    <t>99.81</t>
  </si>
  <si>
    <t>61.36</t>
  </si>
  <si>
    <t>65.16</t>
  </si>
  <si>
    <t>69.11</t>
  </si>
  <si>
    <t>EBT Excl. Non-Recurring Items Margin %</t>
  </si>
  <si>
    <t>56.17</t>
  </si>
  <si>
    <t>48.09</t>
  </si>
  <si>
    <t>51.62</t>
  </si>
  <si>
    <t>54.85</t>
  </si>
  <si>
    <t>56.59</t>
  </si>
  <si>
    <t>60.76</t>
  </si>
  <si>
    <t>43.55</t>
  </si>
  <si>
    <t>58.58</t>
  </si>
  <si>
    <t>60.17</t>
  </si>
  <si>
    <t>63.25</t>
  </si>
  <si>
    <t>Income From Continuing Operations Margin %</t>
  </si>
  <si>
    <t>44.99</t>
  </si>
  <si>
    <t>41.89</t>
  </si>
  <si>
    <t>43.67</t>
  </si>
  <si>
    <t>44.83</t>
  </si>
  <si>
    <t>49.63</t>
  </si>
  <si>
    <t>37.79</t>
  </si>
  <si>
    <t>48.17</t>
  </si>
  <si>
    <t>49.86</t>
  </si>
  <si>
    <t>Net Income Margin %</t>
  </si>
  <si>
    <t>37.82</t>
  </si>
  <si>
    <t>Net Avail. For Common Margin %</t>
  </si>
  <si>
    <t>43.63</t>
  </si>
  <si>
    <t>44.74</t>
  </si>
  <si>
    <t>48.99</t>
  </si>
  <si>
    <t>35.73</t>
  </si>
  <si>
    <t>47.15</t>
  </si>
  <si>
    <t>46.79</t>
  </si>
  <si>
    <t>47.91</t>
  </si>
  <si>
    <t>Normalized Net Income Margin</t>
  </si>
  <si>
    <t>35.11</t>
  </si>
  <si>
    <t>30.06</t>
  </si>
  <si>
    <t>32.26</t>
  </si>
  <si>
    <t>34.28</t>
  </si>
  <si>
    <t>35.37</t>
  </si>
  <si>
    <t>37.98</t>
  </si>
  <si>
    <t>27.24</t>
  </si>
  <si>
    <t>36.61</t>
  </si>
  <si>
    <t>37.61</t>
  </si>
  <si>
    <t>39.53</t>
  </si>
  <si>
    <t>Asset quality</t>
  </si>
  <si>
    <t>Nonperforming Loans / Total Loans %</t>
  </si>
  <si>
    <t>0.3</t>
  </si>
  <si>
    <t>0.54</t>
  </si>
  <si>
    <t>0.67</t>
  </si>
  <si>
    <t>0.32</t>
  </si>
  <si>
    <t>1.1</t>
  </si>
  <si>
    <t>1.12</t>
  </si>
  <si>
    <t>1.62</t>
  </si>
  <si>
    <t>1.23</t>
  </si>
  <si>
    <t>1.18</t>
  </si>
  <si>
    <t>Nonperforming Loans / Total Assets %</t>
  </si>
  <si>
    <t>0.24</t>
  </si>
  <si>
    <t>0.44</t>
  </si>
  <si>
    <t>0.55</t>
  </si>
  <si>
    <t>0.26</t>
  </si>
  <si>
    <t>0.92</t>
  </si>
  <si>
    <t>1.3</t>
  </si>
  <si>
    <t>0.9</t>
  </si>
  <si>
    <t>0.7</t>
  </si>
  <si>
    <t>Nonperforming Assets / Total Assets %</t>
  </si>
  <si>
    <t>NPAs / Loans and OREO</t>
  </si>
  <si>
    <t>NPAs / Equity</t>
  </si>
  <si>
    <t>2.77</t>
  </si>
  <si>
    <t>5.04</t>
  </si>
  <si>
    <t>5.85</t>
  </si>
  <si>
    <t>2.79</t>
  </si>
  <si>
    <t>9.88</t>
  </si>
  <si>
    <t>9.45</t>
  </si>
  <si>
    <t>14.17</t>
  </si>
  <si>
    <t>10.67</t>
  </si>
  <si>
    <t>10.77</t>
  </si>
  <si>
    <t>7.51</t>
  </si>
  <si>
    <t>Allowance for Credit Losses / Net Charge-offs %</t>
  </si>
  <si>
    <t>237.29</t>
  </si>
  <si>
    <t>301.81</t>
  </si>
  <si>
    <t>375.67</t>
  </si>
  <si>
    <t>276.1</t>
  </si>
  <si>
    <t>584.04</t>
  </si>
  <si>
    <t>Allowance for Credit Losses / Nonperforming Loans %</t>
  </si>
  <si>
    <t>163.93</t>
  </si>
  <si>
    <t>97.66</t>
  </si>
  <si>
    <t>118.32</t>
  </si>
  <si>
    <t>237.3</t>
  </si>
  <si>
    <t>57.52</t>
  </si>
  <si>
    <t>59.24</t>
  </si>
  <si>
    <t>59.37</t>
  </si>
  <si>
    <t>54.15</t>
  </si>
  <si>
    <t>49.33</t>
  </si>
  <si>
    <t>Allowance for Credit Losses / Total Loans %</t>
  </si>
  <si>
    <t>0.49</t>
  </si>
  <si>
    <t>0.53</t>
  </si>
  <si>
    <t>0.79</t>
  </si>
  <si>
    <t>0.76</t>
  </si>
  <si>
    <t>0.63</t>
  </si>
  <si>
    <t>0.68</t>
  </si>
  <si>
    <t>0.96</t>
  </si>
  <si>
    <t>0.73</t>
  </si>
  <si>
    <t>0.64</t>
  </si>
  <si>
    <t>0.45</t>
  </si>
  <si>
    <t>Provision for Loan Losses / Net Charge-offs %</t>
  </si>
  <si>
    <t>87.12</t>
  </si>
  <si>
    <t>152.17</t>
  </si>
  <si>
    <t>230.86</t>
  </si>
  <si>
    <t>113.84</t>
  </si>
  <si>
    <t>9.26</t>
  </si>
  <si>
    <t>-108.92</t>
  </si>
  <si>
    <t>Interest Income / Average Assets</t>
  </si>
  <si>
    <t>3.72</t>
  </si>
  <si>
    <t>3.16</t>
  </si>
  <si>
    <t>2.92</t>
  </si>
  <si>
    <t>2.81</t>
  </si>
  <si>
    <t>3.14</t>
  </si>
  <si>
    <t>2.55</t>
  </si>
  <si>
    <t>2.1</t>
  </si>
  <si>
    <t>2.95</t>
  </si>
  <si>
    <t>Interest Expense / Average Assets</t>
  </si>
  <si>
    <t>1.73</t>
  </si>
  <si>
    <t>1.39</t>
  </si>
  <si>
    <t>1.25</t>
  </si>
  <si>
    <t>1.27</t>
  </si>
  <si>
    <t>1.51</t>
  </si>
  <si>
    <t>0.74</t>
  </si>
  <si>
    <t>1.52</t>
  </si>
  <si>
    <t>Net Interest Income / Average Assets</t>
  </si>
  <si>
    <t>1.47</t>
  </si>
  <si>
    <t>1.43</t>
  </si>
  <si>
    <t>1.53</t>
  </si>
  <si>
    <t>1.54</t>
  </si>
  <si>
    <t>1.36</t>
  </si>
  <si>
    <t>Non Interest Income / Average Assets</t>
  </si>
  <si>
    <t>1.49</t>
  </si>
  <si>
    <t>1.03</t>
  </si>
  <si>
    <t>0.89</t>
  </si>
  <si>
    <t>1.01</t>
  </si>
  <si>
    <t>Non Interest Expense / Average Asset</t>
  </si>
  <si>
    <t>1.14</t>
  </si>
  <si>
    <t>0.99</t>
  </si>
  <si>
    <t>0.86</t>
  </si>
  <si>
    <t>0.87</t>
  </si>
  <si>
    <t>Capital And Funding</t>
  </si>
  <si>
    <t>Total Average Common Equity / Total Average Assets %</t>
  </si>
  <si>
    <t>8.88</t>
  </si>
  <si>
    <t>8.81</t>
  </si>
  <si>
    <t>9.13</t>
  </si>
  <si>
    <t>9.31</t>
  </si>
  <si>
    <t>9.2</t>
  </si>
  <si>
    <t>9.43</t>
  </si>
  <si>
    <t>9.06</t>
  </si>
  <si>
    <t>8.62</t>
  </si>
  <si>
    <t>8.79</t>
  </si>
  <si>
    <t>Total Average Equity / Total Average Assets %</t>
  </si>
  <si>
    <t>9.44</t>
  </si>
  <si>
    <t>Total Equity + Allowance for Loan Losses / Total Loans %</t>
  </si>
  <si>
    <t>11.31</t>
  </si>
  <si>
    <t>11.25</t>
  </si>
  <si>
    <t>12.21</t>
  </si>
  <si>
    <t>11.77</t>
  </si>
  <si>
    <t>12.49</t>
  </si>
  <si>
    <t>12.41</t>
  </si>
  <si>
    <t>12.26</t>
  </si>
  <si>
    <t>11.57</t>
  </si>
  <si>
    <t>12.58</t>
  </si>
  <si>
    <t>Gross Loans / Total Deposits %</t>
  </si>
  <si>
    <t>174.71</t>
  </si>
  <si>
    <t>176.31</t>
  </si>
  <si>
    <t>186.36</t>
  </si>
  <si>
    <t>181.98</t>
  </si>
  <si>
    <t>196.14</t>
  </si>
  <si>
    <t>203.99</t>
  </si>
  <si>
    <t>195.08</t>
  </si>
  <si>
    <t>171.17</t>
  </si>
  <si>
    <t>178.4</t>
  </si>
  <si>
    <t>185.59</t>
  </si>
  <si>
    <t>Net Loans / Total Deposits %</t>
  </si>
  <si>
    <t>173.85</t>
  </si>
  <si>
    <t>175.38</t>
  </si>
  <si>
    <t>184.02</t>
  </si>
  <si>
    <t>180.18</t>
  </si>
  <si>
    <t>194.13</t>
  </si>
  <si>
    <t>201.88</t>
  </si>
  <si>
    <t>192.49</t>
  </si>
  <si>
    <t>169.57</t>
  </si>
  <si>
    <t>176.82</t>
  </si>
  <si>
    <t>Tier 1 Capital Ratio %</t>
  </si>
  <si>
    <t>12.34</t>
  </si>
  <si>
    <t>15.63</t>
  </si>
  <si>
    <t>16.04</t>
  </si>
  <si>
    <t>15.85</t>
  </si>
  <si>
    <t>18.58</t>
  </si>
  <si>
    <t>19.9</t>
  </si>
  <si>
    <t>18.88</t>
  </si>
  <si>
    <t>18.76</t>
  </si>
  <si>
    <t>19.72</t>
  </si>
  <si>
    <t>Total Capital Ratio %</t>
  </si>
  <si>
    <t>14.53</t>
  </si>
  <si>
    <t>16.73</t>
  </si>
  <si>
    <t>17.52</t>
  </si>
  <si>
    <t>17.88</t>
  </si>
  <si>
    <t>17.6</t>
  </si>
  <si>
    <t>20.42</t>
  </si>
  <si>
    <t>21.72</t>
  </si>
  <si>
    <t>20.48</t>
  </si>
  <si>
    <t>20.31</t>
  </si>
  <si>
    <t>21.58</t>
  </si>
  <si>
    <t>Core Tier 1 Capital Ratio</t>
  </si>
  <si>
    <t>11.5</t>
  </si>
  <si>
    <t>13.26</t>
  </si>
  <si>
    <t>14.7</t>
  </si>
  <si>
    <t>15.05</t>
  </si>
  <si>
    <t>14.72</t>
  </si>
  <si>
    <t>16.96</t>
  </si>
  <si>
    <t>18.29</t>
  </si>
  <si>
    <t>17.39</t>
  </si>
  <si>
    <t>17.42</t>
  </si>
  <si>
    <t>17.61</t>
  </si>
  <si>
    <t>Tier 2 Capital Ratio</t>
  </si>
  <si>
    <t>2.19</t>
  </si>
  <si>
    <t>2.56</t>
  </si>
  <si>
    <t>1.9</t>
  </si>
  <si>
    <t>1.84</t>
  </si>
  <si>
    <t>1.75</t>
  </si>
  <si>
    <t>1.82</t>
  </si>
  <si>
    <t>1.6</t>
  </si>
  <si>
    <t>1.55</t>
  </si>
  <si>
    <t>1.86</t>
  </si>
  <si>
    <t>Coverage Ratio</t>
  </si>
  <si>
    <t>74.47</t>
  </si>
  <si>
    <t>59.46</t>
  </si>
  <si>
    <t>57.26</t>
  </si>
  <si>
    <t>62.21</t>
  </si>
  <si>
    <t>Interbank Ratio</t>
  </si>
  <si>
    <t>36.19</t>
  </si>
  <si>
    <t>56.34</t>
  </si>
  <si>
    <t>162.08</t>
  </si>
  <si>
    <t>68.86</t>
  </si>
  <si>
    <t>118.35</t>
  </si>
  <si>
    <t>138.78</t>
  </si>
  <si>
    <t>303.79</t>
  </si>
  <si>
    <t>203.72</t>
  </si>
  <si>
    <t>348.28</t>
  </si>
  <si>
    <t>173.65</t>
  </si>
  <si>
    <t>Fixed Charges Coverage</t>
  </si>
  <si>
    <t>EBT + Interest on Borrowings / Interest on Borrowings</t>
  </si>
  <si>
    <t>7.07</t>
  </si>
  <si>
    <t>21.86</t>
  </si>
  <si>
    <t>EBT + Interest Expense / Interest Expense</t>
  </si>
  <si>
    <t>1.7</t>
  </si>
  <si>
    <t>1.68</t>
  </si>
  <si>
    <t>1.8</t>
  </si>
  <si>
    <t>2.01</t>
  </si>
  <si>
    <t>2.02</t>
  </si>
  <si>
    <t>1.65</t>
  </si>
  <si>
    <t>2.75</t>
  </si>
  <si>
    <t>1.46</t>
  </si>
  <si>
    <t>Growth Over Prior Year</t>
  </si>
  <si>
    <t>Net Interest Income, 1 Yr. Growth %</t>
  </si>
  <si>
    <t>13.38</t>
  </si>
  <si>
    <t>6.97</t>
  </si>
  <si>
    <t>14.21</t>
  </si>
  <si>
    <t>6.44</t>
  </si>
  <si>
    <t>8.76</t>
  </si>
  <si>
    <t>16.43</t>
  </si>
  <si>
    <t>-4.26</t>
  </si>
  <si>
    <t>13.77</t>
  </si>
  <si>
    <t>35.26</t>
  </si>
  <si>
    <t>Non Interest Income, 1 Yr. Growth %</t>
  </si>
  <si>
    <t>5.46</t>
  </si>
  <si>
    <t>-26.48</t>
  </si>
  <si>
    <t>9.24</t>
  </si>
  <si>
    <t>8.05</t>
  </si>
  <si>
    <t>-7.13</t>
  </si>
  <si>
    <t>25.98</t>
  </si>
  <si>
    <t>-18.87</t>
  </si>
  <si>
    <t>33.66</t>
  </si>
  <si>
    <t>-9.44</t>
  </si>
  <si>
    <t>3.42</t>
  </si>
  <si>
    <t>Provision For Loan Losses, 1 Yr. Growth %</t>
  </si>
  <si>
    <t>94.7</t>
  </si>
  <si>
    <t>63.42</t>
  </si>
  <si>
    <t>85.24</t>
  </si>
  <si>
    <t>-30.21</t>
  </si>
  <si>
    <t>-40.33</t>
  </si>
  <si>
    <t>-27.47</t>
  </si>
  <si>
    <t>763.83</t>
  </si>
  <si>
    <t>-90.54</t>
  </si>
  <si>
    <t>-97.4</t>
  </si>
  <si>
    <t>Total Revenues, 1 Yr. Growth %</t>
  </si>
  <si>
    <t>6.67</t>
  </si>
  <si>
    <t>-13.91</t>
  </si>
  <si>
    <t>4.51</t>
  </si>
  <si>
    <t>14.01</t>
  </si>
  <si>
    <t>7.2</t>
  </si>
  <si>
    <t>22.93</t>
  </si>
  <si>
    <t>-33.17</t>
  </si>
  <si>
    <t>55.74</t>
  </si>
  <si>
    <t>7.42</t>
  </si>
  <si>
    <t>27.54</t>
  </si>
  <si>
    <t>Earnings From Cont. Operations, 1 Yr. Growth %</t>
  </si>
  <si>
    <t>12.63</t>
  </si>
  <si>
    <t>-16.66</t>
  </si>
  <si>
    <t>0.52</t>
  </si>
  <si>
    <t>18.86</t>
  </si>
  <si>
    <t>10.07</t>
  </si>
  <si>
    <t>36.06</t>
  </si>
  <si>
    <t>-49.1</t>
  </si>
  <si>
    <t>98.49</t>
  </si>
  <si>
    <t>7.03</t>
  </si>
  <si>
    <t>32.47</t>
  </si>
  <si>
    <t>Net Income, 1 Yr. Growth %</t>
  </si>
  <si>
    <t>-49.07</t>
  </si>
  <si>
    <t>98.37</t>
  </si>
  <si>
    <t>Normalized Net Income, 1 Yr. Growth %</t>
  </si>
  <si>
    <t>11.27</t>
  </si>
  <si>
    <t>-26.41</t>
  </si>
  <si>
    <t>12.19</t>
  </si>
  <si>
    <t>21.13</t>
  </si>
  <si>
    <t>11.03</t>
  </si>
  <si>
    <t>31.99</t>
  </si>
  <si>
    <t>-52.06</t>
  </si>
  <si>
    <t>110.58</t>
  </si>
  <si>
    <t>10.34</t>
  </si>
  <si>
    <t>34.05</t>
  </si>
  <si>
    <t>Diluted EPS Before Extra, 1 Yr. Growth %</t>
  </si>
  <si>
    <t>12.65</t>
  </si>
  <si>
    <t>-16.73</t>
  </si>
  <si>
    <t>9.99</t>
  </si>
  <si>
    <t>36.23</t>
  </si>
  <si>
    <t>105.79</t>
  </si>
  <si>
    <t>6.6</t>
  </si>
  <si>
    <t>26.35</t>
  </si>
  <si>
    <t>Dividend Per Share, 1 Yr. Growth %</t>
  </si>
  <si>
    <t>88.89</t>
  </si>
  <si>
    <t>5.88</t>
  </si>
  <si>
    <t>22.22</t>
  </si>
  <si>
    <t>-43.64</t>
  </si>
  <si>
    <t>93.55</t>
  </si>
  <si>
    <t>16.67</t>
  </si>
  <si>
    <t>7.14</t>
  </si>
  <si>
    <t>Gross Loans, 1 Yr. Growth %</t>
  </si>
  <si>
    <t>17.69</t>
  </si>
  <si>
    <t>8.41</t>
  </si>
  <si>
    <t>11.67</t>
  </si>
  <si>
    <t>8.52</t>
  </si>
  <si>
    <t>9.6</t>
  </si>
  <si>
    <t>2.22</t>
  </si>
  <si>
    <t>12.13</t>
  </si>
  <si>
    <t>4.72</t>
  </si>
  <si>
    <t>Allowance For Loan Losses, 1 Yr. Growth %</t>
  </si>
  <si>
    <t>-6.42</t>
  </si>
  <si>
    <t>51.98</t>
  </si>
  <si>
    <t>4.03</t>
  </si>
  <si>
    <t>-6.83</t>
  </si>
  <si>
    <t>16.22</t>
  </si>
  <si>
    <t>55.33</t>
  </si>
  <si>
    <t>-22.3</t>
  </si>
  <si>
    <t>-2.09</t>
  </si>
  <si>
    <t>-26.17</t>
  </si>
  <si>
    <t>Net Loans, 1 Yr. Growth %</t>
  </si>
  <si>
    <t>17.84</t>
  </si>
  <si>
    <t>10.73</t>
  </si>
  <si>
    <t>0.78</t>
  </si>
  <si>
    <t>8.7</t>
  </si>
  <si>
    <t>11.63</t>
  </si>
  <si>
    <t>8.51</t>
  </si>
  <si>
    <t>9.28</t>
  </si>
  <si>
    <t>2.62</t>
  </si>
  <si>
    <t>12.18</t>
  </si>
  <si>
    <t>4.75</t>
  </si>
  <si>
    <t>Non Performing Loans, 1 Yr. Growth %</t>
  </si>
  <si>
    <t>-48.55</t>
  </si>
  <si>
    <t>99.77</t>
  </si>
  <si>
    <t>25.44</t>
  </si>
  <si>
    <t>-48.13</t>
  </si>
  <si>
    <t>284.32</t>
  </si>
  <si>
    <t>10.03</t>
  </si>
  <si>
    <t>59.31</t>
  </si>
  <si>
    <t>-22.47</t>
  </si>
  <si>
    <t>7.35</t>
  </si>
  <si>
    <t>-18.96</t>
  </si>
  <si>
    <t>Non Performing Assets, 1 Yr. Growth %</t>
  </si>
  <si>
    <t>Total Assets, 1 Yr. Growth %</t>
  </si>
  <si>
    <t>11.43</t>
  </si>
  <si>
    <t>9.79</t>
  </si>
  <si>
    <t>0.71</t>
  </si>
  <si>
    <t>9.33</t>
  </si>
  <si>
    <t>12.17</t>
  </si>
  <si>
    <t>6.05</t>
  </si>
  <si>
    <t>13.64</t>
  </si>
  <si>
    <t>4.76</t>
  </si>
  <si>
    <t>Total Deposits, 1 Yr Growth %</t>
  </si>
  <si>
    <t>4.35</t>
  </si>
  <si>
    <t>9.76</t>
  </si>
  <si>
    <t>-3.95</t>
  </si>
  <si>
    <t>11.02</t>
  </si>
  <si>
    <t>3.6</t>
  </si>
  <si>
    <t>4.34</t>
  </si>
  <si>
    <t>14.61</t>
  </si>
  <si>
    <t>16.5</t>
  </si>
  <si>
    <t>7.58</t>
  </si>
  <si>
    <t>0.66</t>
  </si>
  <si>
    <t>Tangible Book Value, 1 Yr. Growth %</t>
  </si>
  <si>
    <t>9.75</t>
  </si>
  <si>
    <t>9.56</t>
  </si>
  <si>
    <t>7.99</t>
  </si>
  <si>
    <t>8.57</t>
  </si>
  <si>
    <t>14.33</t>
  </si>
  <si>
    <t>6.28</t>
  </si>
  <si>
    <t>2.34</t>
  </si>
  <si>
    <t>6.42</t>
  </si>
  <si>
    <t>17.55</t>
  </si>
  <si>
    <t>Common Equity, 1 Yr. Growth %</t>
  </si>
  <si>
    <t>9.58</t>
  </si>
  <si>
    <t>9.81</t>
  </si>
  <si>
    <t>8.12</t>
  </si>
  <si>
    <t>8.75</t>
  </si>
  <si>
    <t>8.53</t>
  </si>
  <si>
    <t>6.26</t>
  </si>
  <si>
    <t>6.29</t>
  </si>
  <si>
    <t>16.99</t>
  </si>
  <si>
    <t>Total Equity, 1 Yr. Growth %</t>
  </si>
  <si>
    <t>2.98</t>
  </si>
  <si>
    <t>Compound Annual Growth Rate Over Two Years</t>
  </si>
  <si>
    <t>Net Interest Income, 2 Yr. CAGR %</t>
  </si>
  <si>
    <t>17.51</t>
  </si>
  <si>
    <t>10.13</t>
  </si>
  <si>
    <t>10.53</t>
  </si>
  <si>
    <t>10.26</t>
  </si>
  <si>
    <t>7.59</t>
  </si>
  <si>
    <t>12.53</t>
  </si>
  <si>
    <t>10.31</t>
  </si>
  <si>
    <t>0.02</t>
  </si>
  <si>
    <t>24.05</t>
  </si>
  <si>
    <t>Non Interest Income, 2 Yr. CAGR %</t>
  </si>
  <si>
    <t>10.7</t>
  </si>
  <si>
    <t>-11.95</t>
  </si>
  <si>
    <t>-10.38</t>
  </si>
  <si>
    <t>8.64</t>
  </si>
  <si>
    <t>0.18</t>
  </si>
  <si>
    <t>8.17</t>
  </si>
  <si>
    <t>4.13</t>
  </si>
  <si>
    <t>9.8</t>
  </si>
  <si>
    <t>-3.22</t>
  </si>
  <si>
    <t>Provision For Loan Losses, 2 Yr. CAGR %</t>
  </si>
  <si>
    <t>36.96</t>
  </si>
  <si>
    <t>78.38</t>
  </si>
  <si>
    <t>73.99</t>
  </si>
  <si>
    <t>13.7</t>
  </si>
  <si>
    <t>-35.47</t>
  </si>
  <si>
    <t>-34.21</t>
  </si>
  <si>
    <t>150.31</t>
  </si>
  <si>
    <t>-9.61</t>
  </si>
  <si>
    <t>-95.04</t>
  </si>
  <si>
    <t>9.92</t>
  </si>
  <si>
    <t>Total Revenues, 2 Yr. CAGR %</t>
  </si>
  <si>
    <t>12.97</t>
  </si>
  <si>
    <t>-4.18</t>
  </si>
  <si>
    <t>-5.15</t>
  </si>
  <si>
    <t>9.16</t>
  </si>
  <si>
    <t>10.55</t>
  </si>
  <si>
    <t>14.79</t>
  </si>
  <si>
    <t>-9.36</t>
  </si>
  <si>
    <t>29.34</t>
  </si>
  <si>
    <t>17.05</t>
  </si>
  <si>
    <t>Earnings From Cont. Operations, 2 Yr. CAGR %</t>
  </si>
  <si>
    <t>24.07</t>
  </si>
  <si>
    <t>-3.11</t>
  </si>
  <si>
    <t>-8.47</t>
  </si>
  <si>
    <t>9.3</t>
  </si>
  <si>
    <t>22.38</t>
  </si>
  <si>
    <t>-16.78</t>
  </si>
  <si>
    <t>0.51</t>
  </si>
  <si>
    <t>45.76</t>
  </si>
  <si>
    <t>19.08</t>
  </si>
  <si>
    <t>Net Income, 2 Yr. CAGR %</t>
  </si>
  <si>
    <t>-16.76</t>
  </si>
  <si>
    <t>45.71</t>
  </si>
  <si>
    <t>Normalized Net Income, 2 Yr. CAGR %</t>
  </si>
  <si>
    <t>21.47</t>
  </si>
  <si>
    <t>-9.14</t>
  </si>
  <si>
    <t>16.57</t>
  </si>
  <si>
    <t>15.75</t>
  </si>
  <si>
    <t>21.06</t>
  </si>
  <si>
    <t>-20.46</t>
  </si>
  <si>
    <t>0.17</t>
  </si>
  <si>
    <t>52.43</t>
  </si>
  <si>
    <t>21.62</t>
  </si>
  <si>
    <t>Diluted EPS Before Extra, 2 Yr. CAGR %</t>
  </si>
  <si>
    <t>23.97</t>
  </si>
  <si>
    <t>-3.14</t>
  </si>
  <si>
    <t>-8.48</t>
  </si>
  <si>
    <t>9.35</t>
  </si>
  <si>
    <t>14.35</t>
  </si>
  <si>
    <t>22.41</t>
  </si>
  <si>
    <t>-0.57</t>
  </si>
  <si>
    <t>48.11</t>
  </si>
  <si>
    <t>16.05</t>
  </si>
  <si>
    <t>Dividend Per Share, 2 Yr. CAGR %</t>
  </si>
  <si>
    <t>15.47</t>
  </si>
  <si>
    <t>-3.18</t>
  </si>
  <si>
    <t>6.07</t>
  </si>
  <si>
    <t>68.33</t>
  </si>
  <si>
    <t>41.42</t>
  </si>
  <si>
    <t>13.76</t>
  </si>
  <si>
    <t>4.45</t>
  </si>
  <si>
    <t>50.27</t>
  </si>
  <si>
    <t>11.8</t>
  </si>
  <si>
    <t>Gross Loans, 2 Yr. CAGR %</t>
  </si>
  <si>
    <t>13.87</t>
  </si>
  <si>
    <t>14.18</t>
  </si>
  <si>
    <t>6.04</t>
  </si>
  <si>
    <t>4.91</t>
  </si>
  <si>
    <t>10.08</t>
  </si>
  <si>
    <t>7.06</t>
  </si>
  <si>
    <t>8.36</t>
  </si>
  <si>
    <t>Allowance For Loan Losses, 2 Yr. CAGR %</t>
  </si>
  <si>
    <t>-3.71</t>
  </si>
  <si>
    <t>34.48</t>
  </si>
  <si>
    <t>25.74</t>
  </si>
  <si>
    <t>-1.55</t>
  </si>
  <si>
    <t>4.06</t>
  </si>
  <si>
    <t>34.36</t>
  </si>
  <si>
    <t>9.86</t>
  </si>
  <si>
    <t>-12.78</t>
  </si>
  <si>
    <t>-14.98</t>
  </si>
  <si>
    <t>Net Loans, 2 Yr. CAGR %</t>
  </si>
  <si>
    <t>13.98</t>
  </si>
  <si>
    <t>14.23</t>
  </si>
  <si>
    <t>5.64</t>
  </si>
  <si>
    <t>4.67</t>
  </si>
  <si>
    <t>10.15</t>
  </si>
  <si>
    <t>10.06</t>
  </si>
  <si>
    <t>8.89</t>
  </si>
  <si>
    <t>5.9</t>
  </si>
  <si>
    <t>7.29</t>
  </si>
  <si>
    <t>8.4</t>
  </si>
  <si>
    <t>Non Performing Loans, 2 Yr. CAGR %</t>
  </si>
  <si>
    <t>-3.65</t>
  </si>
  <si>
    <t>1.38</t>
  </si>
  <si>
    <t>58.3</t>
  </si>
  <si>
    <t>-19.34</t>
  </si>
  <si>
    <t>41.19</t>
  </si>
  <si>
    <t>105.64</t>
  </si>
  <si>
    <t>32.4</t>
  </si>
  <si>
    <t>11.14</t>
  </si>
  <si>
    <t>-8.77</t>
  </si>
  <si>
    <t>-6.73</t>
  </si>
  <si>
    <t>Non Performing Assets, 2 Yr. CAGR %</t>
  </si>
  <si>
    <t>Total Assets, 2 Yr. CAGR %</t>
  </si>
  <si>
    <t>11.17</t>
  </si>
  <si>
    <t>10.61</t>
  </si>
  <si>
    <t>5.15</t>
  </si>
  <si>
    <t>6.2</t>
  </si>
  <si>
    <t>10.01</t>
  </si>
  <si>
    <t>8.69</t>
  </si>
  <si>
    <t>10.74</t>
  </si>
  <si>
    <t>9.07</t>
  </si>
  <si>
    <t>9.78</t>
  </si>
  <si>
    <t>9.08</t>
  </si>
  <si>
    <t>Total Deposits, 2 Yr CAGR %</t>
  </si>
  <si>
    <t>4.33</t>
  </si>
  <si>
    <t>7.02</t>
  </si>
  <si>
    <t>2.68</t>
  </si>
  <si>
    <t>3.26</t>
  </si>
  <si>
    <t>7.25</t>
  </si>
  <si>
    <t>3.97</t>
  </si>
  <si>
    <t>9.36</t>
  </si>
  <si>
    <t>15.55</t>
  </si>
  <si>
    <t>11.95</t>
  </si>
  <si>
    <t>Tangible Book Value, 2 Yr. CAGR %</t>
  </si>
  <si>
    <t>10.52</t>
  </si>
  <si>
    <t>9.65</t>
  </si>
  <si>
    <t>8.77</t>
  </si>
  <si>
    <t>8.37</t>
  </si>
  <si>
    <t>8.67</t>
  </si>
  <si>
    <t>11.42</t>
  </si>
  <si>
    <t>10.23</t>
  </si>
  <si>
    <t>4.3</t>
  </si>
  <si>
    <t>4.36</t>
  </si>
  <si>
    <t>11.45</t>
  </si>
  <si>
    <t>Common Equity, 2 Yr. CAGR %</t>
  </si>
  <si>
    <t>10.4</t>
  </si>
  <si>
    <t>9.7</t>
  </si>
  <si>
    <t>8.96</t>
  </si>
  <si>
    <t>8.44</t>
  </si>
  <si>
    <t>11.74</t>
  </si>
  <si>
    <t>10.57</t>
  </si>
  <si>
    <t>4.61</t>
  </si>
  <si>
    <t>4.63</t>
  </si>
  <si>
    <t>11.12</t>
  </si>
  <si>
    <t>Total Equity, 2 Yr. CAGR %</t>
  </si>
  <si>
    <t>10.58</t>
  </si>
  <si>
    <t>4.62</t>
  </si>
  <si>
    <t>Compound Annual Growth Rate Over Three Years</t>
  </si>
  <si>
    <t>Net Interest Income, 3 Yr. CAGR %</t>
  </si>
  <si>
    <t>11.15</t>
  </si>
  <si>
    <t>13.89</t>
  </si>
  <si>
    <t>11.47</t>
  </si>
  <si>
    <t>9.15</t>
  </si>
  <si>
    <t>10.46</t>
  </si>
  <si>
    <t>5.22</t>
  </si>
  <si>
    <t>Non Interest Income, 3 Yr. CAGR %</t>
  </si>
  <si>
    <t>18.41</t>
  </si>
  <si>
    <t>-3.42</t>
  </si>
  <si>
    <t>-5.39</t>
  </si>
  <si>
    <t>-4.62</t>
  </si>
  <si>
    <t>3.11</t>
  </si>
  <si>
    <t>8.13</t>
  </si>
  <si>
    <t>-1.72</t>
  </si>
  <si>
    <t>10.96</t>
  </si>
  <si>
    <t>-0.74</t>
  </si>
  <si>
    <t>7.63</t>
  </si>
  <si>
    <t>Provision For Loan Losses, 3 Yr. CAGR %</t>
  </si>
  <si>
    <t>22.74</t>
  </si>
  <si>
    <t>45.27</t>
  </si>
  <si>
    <t>80.64</t>
  </si>
  <si>
    <t>28.32</t>
  </si>
  <si>
    <t>-8.29</t>
  </si>
  <si>
    <t>-32.9</t>
  </si>
  <si>
    <t>55.2</t>
  </si>
  <si>
    <t>-16.01</t>
  </si>
  <si>
    <t>-72.29</t>
  </si>
  <si>
    <t>-51.47</t>
  </si>
  <si>
    <t>Total Revenues, 3 Yr. CAGR %</t>
  </si>
  <si>
    <t>14.19</t>
  </si>
  <si>
    <t>3.19</t>
  </si>
  <si>
    <t>-1.36</t>
  </si>
  <si>
    <t>0.85</t>
  </si>
  <si>
    <t>8.5</t>
  </si>
  <si>
    <t>-4.15</t>
  </si>
  <si>
    <t>8.56</t>
  </si>
  <si>
    <t>3.79</t>
  </si>
  <si>
    <t>Earnings From Cont. Operations, 3 Yr. CAGR %</t>
  </si>
  <si>
    <t>24.68</t>
  </si>
  <si>
    <t>8.66</t>
  </si>
  <si>
    <t>-1.92</t>
  </si>
  <si>
    <t>-0.14</t>
  </si>
  <si>
    <t>21.19</t>
  </si>
  <si>
    <t>-8.65</t>
  </si>
  <si>
    <t>11.19</t>
  </si>
  <si>
    <t>2.64</t>
  </si>
  <si>
    <t>Net Income, 3 Yr. CAGR %</t>
  </si>
  <si>
    <t>-8.63</t>
  </si>
  <si>
    <t>41.16</t>
  </si>
  <si>
    <t>Normalized Net Income, 3 Yr. CAGR %</t>
  </si>
  <si>
    <t>20.5</t>
  </si>
  <si>
    <t>2.83</t>
  </si>
  <si>
    <t>-2.74</t>
  </si>
  <si>
    <t>0</t>
  </si>
  <si>
    <t>14.55</t>
  </si>
  <si>
    <t>20.93</t>
  </si>
  <si>
    <t>-11.1</t>
  </si>
  <si>
    <t>9.82</t>
  </si>
  <si>
    <t>3.45</t>
  </si>
  <si>
    <t>46.04</t>
  </si>
  <si>
    <t>Diluted EPS Before Extra, 3 Yr. CAGR %</t>
  </si>
  <si>
    <t>14.75</t>
  </si>
  <si>
    <t>21.22</t>
  </si>
  <si>
    <t>10.43</t>
  </si>
  <si>
    <t>1.76</t>
  </si>
  <si>
    <t>40.47</t>
  </si>
  <si>
    <t>Dividend Per Share, 3 Yr. CAGR %</t>
  </si>
  <si>
    <t>12.04</t>
  </si>
  <si>
    <t>28.56</t>
  </si>
  <si>
    <t>44.22</t>
  </si>
  <si>
    <t>34.71</t>
  </si>
  <si>
    <t>-9.98</t>
  </si>
  <si>
    <t>34.25</t>
  </si>
  <si>
    <t>Gross Loans, 3 Yr. CAGR %</t>
  </si>
  <si>
    <t>11.88</t>
  </si>
  <si>
    <t>12.83</t>
  </si>
  <si>
    <t>7.12</t>
  </si>
  <si>
    <t>9.52</t>
  </si>
  <si>
    <t>6.73</t>
  </si>
  <si>
    <t>7.9</t>
  </si>
  <si>
    <t>6.27</t>
  </si>
  <si>
    <t>Allowance For Loan Losses, 3 Yr. CAGR %</t>
  </si>
  <si>
    <t>-3.54</t>
  </si>
  <si>
    <t>3.33</t>
  </si>
  <si>
    <t>19.17</t>
  </si>
  <si>
    <t>23.45</t>
  </si>
  <si>
    <t>13.78</t>
  </si>
  <si>
    <t>4.05</t>
  </si>
  <si>
    <t>18.92</t>
  </si>
  <si>
    <t>11.94</t>
  </si>
  <si>
    <t>5.72</t>
  </si>
  <si>
    <t>-17.49</t>
  </si>
  <si>
    <t>Net Loans, 3 Yr. CAGR %</t>
  </si>
  <si>
    <t>11.99</t>
  </si>
  <si>
    <t>12.89</t>
  </si>
  <si>
    <t>6.65</t>
  </si>
  <si>
    <t>6.94</t>
  </si>
  <si>
    <t>6.76</t>
  </si>
  <si>
    <t>7.95</t>
  </si>
  <si>
    <t>Non Performing Loans, 3 Yr. CAGR %</t>
  </si>
  <si>
    <t>22.86</t>
  </si>
  <si>
    <t>8.84</t>
  </si>
  <si>
    <t>29.93</t>
  </si>
  <si>
    <t>-12.3</t>
  </si>
  <si>
    <t>Non Performing Assets, 3 Yr. CAGR %</t>
  </si>
  <si>
    <t>Total Assets, 3 Yr. CAGR %</t>
  </si>
  <si>
    <t>10.71</t>
  </si>
  <si>
    <t>7.39</t>
  </si>
  <si>
    <t>9.84</t>
  </si>
  <si>
    <t>8.06</t>
  </si>
  <si>
    <t>Total Deposits, 3 Yr CAGR %</t>
  </si>
  <si>
    <t>8.38</t>
  </si>
  <si>
    <t>6.11</t>
  </si>
  <si>
    <t>3.23</t>
  </si>
  <si>
    <t>5.38</t>
  </si>
  <si>
    <t>3.38</t>
  </si>
  <si>
    <t>7.4</t>
  </si>
  <si>
    <t>11.69</t>
  </si>
  <si>
    <t>Tangible Book Value, 3 Yr. CAGR %</t>
  </si>
  <si>
    <t>16.6</t>
  </si>
  <si>
    <t>10.2</t>
  </si>
  <si>
    <t>9.09</t>
  </si>
  <si>
    <t>9.68</t>
  </si>
  <si>
    <t>7.54</t>
  </si>
  <si>
    <t>8.33</t>
  </si>
  <si>
    <t>Common Equity, 3 Yr. CAGR %</t>
  </si>
  <si>
    <t>16.44</t>
  </si>
  <si>
    <t>9.17</t>
  </si>
  <si>
    <t>8.47</t>
  </si>
  <si>
    <t>7.98</t>
  </si>
  <si>
    <t>5.17</t>
  </si>
  <si>
    <t>8.35</t>
  </si>
  <si>
    <t>Total Equity, 3 Yr. CAGR %</t>
  </si>
  <si>
    <t>9.89</t>
  </si>
  <si>
    <t>8.34</t>
  </si>
  <si>
    <t>Compound Annual Growth Rate Over Five Years</t>
  </si>
  <si>
    <t>Net Interest Income, 5 Yr. CAGR %</t>
  </si>
  <si>
    <t>7.85</t>
  </si>
  <si>
    <t>10.9</t>
  </si>
  <si>
    <t>12.42</t>
  </si>
  <si>
    <t>9.91</t>
  </si>
  <si>
    <t>10.49</t>
  </si>
  <si>
    <t>9.98</t>
  </si>
  <si>
    <t>6.16</t>
  </si>
  <si>
    <t>7.64</t>
  </si>
  <si>
    <t>12.44</t>
  </si>
  <si>
    <t>Non Interest Income, 5 Yr. CAGR %</t>
  </si>
  <si>
    <t>2.28</t>
  </si>
  <si>
    <t>5.93</t>
  </si>
  <si>
    <t>1.24</t>
  </si>
  <si>
    <t>-3.2</t>
  </si>
  <si>
    <t>0.31</t>
  </si>
  <si>
    <t>2.3</t>
  </si>
  <si>
    <t>6.51</t>
  </si>
  <si>
    <t>2.73</t>
  </si>
  <si>
    <t>4.97</t>
  </si>
  <si>
    <t>Provision For Loan Losses, 5 Yr. CAGR %</t>
  </si>
  <si>
    <t>-6.93</t>
  </si>
  <si>
    <t>41.12</t>
  </si>
  <si>
    <t>31.71</t>
  </si>
  <si>
    <t>19.67</t>
  </si>
  <si>
    <t>-1.77</t>
  </si>
  <si>
    <t>37.04</t>
  </si>
  <si>
    <t>-24.41</t>
  </si>
  <si>
    <t>-60.84</t>
  </si>
  <si>
    <t>-6.46</t>
  </si>
  <si>
    <t>Total Revenues, 5 Yr. CAGR %</t>
  </si>
  <si>
    <t>9.11</t>
  </si>
  <si>
    <t>6.02</t>
  </si>
  <si>
    <t>3.24</t>
  </si>
  <si>
    <t>0.97</t>
  </si>
  <si>
    <t>Earnings From Cont. Operations, 5 Yr. CAGR %</t>
  </si>
  <si>
    <t>13.53</t>
  </si>
  <si>
    <t>5.8</t>
  </si>
  <si>
    <t>10.18</t>
  </si>
  <si>
    <t>8.92</t>
  </si>
  <si>
    <t>8.32</t>
  </si>
  <si>
    <t>-1.85</t>
  </si>
  <si>
    <t>12.45</t>
  </si>
  <si>
    <t>10.12</t>
  </si>
  <si>
    <t>14.28</t>
  </si>
  <si>
    <t>Net Income, 5 Yr. CAGR %</t>
  </si>
  <si>
    <t>13.57</t>
  </si>
  <si>
    <t>-1.84</t>
  </si>
  <si>
    <t>Normalized Net Income, 5 Yr. CAGR %</t>
  </si>
  <si>
    <t>12.86</t>
  </si>
  <si>
    <t>3.62</t>
  </si>
  <si>
    <t>7.67</t>
  </si>
  <si>
    <t>4.27</t>
  </si>
  <si>
    <t>7.86</t>
  </si>
  <si>
    <t>12.15</t>
  </si>
  <si>
    <t>10.16</t>
  </si>
  <si>
    <t>14.39</t>
  </si>
  <si>
    <t>Diluted EPS Before Extra, 5 Yr. CAGR %</t>
  </si>
  <si>
    <t>3.55</t>
  </si>
  <si>
    <t>-0.06</t>
  </si>
  <si>
    <t>4.82</t>
  </si>
  <si>
    <t>4.29</t>
  </si>
  <si>
    <t>-1.82</t>
  </si>
  <si>
    <t>11.98</t>
  </si>
  <si>
    <t>9.57</t>
  </si>
  <si>
    <t>Dividend Per Share, 5 Yr. CAGR %</t>
  </si>
  <si>
    <t>2.71</t>
  </si>
  <si>
    <t>-11.42</t>
  </si>
  <si>
    <t>8.45</t>
  </si>
  <si>
    <t>23.16</t>
  </si>
  <si>
    <t>22.98</t>
  </si>
  <si>
    <t>22.42</t>
  </si>
  <si>
    <t>21.67</t>
  </si>
  <si>
    <t>10.76</t>
  </si>
  <si>
    <t>Gross Loans, 5 Yr. CAGR %</t>
  </si>
  <si>
    <t>9.51</t>
  </si>
  <si>
    <t>9.59</t>
  </si>
  <si>
    <t>7.89</t>
  </si>
  <si>
    <t>8.04</t>
  </si>
  <si>
    <t>7.38</t>
  </si>
  <si>
    <t>Allowance For Loan Losses, 5 Yr. CAGR %</t>
  </si>
  <si>
    <t>1.88</t>
  </si>
  <si>
    <t>10.17</t>
  </si>
  <si>
    <t>15.29</t>
  </si>
  <si>
    <t>21.6</t>
  </si>
  <si>
    <t>6.33</t>
  </si>
  <si>
    <t>5.05</t>
  </si>
  <si>
    <t>0.28</t>
  </si>
  <si>
    <t>Net Loans, 5 Yr. CAGR %</t>
  </si>
  <si>
    <t>8.61</t>
  </si>
  <si>
    <t>8.21</t>
  </si>
  <si>
    <t>9.4</t>
  </si>
  <si>
    <t>7.72</t>
  </si>
  <si>
    <t>8.11</t>
  </si>
  <si>
    <t>7.41</t>
  </si>
  <si>
    <t>Non Performing Loans, 5 Yr. CAGR %</t>
  </si>
  <si>
    <t>1.57</t>
  </si>
  <si>
    <t>3.83</t>
  </si>
  <si>
    <t>20.78</t>
  </si>
  <si>
    <t>40.61</t>
  </si>
  <si>
    <t>34.39</t>
  </si>
  <si>
    <t>22.06</t>
  </si>
  <si>
    <t>41.17</t>
  </si>
  <si>
    <t>3.41</t>
  </si>
  <si>
    <t>Non Performing Assets, 5 Yr. CAGR %</t>
  </si>
  <si>
    <t>Total Assets, 5 Yr. CAGR %</t>
  </si>
  <si>
    <t>7.34</t>
  </si>
  <si>
    <t>8.08</t>
  </si>
  <si>
    <t>9.5</t>
  </si>
  <si>
    <t>9.12</t>
  </si>
  <si>
    <t>Total Deposits, 5 Yr CAGR %</t>
  </si>
  <si>
    <t>8.46</t>
  </si>
  <si>
    <t>6.06</t>
  </si>
  <si>
    <t>4.96</t>
  </si>
  <si>
    <t>5.73</t>
  </si>
  <si>
    <t>Tangible Book Value, 5 Yr. CAGR %</t>
  </si>
  <si>
    <t>16.95</t>
  </si>
  <si>
    <t>15.49</t>
  </si>
  <si>
    <t>13.4</t>
  </si>
  <si>
    <t>9.46</t>
  </si>
  <si>
    <t>7.52</t>
  </si>
  <si>
    <t>Common Equity, 5 Yr. CAGR %</t>
  </si>
  <si>
    <t>16.85</t>
  </si>
  <si>
    <t>15.4</t>
  </si>
  <si>
    <t>13.39</t>
  </si>
  <si>
    <t>9.49</t>
  </si>
  <si>
    <t>10.02</t>
  </si>
  <si>
    <t>8.25</t>
  </si>
  <si>
    <t>7.75</t>
  </si>
  <si>
    <t>9.23</t>
  </si>
  <si>
    <t>Total Equity, 5 Yr. CAGR %</t>
  </si>
  <si>
    <t>13.79</t>
  </si>
  <si>
    <t>12.46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</si>
  <si>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</si>
  <si>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</si>
  <si>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</si>
  <si>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</si>
  <si>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</si>
  <si>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</si>
  <si>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</si>
  <si>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</si>
  <si>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</si>
  <si>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25,566</t>
  </si>
  <si>
    <t>23,265</t>
  </si>
  <si>
    <t>34,061</t>
  </si>
  <si>
    <t>30,866</t>
  </si>
  <si>
    <t>34,049</t>
  </si>
  <si>
    <t>39,411</t>
  </si>
  <si>
    <t>-</t>
  </si>
  <si>
    <t>Change</t>
  </si>
  <si>
    <t>-9%</t>
  </si>
  <si>
    <t>46.4%</t>
  </si>
  <si>
    <t>-9.38%</t>
  </si>
  <si>
    <t>10.31%</t>
  </si>
  <si>
    <t>15.75%</t>
  </si>
  <si>
    <t>0%</t>
  </si>
  <si>
    <t>Enterprise Value (EV)</t>
  </si>
  <si>
    <t>P/E ratio</t>
  </si>
  <si>
    <t>8.18x</t>
  </si>
  <si>
    <t>14.6x</t>
  </si>
  <si>
    <t>11x</t>
  </si>
  <si>
    <t>9.37x</t>
  </si>
  <si>
    <t>7.92x</t>
  </si>
  <si>
    <t>9.61x</t>
  </si>
  <si>
    <t>9.63x</t>
  </si>
  <si>
    <t>9.49x</t>
  </si>
  <si>
    <t>PBR</t>
  </si>
  <si>
    <t>1.11x</t>
  </si>
  <si>
    <t>0.95x</t>
  </si>
  <si>
    <t>1.34x</t>
  </si>
  <si>
    <t>1.12x</t>
  </si>
  <si>
    <t>1.14x</t>
  </si>
  <si>
    <t>1.08x</t>
  </si>
  <si>
    <t>1.04x</t>
  </si>
  <si>
    <t>PEG</t>
  </si>
  <si>
    <t>-0.3x</t>
  </si>
  <si>
    <t>0.1x</t>
  </si>
  <si>
    <t>1.41x</t>
  </si>
  <si>
    <t>0.3x</t>
  </si>
  <si>
    <t>-2.12x</t>
  </si>
  <si>
    <t>-32.55x</t>
  </si>
  <si>
    <t>6.36x</t>
  </si>
  <si>
    <t>Capitalization / Revenue</t>
  </si>
  <si>
    <t>3.92x</t>
  </si>
  <si>
    <t>3.73x</t>
  </si>
  <si>
    <t>5.05x</t>
  </si>
  <si>
    <t>4.38x</t>
  </si>
  <si>
    <t>3.89x</t>
  </si>
  <si>
    <t>3.71x</t>
  </si>
  <si>
    <t>3.02x</t>
  </si>
  <si>
    <t>2.98x</t>
  </si>
  <si>
    <t>EV / Revenue</t>
  </si>
  <si>
    <t>0x</t>
  </si>
  <si>
    <t>EV / EBITDA</t>
  </si>
  <si>
    <t>EV / EBIT</t>
  </si>
  <si>
    <t>5.88x</t>
  </si>
  <si>
    <t>5.02x</t>
  </si>
  <si>
    <t>4.99x</t>
  </si>
  <si>
    <t>EV / FCF</t>
  </si>
  <si>
    <t>FCF Yield</t>
  </si>
  <si>
    <t>Dividend per Share
                                    2</t>
  </si>
  <si>
    <t>6</t>
  </si>
  <si>
    <t>8.168</t>
  </si>
  <si>
    <t>9.682</t>
  </si>
  <si>
    <t>9.864</t>
  </si>
  <si>
    <t>Rate of return</t>
  </si>
  <si>
    <t>5.5%</t>
  </si>
  <si>
    <t>3.41%</t>
  </si>
  <si>
    <t>4.5%</t>
  </si>
  <si>
    <t>5.82%</t>
  </si>
  <si>
    <t>5.47%</t>
  </si>
  <si>
    <t>6.49%</t>
  </si>
  <si>
    <t>6.61%</t>
  </si>
  <si>
    <t>EPS
                                    2</t>
  </si>
  <si>
    <t>15.53</t>
  </si>
  <si>
    <t>15.72</t>
  </si>
  <si>
    <t>Distribution rate</t>
  </si>
  <si>
    <t>45%</t>
  </si>
  <si>
    <t>49.8%</t>
  </si>
  <si>
    <t>49.7%</t>
  </si>
  <si>
    <t>46.1%</t>
  </si>
  <si>
    <t>52.6%</t>
  </si>
  <si>
    <t>62.5%</t>
  </si>
  <si>
    <t>62.8%</t>
  </si>
  <si>
    <t>Net sales
                                    1</t>
  </si>
  <si>
    <t>6,530</t>
  </si>
  <si>
    <t>6,237</t>
  </si>
  <si>
    <t>6,744</t>
  </si>
  <si>
    <t>7,042</t>
  </si>
  <si>
    <t>8,745</t>
  </si>
  <si>
    <t>10,611</t>
  </si>
  <si>
    <t>13,060</t>
  </si>
  <si>
    <t>13,208</t>
  </si>
  <si>
    <t>EBITDA</t>
  </si>
  <si>
    <t>EBIT
                                    1</t>
  </si>
  <si>
    <t>4,052</t>
  </si>
  <si>
    <t>3,851</t>
  </si>
  <si>
    <t>4,030</t>
  </si>
  <si>
    <t>4,216</t>
  </si>
  <si>
    <t>5,445</t>
  </si>
  <si>
    <t>6,707</t>
  </si>
  <si>
    <t>7,855</t>
  </si>
  <si>
    <t>7,898</t>
  </si>
  <si>
    <t>Net income
                                    1</t>
  </si>
  <si>
    <t>3,084</t>
  </si>
  <si>
    <t>1,503</t>
  </si>
  <si>
    <t>3,089</t>
  </si>
  <si>
    <t>3,293</t>
  </si>
  <si>
    <t>4,300</t>
  </si>
  <si>
    <t>5,094</t>
  </si>
  <si>
    <t>5,814</t>
  </si>
  <si>
    <t>5,904</t>
  </si>
  <si>
    <t>Reference price
                                    2</t>
  </si>
  <si>
    <t>100.00</t>
  </si>
  <si>
    <t>91.00</t>
  </si>
  <si>
    <t>133.20</t>
  </si>
  <si>
    <t>120.70</t>
  </si>
  <si>
    <t>128.90</t>
  </si>
  <si>
    <t>149.20</t>
  </si>
  <si>
    <t>Nbr of stocks (in thousands)</t>
  </si>
  <si>
    <t>255,659</t>
  </si>
  <si>
    <t>255,655</t>
  </si>
  <si>
    <t>255,710</t>
  </si>
  <si>
    <t>255,722</t>
  </si>
  <si>
    <t>264,148</t>
  </si>
  <si>
    <t>264,150</t>
  </si>
  <si>
    <t>Announcement Date</t>
  </si>
  <si>
    <t>2/5/20</t>
  </si>
  <si>
    <t>2/11/21</t>
  </si>
  <si>
    <t>2/9/22</t>
  </si>
  <si>
    <t>2/8/23</t>
  </si>
  <si>
    <t>2/8/24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</si>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</sst>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 t="s">
        <v>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183.54</v>
      </c>
      <c r="C2" s="1">
        <v>152.95</v>
      </c>
      <c r="D2" s="1">
        <v>153.824</v>
      </c>
      <c r="E2" s="1">
        <v>182.666</v>
      </c>
      <c r="F2" s="1">
        <v>201.02</v>
      </c>
      <c r="G2" s="1">
        <v>272.688</v>
      </c>
      <c r="H2" s="1">
        <v>138.966</v>
      </c>
      <c r="I2" s="1">
        <v>276.184</v>
      </c>
      <c r="J2" s="1">
        <v>295.412</v>
      </c>
      <c r="K2" s="1">
        <v>391.552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6.030600000000001</v>
      </c>
      <c r="C3" s="1">
        <v>6.555000000000001</v>
      </c>
      <c r="D3" s="1">
        <v>6.3802</v>
      </c>
      <c r="E3" s="1">
        <v>6.292800000000001</v>
      </c>
      <c r="F3" s="1">
        <v>6.292800000000001</v>
      </c>
      <c r="G3" s="1">
        <v>11.0124</v>
      </c>
      <c r="H3" s="1">
        <v>15.8194</v>
      </c>
      <c r="I3" s="1">
        <v>14.421</v>
      </c>
      <c r="J3" s="1">
        <v>13.8966</v>
      </c>
      <c r="K3" s="1">
        <v>14.0714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0.1748</v>
      </c>
      <c r="D4" s="1">
        <v>0.3496</v>
      </c>
      <c r="E4" s="1">
        <v>0.1748</v>
      </c>
      <c r="F4" s="1">
        <v>0.1748</v>
      </c>
      <c r="G4" s="1">
        <v>0.1748</v>
      </c>
      <c r="H4" s="1">
        <v>0.2622</v>
      </c>
      <c r="I4" s="1">
        <v>0.4370000000000001</v>
      </c>
      <c r="J4" s="1">
        <v>0.5244</v>
      </c>
      <c r="K4" s="1">
        <v>0.4370000000000001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6.030600000000001</v>
      </c>
      <c r="C5" s="1">
        <v>6.7298</v>
      </c>
      <c r="D5" s="1">
        <v>6.7298</v>
      </c>
      <c r="E5" s="1">
        <v>6.4676</v>
      </c>
      <c r="F5" s="1">
        <v>6.4676</v>
      </c>
      <c r="G5" s="1">
        <v>11.2746</v>
      </c>
      <c r="H5" s="1">
        <v>16.0816</v>
      </c>
      <c r="I5" s="1">
        <v>14.858</v>
      </c>
      <c r="J5" s="1">
        <v>14.421</v>
      </c>
      <c r="K5" s="1">
        <v>14.5084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0.3496</v>
      </c>
      <c r="I6" s="1">
        <v>0.4370000000000001</v>
      </c>
      <c r="J6" s="1">
        <v>0.1748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1.6606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0.5244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-544.5020000000001</v>
      </c>
      <c r="C8" s="1">
        <v>-625.784</v>
      </c>
      <c r="D8" s="1">
        <v>-686.964</v>
      </c>
      <c r="E8" s="1">
        <v>-983.2500000000001</v>
      </c>
      <c r="F8" s="1">
        <v>-1047.052</v>
      </c>
      <c r="G8" s="1">
        <v>-1195.632</v>
      </c>
      <c r="H8" s="1">
        <v>-360.088</v>
      </c>
      <c r="I8" s="1">
        <v>-941.2980000000001</v>
      </c>
      <c r="J8" s="1">
        <v>-1678.08</v>
      </c>
      <c r="K8" s="1">
        <v>351.2606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-353.97</v>
      </c>
      <c r="C9" s="1">
        <v>-466.716</v>
      </c>
      <c r="D9" s="1">
        <v>-527.022</v>
      </c>
      <c r="E9" s="1">
        <v>-794.466</v>
      </c>
      <c r="F9" s="1">
        <v>-839.9140000000001</v>
      </c>
      <c r="G9" s="1">
        <v>-911.5820000000001</v>
      </c>
      <c r="H9" s="1">
        <v>-204.516</v>
      </c>
      <c r="I9" s="1">
        <v>-650.2560000000001</v>
      </c>
      <c r="J9" s="1">
        <v>-1367.81</v>
      </c>
      <c r="K9" s="1">
        <v>756.884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-7.079400000000001</v>
      </c>
      <c r="C10" s="1">
        <v>-18.1792</v>
      </c>
      <c r="D10" s="1">
        <v>-14.5958</v>
      </c>
      <c r="E10" s="1">
        <v>-13.6344</v>
      </c>
      <c r="F10" s="1">
        <v>-25.8704</v>
      </c>
      <c r="G10" s="1">
        <v>-33.1246</v>
      </c>
      <c r="H10" s="1">
        <v>-4.1078</v>
      </c>
      <c r="I10" s="1">
        <v>-15.4698</v>
      </c>
      <c r="J10" s="1">
        <v>-8.4778</v>
      </c>
      <c r="K10" s="1">
        <v>-10.8376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4.1078</v>
      </c>
      <c r="C11" s="1">
        <v>0.5244</v>
      </c>
      <c r="D11" s="1">
        <v>0.0</v>
      </c>
      <c r="E11" s="1">
        <v>0.6992</v>
      </c>
      <c r="F11" s="1">
        <v>0.2622</v>
      </c>
      <c r="G11" s="1">
        <v>0.0</v>
      </c>
      <c r="H11" s="1">
        <v>0.5244</v>
      </c>
      <c r="I11" s="1">
        <v>0.2622</v>
      </c>
      <c r="J11" s="1">
        <v>1.311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81.0198</v>
      </c>
      <c r="C12" s="1">
        <v>-55.8486</v>
      </c>
      <c r="D12" s="1">
        <v>77.6986</v>
      </c>
      <c r="E12" s="1">
        <v>86.089</v>
      </c>
      <c r="F12" s="1">
        <v>53.751</v>
      </c>
      <c r="G12" s="1">
        <v>42.1268</v>
      </c>
      <c r="H12" s="1">
        <v>27.8806</v>
      </c>
      <c r="I12" s="1">
        <v>-2.7094</v>
      </c>
      <c r="J12" s="1">
        <v>15.8194</v>
      </c>
      <c r="K12" s="1">
        <v>-16.2564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0.0874</v>
      </c>
      <c r="K13" s="1">
        <v>57.5966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78.04820000000001</v>
      </c>
      <c r="C14" s="1">
        <v>-73.5034</v>
      </c>
      <c r="D14" s="1">
        <v>63.1028</v>
      </c>
      <c r="E14" s="1">
        <v>73.1538</v>
      </c>
      <c r="F14" s="1">
        <v>28.1428</v>
      </c>
      <c r="G14" s="1">
        <v>9.0022</v>
      </c>
      <c r="H14" s="1">
        <v>24.2972</v>
      </c>
      <c r="I14" s="1">
        <v>-17.917</v>
      </c>
      <c r="J14" s="1">
        <v>8.74</v>
      </c>
      <c r="K14" s="1">
        <v>30.5026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1372.18</v>
      </c>
      <c r="C15" s="1">
        <v>1165.916</v>
      </c>
      <c r="D15" s="1">
        <v>2557.324</v>
      </c>
      <c r="E15" s="1">
        <v>1505.902</v>
      </c>
      <c r="F15" s="1">
        <v>2031.176</v>
      </c>
      <c r="G15" s="1">
        <v>2169.268</v>
      </c>
      <c r="H15" s="1">
        <v>2217.338</v>
      </c>
      <c r="I15" s="1">
        <v>2718.14</v>
      </c>
      <c r="J15" s="1">
        <v>3748.586</v>
      </c>
      <c r="K15" s="1">
        <v>1691.19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1372.18</v>
      </c>
      <c r="C16" s="1">
        <v>1165.916</v>
      </c>
      <c r="D16" s="1">
        <v>2557.324</v>
      </c>
      <c r="E16" s="1">
        <v>1505.902</v>
      </c>
      <c r="F16" s="1">
        <v>2031.176</v>
      </c>
      <c r="G16" s="1">
        <v>2169.268</v>
      </c>
      <c r="H16" s="1">
        <v>2217.338</v>
      </c>
      <c r="I16" s="1">
        <v>2718.14</v>
      </c>
      <c r="J16" s="1">
        <v>3748.586</v>
      </c>
      <c r="K16" s="1">
        <v>1691.19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-822.4340000000001</v>
      </c>
      <c r="C17" s="1">
        <v>-640.642</v>
      </c>
      <c r="D17" s="1">
        <v>-1754.992</v>
      </c>
      <c r="E17" s="1">
        <v>-900.22</v>
      </c>
      <c r="F17" s="1">
        <v>-1009.47</v>
      </c>
      <c r="G17" s="1">
        <v>-1162.42</v>
      </c>
      <c r="H17" s="1">
        <v>-1785.582</v>
      </c>
      <c r="I17" s="1">
        <v>-1914.06</v>
      </c>
      <c r="J17" s="1">
        <v>-1929.792</v>
      </c>
      <c r="K17" s="1">
        <v>-1721.78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-822.4340000000001</v>
      </c>
      <c r="C18" s="1">
        <v>-640.642</v>
      </c>
      <c r="D18" s="1">
        <v>-1754.992</v>
      </c>
      <c r="E18" s="1">
        <v>-900.22</v>
      </c>
      <c r="F18" s="1">
        <v>-1009.47</v>
      </c>
      <c r="G18" s="1">
        <v>-1162.42</v>
      </c>
      <c r="H18" s="1">
        <v>-1785.582</v>
      </c>
      <c r="I18" s="1">
        <v>-1914.06</v>
      </c>
      <c r="J18" s="1">
        <v>-1929.792</v>
      </c>
      <c r="K18" s="1">
        <v>-1721.78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13.11</v>
      </c>
      <c r="F19" s="1">
        <v>34.96</v>
      </c>
      <c r="G19" s="1">
        <v>113.62</v>
      </c>
      <c r="H19" s="1">
        <v>0.0</v>
      </c>
      <c r="I19" s="1">
        <v>0.0</v>
      </c>
      <c r="J19" s="1">
        <v>0.0</v>
      </c>
      <c r="K19" s="1">
        <v>273.562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-60.743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-35.7466</v>
      </c>
      <c r="C21" s="1">
        <v>-44.7488</v>
      </c>
      <c r="D21" s="1">
        <v>-33.5616</v>
      </c>
      <c r="E21" s="1">
        <v>-44.9236</v>
      </c>
      <c r="F21" s="1">
        <v>-95.266</v>
      </c>
      <c r="G21" s="1">
        <v>-104.88</v>
      </c>
      <c r="H21" s="1">
        <v>-7.6912</v>
      </c>
      <c r="I21" s="1">
        <v>-198.398</v>
      </c>
      <c r="J21" s="1">
        <v>-142.462</v>
      </c>
      <c r="K21" s="1">
        <v>-171.304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-35.7466</v>
      </c>
      <c r="C22" s="1">
        <v>-44.7488</v>
      </c>
      <c r="D22" s="1">
        <v>-33.5616</v>
      </c>
      <c r="E22" s="1">
        <v>-44.9236</v>
      </c>
      <c r="F22" s="1">
        <v>-95.266</v>
      </c>
      <c r="G22" s="1">
        <v>-104.88</v>
      </c>
      <c r="H22" s="1">
        <v>-7.6912</v>
      </c>
      <c r="I22" s="1">
        <v>-198.398</v>
      </c>
      <c r="J22" s="1">
        <v>-142.462</v>
      </c>
      <c r="K22" s="1">
        <v>-171.304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-111.872</v>
      </c>
      <c r="C23" s="1">
        <v>-105.754</v>
      </c>
      <c r="D23" s="1">
        <v>-105.754</v>
      </c>
      <c r="E23" s="1">
        <v>-73.32860000000001</v>
      </c>
      <c r="F23" s="1">
        <v>-97.01400000000001</v>
      </c>
      <c r="G23" s="1">
        <v>-173.052</v>
      </c>
      <c r="H23" s="1">
        <v>-122.36</v>
      </c>
      <c r="I23" s="1">
        <v>-76.47500000000001</v>
      </c>
      <c r="J23" s="1">
        <v>-244.72</v>
      </c>
      <c r="K23" s="1">
        <v>-740.278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402.914</v>
      </c>
      <c r="C24" s="1">
        <v>374.946</v>
      </c>
      <c r="D24" s="1">
        <v>663.366</v>
      </c>
      <c r="E24" s="1">
        <v>500.802</v>
      </c>
      <c r="F24" s="1">
        <v>863.5120000000001</v>
      </c>
      <c r="G24" s="1">
        <v>842.5360000000001</v>
      </c>
      <c r="H24" s="1">
        <v>300.656</v>
      </c>
      <c r="I24" s="1">
        <v>530.518</v>
      </c>
      <c r="J24" s="1">
        <v>1432.486</v>
      </c>
      <c r="K24" s="1">
        <v>-729.7900000000001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126.73</v>
      </c>
      <c r="C25" s="1">
        <v>-164.312</v>
      </c>
      <c r="D25" s="1">
        <v>199.272</v>
      </c>
      <c r="E25" s="1">
        <v>-220.248</v>
      </c>
      <c r="F25" s="1">
        <v>51.566</v>
      </c>
      <c r="G25" s="1">
        <v>-59.7816</v>
      </c>
      <c r="H25" s="1">
        <v>119.738</v>
      </c>
      <c r="I25" s="1">
        <v>-137.218</v>
      </c>
      <c r="J25" s="1">
        <v>73.32860000000001</v>
      </c>
      <c r="K25" s="1">
        <v>57.9462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263.074</v>
      </c>
      <c r="C27" s="1">
        <v>223.744</v>
      </c>
      <c r="D27" s="1">
        <v>178.296</v>
      </c>
      <c r="E27" s="1">
        <v>145.084</v>
      </c>
      <c r="F27" s="1">
        <v>183.54</v>
      </c>
      <c r="G27" s="1">
        <v>282.302</v>
      </c>
      <c r="H27" s="1">
        <v>198.398</v>
      </c>
      <c r="I27" s="1">
        <v>140.714</v>
      </c>
      <c r="J27" s="1">
        <v>407.284</v>
      </c>
      <c r="K27" s="1">
        <v>1053.17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32.9498</v>
      </c>
      <c r="C28" s="1">
        <v>18.0044</v>
      </c>
      <c r="D28" s="1">
        <v>55.6738</v>
      </c>
      <c r="E28" s="1">
        <v>59.6942</v>
      </c>
      <c r="F28" s="1">
        <v>42.5638</v>
      </c>
      <c r="G28" s="1">
        <v>78.3104</v>
      </c>
      <c r="H28" s="1">
        <v>106.628</v>
      </c>
      <c r="I28" s="1">
        <v>72.89160000000001</v>
      </c>
      <c r="J28" s="1">
        <v>20.539</v>
      </c>
      <c r="K28" s="1">
        <v>118.864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550.62</v>
      </c>
      <c r="C29" s="1">
        <v>525.274</v>
      </c>
      <c r="D29" s="1">
        <v>802.332</v>
      </c>
      <c r="E29" s="1">
        <v>606.556</v>
      </c>
      <c r="F29" s="1">
        <v>1020.832</v>
      </c>
      <c r="G29" s="1">
        <v>1006.848</v>
      </c>
      <c r="H29" s="1">
        <v>430.882</v>
      </c>
      <c r="I29" s="1">
        <v>804.9540000000001</v>
      </c>
      <c r="J29" s="1">
        <v>1819.668</v>
      </c>
      <c r="K29" s="1">
        <v>-30.7648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256.956</v>
      </c>
      <c r="C3" s="1">
        <v>92.644</v>
      </c>
      <c r="D3" s="1">
        <v>291.916</v>
      </c>
      <c r="E3" s="1">
        <v>71.4932</v>
      </c>
      <c r="F3" s="1">
        <v>122.36</v>
      </c>
      <c r="G3" s="1">
        <v>63.53980000000001</v>
      </c>
      <c r="H3" s="1">
        <v>183.54</v>
      </c>
      <c r="I3" s="1">
        <v>45.7102</v>
      </c>
      <c r="J3" s="1">
        <v>118.864</v>
      </c>
      <c r="K3" s="1">
        <v>175.5866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1738.386</v>
      </c>
      <c r="C4" s="1">
        <v>2123.82</v>
      </c>
      <c r="D4" s="1">
        <v>2219.086</v>
      </c>
      <c r="E4" s="1">
        <v>3127.172</v>
      </c>
      <c r="F4" s="1">
        <v>2888.57</v>
      </c>
      <c r="G4" s="1">
        <v>3231.178</v>
      </c>
      <c r="H4" s="1">
        <v>3884.056</v>
      </c>
      <c r="I4" s="1">
        <v>5345.384</v>
      </c>
      <c r="J4" s="1">
        <v>5185.442</v>
      </c>
      <c r="K4" s="1">
        <v>5575.246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695.7040000000001</v>
      </c>
      <c r="C5" s="1">
        <v>566.3520000000001</v>
      </c>
      <c r="D5" s="1">
        <v>426.512</v>
      </c>
      <c r="E5" s="1">
        <v>541.88</v>
      </c>
      <c r="F5" s="1">
        <v>536.6360000000001</v>
      </c>
      <c r="G5" s="1">
        <v>598.69</v>
      </c>
      <c r="H5" s="1">
        <v>837.292</v>
      </c>
      <c r="I5" s="1">
        <v>528.77</v>
      </c>
      <c r="J5" s="1">
        <v>1700.804</v>
      </c>
      <c r="K5" s="1">
        <v>1473.564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2434.09</v>
      </c>
      <c r="C6" s="1">
        <v>2689.298</v>
      </c>
      <c r="D6" s="1">
        <v>2645.598</v>
      </c>
      <c r="E6" s="1">
        <v>3668.178</v>
      </c>
      <c r="F6" s="1">
        <v>3425.206</v>
      </c>
      <c r="G6" s="1">
        <v>3829.868</v>
      </c>
      <c r="H6" s="1">
        <v>4721.348</v>
      </c>
      <c r="I6" s="1">
        <v>5874.154</v>
      </c>
      <c r="J6" s="1">
        <v>6886.246</v>
      </c>
      <c r="K6" s="1">
        <v>7048.81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12410.8</v>
      </c>
      <c r="C7" s="1">
        <v>13809.2</v>
      </c>
      <c r="D7" s="1">
        <v>13984.0</v>
      </c>
      <c r="E7" s="1">
        <v>15207.6</v>
      </c>
      <c r="F7" s="1">
        <v>16955.6</v>
      </c>
      <c r="G7" s="1">
        <v>18354.0</v>
      </c>
      <c r="H7" s="1">
        <v>20189.4</v>
      </c>
      <c r="I7" s="1">
        <v>20626.4</v>
      </c>
      <c r="J7" s="1">
        <v>23073.6</v>
      </c>
      <c r="K7" s="1">
        <v>24209.8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-61.18000000000001</v>
      </c>
      <c r="C8" s="1">
        <v>-72.80420000000001</v>
      </c>
      <c r="D8" s="1">
        <v>-110.998</v>
      </c>
      <c r="E8" s="1">
        <v>-115.368</v>
      </c>
      <c r="F8" s="1">
        <v>-107.502</v>
      </c>
      <c r="G8" s="1">
        <v>-124.982</v>
      </c>
      <c r="H8" s="1">
        <v>-194.028</v>
      </c>
      <c r="I8" s="1">
        <v>-150.328</v>
      </c>
      <c r="J8" s="1">
        <v>-146.832</v>
      </c>
      <c r="K8" s="1">
        <v>-108.376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0.0</v>
      </c>
      <c r="C9" s="1">
        <v>0.0</v>
      </c>
      <c r="D9" s="1">
        <v>-64.7634</v>
      </c>
      <c r="E9" s="1">
        <v>-34.87260000000001</v>
      </c>
      <c r="F9" s="1">
        <v>-66.0744</v>
      </c>
      <c r="G9" s="1">
        <v>-65.0256</v>
      </c>
      <c r="H9" s="1">
        <v>-73.0664</v>
      </c>
      <c r="I9" s="1">
        <v>-41.2528</v>
      </c>
      <c r="J9" s="1">
        <v>-57.1596</v>
      </c>
      <c r="K9" s="1">
        <v>-98.762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12410.8</v>
      </c>
      <c r="C10" s="1">
        <v>13721.8</v>
      </c>
      <c r="D10" s="1">
        <v>13809.2</v>
      </c>
      <c r="E10" s="1">
        <v>15032.8</v>
      </c>
      <c r="F10" s="1">
        <v>16780.8</v>
      </c>
      <c r="G10" s="1">
        <v>18179.2</v>
      </c>
      <c r="H10" s="1">
        <v>19839.8</v>
      </c>
      <c r="I10" s="1">
        <v>20364.2</v>
      </c>
      <c r="J10" s="1">
        <v>22898.8</v>
      </c>
      <c r="K10" s="1">
        <v>23947.6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90.896</v>
      </c>
      <c r="C11" s="1">
        <v>100.51</v>
      </c>
      <c r="D11" s="1">
        <v>113.62</v>
      </c>
      <c r="E11" s="1">
        <v>105.754</v>
      </c>
      <c r="F11" s="1">
        <v>127.604</v>
      </c>
      <c r="G11" s="1">
        <v>168.682</v>
      </c>
      <c r="H11" s="1">
        <v>163.438</v>
      </c>
      <c r="I11" s="1">
        <v>170.43</v>
      </c>
      <c r="J11" s="1">
        <v>160.816</v>
      </c>
      <c r="K11" s="1">
        <v>175.5866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-62.3162</v>
      </c>
      <c r="C12" s="1">
        <v>-65.113</v>
      </c>
      <c r="D12" s="1">
        <v>-70.5318</v>
      </c>
      <c r="E12" s="1">
        <v>-56.1108</v>
      </c>
      <c r="F12" s="1">
        <v>-57.4218</v>
      </c>
      <c r="G12" s="1">
        <v>-39.2426</v>
      </c>
      <c r="H12" s="1">
        <v>-46.5842</v>
      </c>
      <c r="I12" s="1">
        <v>-55.2368</v>
      </c>
      <c r="J12" s="1">
        <v>-52.2652</v>
      </c>
      <c r="K12" s="1">
        <v>-61.0926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28.5798</v>
      </c>
      <c r="C13" s="1">
        <v>35.3096</v>
      </c>
      <c r="D13" s="1">
        <v>43.26300000000001</v>
      </c>
      <c r="E13" s="1">
        <v>49.9928</v>
      </c>
      <c r="F13" s="1">
        <v>69.74520000000001</v>
      </c>
      <c r="G13" s="1">
        <v>129.352</v>
      </c>
      <c r="H13" s="1">
        <v>117.116</v>
      </c>
      <c r="I13" s="1">
        <v>114.494</v>
      </c>
      <c r="J13" s="1">
        <v>108.376</v>
      </c>
      <c r="K13" s="1">
        <v>114.494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1.748</v>
      </c>
      <c r="C14" s="1">
        <v>4.6322</v>
      </c>
      <c r="D14" s="1">
        <v>7.079400000000001</v>
      </c>
      <c r="E14" s="1">
        <v>7.6912</v>
      </c>
      <c r="F14" s="1">
        <v>7.778600000000001</v>
      </c>
      <c r="G14" s="1">
        <v>22.287</v>
      </c>
      <c r="H14" s="1">
        <v>23.0736</v>
      </c>
      <c r="I14" s="1">
        <v>36.97020000000001</v>
      </c>
      <c r="J14" s="1">
        <v>36.97020000000001</v>
      </c>
      <c r="K14" s="1">
        <v>30.153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0.0</v>
      </c>
      <c r="C15" s="1">
        <v>0.6992</v>
      </c>
      <c r="D15" s="1">
        <v>0.6992</v>
      </c>
      <c r="E15" s="1">
        <v>0.6992</v>
      </c>
      <c r="F15" s="1">
        <v>0.5244</v>
      </c>
      <c r="G15" s="1">
        <v>0.7866000000000001</v>
      </c>
      <c r="H15" s="1">
        <v>0.8740000000000001</v>
      </c>
      <c r="I15" s="1">
        <v>2.622</v>
      </c>
      <c r="J15" s="1">
        <v>2.0976</v>
      </c>
      <c r="K15" s="1">
        <v>1.748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39.9418</v>
      </c>
      <c r="C16" s="1">
        <v>38.28120000000001</v>
      </c>
      <c r="D16" s="1">
        <v>38.28120000000001</v>
      </c>
      <c r="E16" s="1">
        <v>43.00080000000001</v>
      </c>
      <c r="F16" s="1">
        <v>0.5244</v>
      </c>
      <c r="G16" s="1">
        <v>2.0976</v>
      </c>
      <c r="H16" s="1">
        <v>1.311</v>
      </c>
      <c r="I16" s="1">
        <v>0.1748</v>
      </c>
      <c r="J16" s="1">
        <v>0.9614</v>
      </c>
      <c r="K16" s="1">
        <v>0.7866000000000001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4.5448</v>
      </c>
      <c r="C17" s="1">
        <v>4.6322</v>
      </c>
      <c r="D17" s="1">
        <v>4.807</v>
      </c>
      <c r="E17" s="1">
        <v>4.807</v>
      </c>
      <c r="F17" s="1">
        <v>5.244000000000001</v>
      </c>
      <c r="G17" s="1">
        <v>4.5448</v>
      </c>
      <c r="H17" s="1">
        <v>4.8944</v>
      </c>
      <c r="I17" s="1">
        <v>4.981800000000001</v>
      </c>
      <c r="J17" s="1">
        <v>5.506200000000001</v>
      </c>
      <c r="K17" s="1">
        <v>6.2054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3.4086</v>
      </c>
      <c r="C18" s="1">
        <v>17.2178</v>
      </c>
      <c r="D18" s="1">
        <v>4.719600000000001</v>
      </c>
      <c r="E18" s="1">
        <v>1.5732</v>
      </c>
      <c r="F18" s="1">
        <v>3.7582</v>
      </c>
      <c r="G18" s="1">
        <v>4.37</v>
      </c>
      <c r="H18" s="1">
        <v>1.4858</v>
      </c>
      <c r="I18" s="1">
        <v>3.3212</v>
      </c>
      <c r="J18" s="1">
        <v>2.7094</v>
      </c>
      <c r="K18" s="1">
        <v>2.8842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36.70800000000001</v>
      </c>
      <c r="H19" s="1">
        <v>89.14800000000001</v>
      </c>
      <c r="I19" s="1">
        <v>52.2652</v>
      </c>
      <c r="J19" s="1">
        <v>94.39200000000001</v>
      </c>
      <c r="K19" s="1">
        <v>228.114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0.7866000000000001</v>
      </c>
      <c r="H20" s="1">
        <v>2.0976</v>
      </c>
      <c r="I20" s="1">
        <v>0.4370000000000001</v>
      </c>
      <c r="J20" s="1">
        <v>0.6118</v>
      </c>
      <c r="K20" s="1">
        <v>0.2622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137.218</v>
      </c>
      <c r="C21" s="1">
        <v>192.28</v>
      </c>
      <c r="D21" s="1">
        <v>50.692</v>
      </c>
      <c r="E21" s="1">
        <v>65.46260000000001</v>
      </c>
      <c r="F21" s="1">
        <v>55.8486</v>
      </c>
      <c r="G21" s="1">
        <v>77.2616</v>
      </c>
      <c r="H21" s="1">
        <v>62.6658</v>
      </c>
      <c r="I21" s="1">
        <v>66.0744</v>
      </c>
      <c r="J21" s="1">
        <v>91.77000000000001</v>
      </c>
      <c r="K21" s="1">
        <v>71.31840000000001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15295.0</v>
      </c>
      <c r="C22" s="1">
        <v>16780.8</v>
      </c>
      <c r="D22" s="1">
        <v>16868.2</v>
      </c>
      <c r="E22" s="1">
        <v>18965.8</v>
      </c>
      <c r="F22" s="1">
        <v>20451.6</v>
      </c>
      <c r="G22" s="1">
        <v>22374.4</v>
      </c>
      <c r="H22" s="1">
        <v>25083.8</v>
      </c>
      <c r="I22" s="1">
        <v>26569.6</v>
      </c>
      <c r="J22" s="1">
        <v>30240.4</v>
      </c>
      <c r="K22" s="1">
        <v>31638.8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3.3212</v>
      </c>
      <c r="C24" s="1">
        <v>3.933</v>
      </c>
      <c r="D24" s="1">
        <v>5.0692</v>
      </c>
      <c r="E24" s="1">
        <v>12.4108</v>
      </c>
      <c r="F24" s="1">
        <v>11.2746</v>
      </c>
      <c r="G24" s="1">
        <v>11.7116</v>
      </c>
      <c r="H24" s="1">
        <v>9.5266</v>
      </c>
      <c r="I24" s="1">
        <v>5.768400000000001</v>
      </c>
      <c r="J24" s="1">
        <v>8.0408</v>
      </c>
      <c r="K24" s="1">
        <v>8.1282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90.022</v>
      </c>
      <c r="C25" s="1">
        <v>51.129</v>
      </c>
      <c r="D25" s="1">
        <v>57.77140000000001</v>
      </c>
      <c r="E25" s="1">
        <v>64.5886</v>
      </c>
      <c r="F25" s="1">
        <v>36.7954</v>
      </c>
      <c r="G25" s="1">
        <v>38.80560000000001</v>
      </c>
      <c r="H25" s="1">
        <v>19.4902</v>
      </c>
      <c r="I25" s="1">
        <v>44.83620000000001</v>
      </c>
      <c r="J25" s="1">
        <v>39.5048</v>
      </c>
      <c r="K25" s="1">
        <v>49.9928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974.5100000000001</v>
      </c>
      <c r="C26" s="1">
        <v>942.172</v>
      </c>
      <c r="D26" s="1">
        <v>969.2660000000001</v>
      </c>
      <c r="E26" s="1">
        <v>1403.5566</v>
      </c>
      <c r="F26" s="1">
        <v>1497.162</v>
      </c>
      <c r="G26" s="1">
        <v>1559.216</v>
      </c>
      <c r="H26" s="1">
        <v>1428.116</v>
      </c>
      <c r="I26" s="1">
        <v>1623.018</v>
      </c>
      <c r="J26" s="1">
        <v>1987.476</v>
      </c>
      <c r="K26" s="1">
        <v>2907.798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6146.842000000001</v>
      </c>
      <c r="C27" s="1">
        <v>6874.884</v>
      </c>
      <c r="D27" s="1">
        <v>6539.268</v>
      </c>
      <c r="E27" s="1">
        <v>6932.568</v>
      </c>
      <c r="F27" s="1">
        <v>7138.832</v>
      </c>
      <c r="G27" s="1">
        <v>7451.724</v>
      </c>
      <c r="H27" s="1">
        <v>8914.800000000001</v>
      </c>
      <c r="I27" s="1">
        <v>10400.6</v>
      </c>
      <c r="J27" s="1">
        <v>10925.0</v>
      </c>
      <c r="K27" s="1">
        <v>10138.4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7122.226000000001</v>
      </c>
      <c r="C28" s="1">
        <v>7817.056</v>
      </c>
      <c r="D28" s="1">
        <v>7508.534000000001</v>
      </c>
      <c r="E28" s="1">
        <v>8335.338</v>
      </c>
      <c r="F28" s="1">
        <v>8635.994</v>
      </c>
      <c r="G28" s="1">
        <v>9002.2</v>
      </c>
      <c r="H28" s="1">
        <v>10313.2</v>
      </c>
      <c r="I28" s="1">
        <v>12061.2</v>
      </c>
      <c r="J28" s="1">
        <v>12935.2</v>
      </c>
      <c r="K28" s="1">
        <v>13022.6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550.62</v>
      </c>
      <c r="C29" s="1">
        <v>520.904</v>
      </c>
      <c r="D29" s="1">
        <v>329.498</v>
      </c>
      <c r="E29" s="1">
        <v>534.888</v>
      </c>
      <c r="F29" s="1">
        <v>464.968</v>
      </c>
      <c r="G29" s="1">
        <v>514.7860000000001</v>
      </c>
      <c r="H29" s="1">
        <v>615.296</v>
      </c>
      <c r="I29" s="1">
        <v>286.672</v>
      </c>
      <c r="J29" s="1">
        <v>1396.652</v>
      </c>
      <c r="K29" s="1">
        <v>1255.064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749.892</v>
      </c>
      <c r="C30" s="1">
        <v>1180.774</v>
      </c>
      <c r="D30" s="1">
        <v>735.034</v>
      </c>
      <c r="E30" s="1">
        <v>949.1640000000001</v>
      </c>
      <c r="F30" s="1">
        <v>1018.21</v>
      </c>
      <c r="G30" s="1">
        <v>1754.118</v>
      </c>
      <c r="H30" s="1">
        <v>2175.386</v>
      </c>
      <c r="I30" s="1">
        <v>1931.54</v>
      </c>
      <c r="J30" s="1">
        <v>1803.062</v>
      </c>
      <c r="K30" s="1">
        <v>1921.052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4.2826</v>
      </c>
      <c r="I31" s="1">
        <v>5.0692</v>
      </c>
      <c r="J31" s="1">
        <v>5.4188</v>
      </c>
      <c r="K31" s="1">
        <v>5.768400000000001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5313.046</v>
      </c>
      <c r="C32" s="1">
        <v>5597.97</v>
      </c>
      <c r="D32" s="1">
        <v>6540.142000000001</v>
      </c>
      <c r="E32" s="1">
        <v>7201.76</v>
      </c>
      <c r="F32" s="1">
        <v>8284.646</v>
      </c>
      <c r="G32" s="1">
        <v>8663.088</v>
      </c>
      <c r="H32" s="1">
        <v>9439.2</v>
      </c>
      <c r="I32" s="1">
        <v>9788.800000000001</v>
      </c>
      <c r="J32" s="1">
        <v>11274.6</v>
      </c>
      <c r="K32" s="1">
        <v>12148.6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34.523</v>
      </c>
      <c r="H33" s="1">
        <v>27.6184</v>
      </c>
      <c r="I33" s="1">
        <v>26.3074</v>
      </c>
      <c r="J33" s="1">
        <v>23.9476</v>
      </c>
      <c r="K33" s="1">
        <v>28.3176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18.0044</v>
      </c>
      <c r="C34" s="1">
        <v>55.6738</v>
      </c>
      <c r="D34" s="1">
        <v>59.5194</v>
      </c>
      <c r="E34" s="1">
        <v>42.5638</v>
      </c>
      <c r="F34" s="1">
        <v>78.3104</v>
      </c>
      <c r="G34" s="1">
        <v>107.502</v>
      </c>
      <c r="H34" s="1">
        <v>72.979</v>
      </c>
      <c r="I34" s="1">
        <v>20.2768</v>
      </c>
      <c r="J34" s="1">
        <v>117.116</v>
      </c>
      <c r="K34" s="1">
        <v>236.854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0.1748</v>
      </c>
      <c r="C35" s="1">
        <v>0.1748</v>
      </c>
      <c r="D35" s="1">
        <v>0.5244</v>
      </c>
      <c r="E35" s="1">
        <v>1.0488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71.75540000000001</v>
      </c>
      <c r="C36" s="1">
        <v>57.1596</v>
      </c>
      <c r="D36" s="1">
        <v>31.464</v>
      </c>
      <c r="E36" s="1">
        <v>34.34820000000001</v>
      </c>
      <c r="F36" s="1">
        <v>10.8376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22.8988</v>
      </c>
      <c r="C37" s="1">
        <v>21.85</v>
      </c>
      <c r="D37" s="1">
        <v>37.4072</v>
      </c>
      <c r="E37" s="1">
        <v>17.5674</v>
      </c>
      <c r="F37" s="1">
        <v>29.1916</v>
      </c>
      <c r="G37" s="1">
        <v>12.4982</v>
      </c>
      <c r="H37" s="1">
        <v>5.244000000000001</v>
      </c>
      <c r="I37" s="1">
        <v>4.981800000000001</v>
      </c>
      <c r="J37" s="1">
        <v>5.681</v>
      </c>
      <c r="K37" s="1">
        <v>13.0226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16.3438</v>
      </c>
      <c r="H38" s="1">
        <v>17.8296</v>
      </c>
      <c r="I38" s="1">
        <v>24.2098</v>
      </c>
      <c r="J38" s="1">
        <v>21.9374</v>
      </c>
      <c r="K38" s="1">
        <v>22.8114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29.8034</v>
      </c>
      <c r="H39" s="1">
        <v>35.3096</v>
      </c>
      <c r="I39" s="1">
        <v>30.3278</v>
      </c>
      <c r="J39" s="1">
        <v>33.82380000000001</v>
      </c>
      <c r="K39" s="1">
        <v>29.6286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13984.0</v>
      </c>
      <c r="C40" s="1">
        <v>15295.0</v>
      </c>
      <c r="D40" s="1">
        <v>15295.0</v>
      </c>
      <c r="E40" s="1">
        <v>17217.8</v>
      </c>
      <c r="F40" s="1">
        <v>18528.8</v>
      </c>
      <c r="G40" s="1">
        <v>20189.4</v>
      </c>
      <c r="H40" s="1">
        <v>22811.4</v>
      </c>
      <c r="I40" s="1">
        <v>24209.8</v>
      </c>
      <c r="J40" s="1">
        <v>27705.8</v>
      </c>
      <c r="K40" s="1">
        <v>28754.6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>
        <v>558.486</v>
      </c>
      <c r="C41" s="1">
        <v>558.486</v>
      </c>
      <c r="D41" s="1">
        <v>558.486</v>
      </c>
      <c r="E41" s="1">
        <v>558.486</v>
      </c>
      <c r="F41" s="1">
        <v>558.486</v>
      </c>
      <c r="G41" s="1">
        <v>558.486</v>
      </c>
      <c r="H41" s="1">
        <v>558.486</v>
      </c>
      <c r="I41" s="1">
        <v>558.486</v>
      </c>
      <c r="J41" s="1">
        <v>558.486</v>
      </c>
      <c r="K41" s="1">
        <v>577.714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138.966</v>
      </c>
      <c r="C42" s="1">
        <v>138.966</v>
      </c>
      <c r="D42" s="1">
        <v>138.966</v>
      </c>
      <c r="E42" s="1">
        <v>138.966</v>
      </c>
      <c r="F42" s="1">
        <v>138.966</v>
      </c>
      <c r="G42" s="1">
        <v>138.966</v>
      </c>
      <c r="H42" s="1">
        <v>138.966</v>
      </c>
      <c r="I42" s="1">
        <v>138.966</v>
      </c>
      <c r="J42" s="1">
        <v>138.966</v>
      </c>
      <c r="K42" s="1">
        <v>205.39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93</v>
      </c>
      <c r="B43" s="1">
        <v>44.7488</v>
      </c>
      <c r="C43" s="1">
        <v>33.5616</v>
      </c>
      <c r="D43" s="1">
        <v>50.255</v>
      </c>
      <c r="E43" s="1">
        <v>95.266</v>
      </c>
      <c r="F43" s="1">
        <v>100.51</v>
      </c>
      <c r="G43" s="1">
        <v>123.234</v>
      </c>
      <c r="H43" s="1">
        <v>123.234</v>
      </c>
      <c r="I43" s="1">
        <v>134.596</v>
      </c>
      <c r="J43" s="1">
        <v>156.446</v>
      </c>
      <c r="K43" s="1">
        <v>173.052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603.9340000000001</v>
      </c>
      <c r="C44" s="1">
        <v>747.2700000000001</v>
      </c>
      <c r="D44" s="1">
        <v>850.402</v>
      </c>
      <c r="E44" s="1">
        <v>945.668</v>
      </c>
      <c r="F44" s="1">
        <v>1088.13</v>
      </c>
      <c r="G44" s="1">
        <v>1350.33</v>
      </c>
      <c r="H44" s="1">
        <v>1485.8</v>
      </c>
      <c r="I44" s="1">
        <v>1543.484</v>
      </c>
      <c r="J44" s="1">
        <v>1671.088</v>
      </c>
      <c r="K44" s="1">
        <v>1976.988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>
        <v>1345.96</v>
      </c>
      <c r="C45" s="1">
        <v>1477.934</v>
      </c>
      <c r="D45" s="1">
        <v>1598.546</v>
      </c>
      <c r="E45" s="1">
        <v>1738.386</v>
      </c>
      <c r="F45" s="1">
        <v>1886.092</v>
      </c>
      <c r="G45" s="1">
        <v>2170.142</v>
      </c>
      <c r="H45" s="1">
        <v>2306.486</v>
      </c>
      <c r="I45" s="1">
        <v>2375.532</v>
      </c>
      <c r="J45" s="1">
        <v>2524.986</v>
      </c>
      <c r="K45" s="1">
        <v>2933.144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96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0.4370000000000001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97</v>
      </c>
      <c r="B47" s="1">
        <v>1345.96</v>
      </c>
      <c r="C47" s="1">
        <v>1477.934</v>
      </c>
      <c r="D47" s="1">
        <v>1598.546</v>
      </c>
      <c r="E47" s="1">
        <v>1738.386</v>
      </c>
      <c r="F47" s="1">
        <v>1886.092</v>
      </c>
      <c r="G47" s="1">
        <v>2170.142</v>
      </c>
      <c r="H47" s="1">
        <v>2306.486</v>
      </c>
      <c r="I47" s="1">
        <v>2375.532</v>
      </c>
      <c r="J47" s="1">
        <v>2524.986</v>
      </c>
      <c r="K47" s="1">
        <v>2933.144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98</v>
      </c>
      <c r="B48" s="1">
        <v>15295.0</v>
      </c>
      <c r="C48" s="1">
        <v>16780.8</v>
      </c>
      <c r="D48" s="1">
        <v>16868.2</v>
      </c>
      <c r="E48" s="1">
        <v>18965.8</v>
      </c>
      <c r="F48" s="1">
        <v>20451.6</v>
      </c>
      <c r="G48" s="1">
        <v>22374.4</v>
      </c>
      <c r="H48" s="1">
        <v>25083.8</v>
      </c>
      <c r="I48" s="1">
        <v>26569.6</v>
      </c>
      <c r="J48" s="1">
        <v>30240.4</v>
      </c>
      <c r="K48" s="1">
        <v>31638.8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99</v>
      </c>
      <c r="B50" s="1">
        <v>22.3744</v>
      </c>
      <c r="C50" s="1">
        <v>22.3744</v>
      </c>
      <c r="D50" s="1">
        <v>22.3744</v>
      </c>
      <c r="E50" s="1">
        <v>22.3744</v>
      </c>
      <c r="F50" s="1">
        <v>22.3744</v>
      </c>
      <c r="G50" s="1">
        <v>22.3744</v>
      </c>
      <c r="H50" s="1">
        <v>22.3744</v>
      </c>
      <c r="I50" s="1">
        <v>22.3744</v>
      </c>
      <c r="J50" s="1">
        <v>22.3744</v>
      </c>
      <c r="K50" s="1">
        <v>23.0736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100</v>
      </c>
      <c r="B51" s="1">
        <v>22.3744</v>
      </c>
      <c r="C51" s="1">
        <v>22.3744</v>
      </c>
      <c r="D51" s="1">
        <v>22.3744</v>
      </c>
      <c r="E51" s="1">
        <v>22.3744</v>
      </c>
      <c r="F51" s="1">
        <v>22.3744</v>
      </c>
      <c r="G51" s="1">
        <v>22.3744</v>
      </c>
      <c r="H51" s="1">
        <v>22.3744</v>
      </c>
      <c r="I51" s="1">
        <v>22.3744</v>
      </c>
      <c r="J51" s="1">
        <v>22.3744</v>
      </c>
      <c r="K51" s="1">
        <v>23.0736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101</v>
      </c>
      <c r="B52" s="1" t="s">
        <v>102</v>
      </c>
      <c r="C52" s="1" t="s">
        <v>103</v>
      </c>
      <c r="D52" s="1" t="s">
        <v>104</v>
      </c>
      <c r="E52" s="1" t="s">
        <v>105</v>
      </c>
      <c r="F52" s="1" t="s">
        <v>106</v>
      </c>
      <c r="G52" s="1" t="s">
        <v>107</v>
      </c>
      <c r="H52" s="1" t="s">
        <v>108</v>
      </c>
      <c r="I52" s="1" t="s">
        <v>109</v>
      </c>
      <c r="J52" s="1" t="s">
        <v>110</v>
      </c>
      <c r="K52" s="1" t="s">
        <v>111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112</v>
      </c>
      <c r="B53" s="1">
        <v>1344.212</v>
      </c>
      <c r="C53" s="1">
        <v>1472.69</v>
      </c>
      <c r="D53" s="1">
        <v>1590.68</v>
      </c>
      <c r="E53" s="1">
        <v>1729.646</v>
      </c>
      <c r="F53" s="1">
        <v>1878.226</v>
      </c>
      <c r="G53" s="1">
        <v>2147.418</v>
      </c>
      <c r="H53" s="1">
        <v>2282.014</v>
      </c>
      <c r="I53" s="1">
        <v>2336.202</v>
      </c>
      <c r="J53" s="1">
        <v>2485.656</v>
      </c>
      <c r="K53" s="1">
        <v>2901.68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113</v>
      </c>
      <c r="B54" s="1" t="s">
        <v>114</v>
      </c>
      <c r="C54" s="1" t="s">
        <v>115</v>
      </c>
      <c r="D54" s="1" t="s">
        <v>116</v>
      </c>
      <c r="E54" s="1" t="s">
        <v>117</v>
      </c>
      <c r="F54" s="1" t="s">
        <v>118</v>
      </c>
      <c r="G54" s="1" t="s">
        <v>119</v>
      </c>
      <c r="H54" s="1" t="s">
        <v>120</v>
      </c>
      <c r="I54" s="1" t="s">
        <v>121</v>
      </c>
      <c r="J54" s="1" t="s">
        <v>122</v>
      </c>
      <c r="K54" s="1" t="s">
        <v>123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124</v>
      </c>
      <c r="B55" s="1">
        <v>14508.4</v>
      </c>
      <c r="C55" s="1">
        <v>15994.2</v>
      </c>
      <c r="D55" s="1">
        <v>16955.6</v>
      </c>
      <c r="E55" s="1">
        <v>18179.2</v>
      </c>
      <c r="F55" s="1">
        <v>19577.6</v>
      </c>
      <c r="G55" s="1">
        <v>21675.2</v>
      </c>
      <c r="H55" s="1">
        <v>24035.0</v>
      </c>
      <c r="I55" s="1">
        <v>25870.4</v>
      </c>
      <c r="J55" s="1">
        <v>28055.4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125</v>
      </c>
      <c r="B56" s="1">
        <v>6613.558</v>
      </c>
      <c r="C56" s="1">
        <v>7299.648</v>
      </c>
      <c r="D56" s="1">
        <v>7605.548000000001</v>
      </c>
      <c r="E56" s="1">
        <v>8685.812</v>
      </c>
      <c r="F56" s="1">
        <v>9788.800000000001</v>
      </c>
      <c r="G56" s="1">
        <v>10925.0</v>
      </c>
      <c r="H56" s="1">
        <v>12323.4</v>
      </c>
      <c r="I56" s="1">
        <v>12061.2</v>
      </c>
      <c r="J56" s="1">
        <v>14508.4</v>
      </c>
      <c r="K56" s="1">
        <v>15295.0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126</v>
      </c>
      <c r="B57" s="1">
        <v>100.51</v>
      </c>
      <c r="C57" s="1">
        <v>15.732</v>
      </c>
      <c r="D57" s="1">
        <v>201.894</v>
      </c>
      <c r="E57" s="1">
        <v>58.2084</v>
      </c>
      <c r="F57" s="1">
        <v>65.2004</v>
      </c>
      <c r="G57" s="1">
        <v>58.995</v>
      </c>
      <c r="H57" s="1">
        <v>181.792</v>
      </c>
      <c r="I57" s="1">
        <v>43.8748</v>
      </c>
      <c r="J57" s="1">
        <v>117.116</v>
      </c>
      <c r="K57" s="1">
        <v>174.8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127</v>
      </c>
      <c r="B58" s="1">
        <v>51.6534</v>
      </c>
      <c r="C58" s="1">
        <v>20.102</v>
      </c>
      <c r="D58" s="1">
        <v>27.7058</v>
      </c>
      <c r="E58" s="1">
        <v>29.5412</v>
      </c>
      <c r="F58" s="1">
        <v>10.4006</v>
      </c>
      <c r="G58" s="1">
        <v>8.2156</v>
      </c>
      <c r="H58" s="1">
        <v>0.4370000000000001</v>
      </c>
      <c r="I58" s="1">
        <v>-2.8842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128</v>
      </c>
      <c r="B59" s="1">
        <v>5660.810600000001</v>
      </c>
      <c r="C59" s="1">
        <v>6640.652</v>
      </c>
      <c r="D59" s="1">
        <v>6887.120000000001</v>
      </c>
      <c r="E59" s="1">
        <v>8073.138000000001</v>
      </c>
      <c r="F59" s="1">
        <v>9089.6</v>
      </c>
      <c r="G59" s="1">
        <v>10313.2</v>
      </c>
      <c r="H59" s="1">
        <v>11274.6</v>
      </c>
      <c r="I59" s="1">
        <v>11449.4</v>
      </c>
      <c r="J59" s="1">
        <v>12760.4</v>
      </c>
      <c r="K59" s="1">
        <v>13721.8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129</v>
      </c>
      <c r="B60" s="1">
        <v>413.402</v>
      </c>
      <c r="C60" s="1">
        <v>418.646</v>
      </c>
      <c r="D60" s="1">
        <v>389.804</v>
      </c>
      <c r="E60" s="1">
        <v>345.23</v>
      </c>
      <c r="F60" s="1">
        <v>324.254</v>
      </c>
      <c r="G60" s="1">
        <v>365.3320000000001</v>
      </c>
      <c r="H60" s="1">
        <v>395.048</v>
      </c>
      <c r="I60" s="1">
        <v>427.386</v>
      </c>
      <c r="J60" s="1">
        <v>457.9760000000001</v>
      </c>
      <c r="K60" s="1">
        <v>524.4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130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131</v>
      </c>
      <c r="B62" s="1">
        <v>4.37</v>
      </c>
      <c r="C62" s="1">
        <v>4.2826</v>
      </c>
      <c r="D62" s="1">
        <v>3.1464</v>
      </c>
      <c r="E62" s="1">
        <v>3.1464</v>
      </c>
      <c r="F62" s="1">
        <v>3.1464</v>
      </c>
      <c r="G62" s="1">
        <v>2.8842</v>
      </c>
      <c r="H62" s="1">
        <v>2.9716</v>
      </c>
      <c r="I62" s="1">
        <v>2.9716</v>
      </c>
      <c r="J62" s="1">
        <v>3.059</v>
      </c>
      <c r="K62" s="1">
        <v>3.1464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536.6360000000001</v>
      </c>
      <c r="C2" s="1">
        <v>502.55</v>
      </c>
      <c r="D2" s="1">
        <v>485.944</v>
      </c>
      <c r="E2" s="1">
        <v>502.55</v>
      </c>
      <c r="F2" s="1">
        <v>547.998</v>
      </c>
      <c r="G2" s="1">
        <v>676.476</v>
      </c>
      <c r="H2" s="1">
        <v>545.3760000000001</v>
      </c>
      <c r="I2" s="1">
        <v>478.078</v>
      </c>
      <c r="J2" s="1">
        <v>739.404</v>
      </c>
      <c r="K2" s="1">
        <v>1394.904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3.1464</v>
      </c>
      <c r="C3" s="1">
        <v>1.4858</v>
      </c>
      <c r="D3" s="1">
        <v>9.614</v>
      </c>
      <c r="E3" s="1">
        <v>0.9614</v>
      </c>
      <c r="F3" s="1">
        <v>1.0488</v>
      </c>
      <c r="G3" s="1">
        <v>2.7094</v>
      </c>
      <c r="H3" s="1">
        <v>67.4728</v>
      </c>
      <c r="I3" s="1">
        <v>64.8508</v>
      </c>
      <c r="J3" s="1">
        <v>88.274</v>
      </c>
      <c r="K3" s="1">
        <v>228.988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539.258</v>
      </c>
      <c r="C4" s="1">
        <v>504.2980000000001</v>
      </c>
      <c r="D4" s="1">
        <v>495.558</v>
      </c>
      <c r="E4" s="1">
        <v>503.424</v>
      </c>
      <c r="F4" s="1">
        <v>549.746</v>
      </c>
      <c r="G4" s="1">
        <v>679.0980000000001</v>
      </c>
      <c r="H4" s="1">
        <v>612.6740000000001</v>
      </c>
      <c r="I4" s="1">
        <v>543.628</v>
      </c>
      <c r="J4" s="1">
        <v>827.678</v>
      </c>
      <c r="K4" s="1">
        <v>1623.892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326.002</v>
      </c>
      <c r="C5" s="1">
        <v>276.184</v>
      </c>
      <c r="D5" s="1">
        <v>235.106</v>
      </c>
      <c r="E5" s="1">
        <v>225.492</v>
      </c>
      <c r="F5" s="1">
        <v>248.216</v>
      </c>
      <c r="G5" s="1">
        <v>328.624</v>
      </c>
      <c r="H5" s="1">
        <v>219.374</v>
      </c>
      <c r="I5" s="1">
        <v>175.5866</v>
      </c>
      <c r="J5" s="1">
        <v>426.512</v>
      </c>
      <c r="K5" s="1">
        <v>1082.012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26.22</v>
      </c>
      <c r="I6" s="1">
        <v>16.0816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326.002</v>
      </c>
      <c r="C7" s="1">
        <v>276.184</v>
      </c>
      <c r="D7" s="1">
        <v>235.106</v>
      </c>
      <c r="E7" s="1">
        <v>225.492</v>
      </c>
      <c r="F7" s="1">
        <v>248.216</v>
      </c>
      <c r="G7" s="1">
        <v>328.624</v>
      </c>
      <c r="H7" s="1">
        <v>245.594</v>
      </c>
      <c r="I7" s="1">
        <v>192.28</v>
      </c>
      <c r="J7" s="1">
        <v>426.512</v>
      </c>
      <c r="K7" s="1">
        <v>1082.012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213.256</v>
      </c>
      <c r="C8" s="1">
        <v>228.114</v>
      </c>
      <c r="D8" s="1">
        <v>260.452</v>
      </c>
      <c r="E8" s="1">
        <v>277.058</v>
      </c>
      <c r="F8" s="1">
        <v>301.53</v>
      </c>
      <c r="G8" s="1">
        <v>351.2606</v>
      </c>
      <c r="H8" s="1">
        <v>367.08</v>
      </c>
      <c r="I8" s="1">
        <v>351.2606</v>
      </c>
      <c r="J8" s="1">
        <v>401.166</v>
      </c>
      <c r="K8" s="1">
        <v>541.88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12.236</v>
      </c>
      <c r="C9" s="1">
        <v>-27.4436</v>
      </c>
      <c r="D9" s="1">
        <v>-9.177000000000001</v>
      </c>
      <c r="E9" s="1">
        <v>-1.3984</v>
      </c>
      <c r="F9" s="1">
        <v>-13.8092</v>
      </c>
      <c r="G9" s="1">
        <v>-3.933</v>
      </c>
      <c r="H9" s="1">
        <v>-1.748</v>
      </c>
      <c r="I9" s="1">
        <v>-23.2484</v>
      </c>
      <c r="J9" s="1">
        <v>-62.8406</v>
      </c>
      <c r="K9" s="1">
        <v>45.7976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44.2244</v>
      </c>
      <c r="C10" s="1">
        <v>36.8828</v>
      </c>
      <c r="D10" s="1">
        <v>33.5616</v>
      </c>
      <c r="E10" s="1">
        <v>37.145</v>
      </c>
      <c r="F10" s="1">
        <v>31.9884</v>
      </c>
      <c r="G10" s="1">
        <v>76.47500000000001</v>
      </c>
      <c r="H10" s="1">
        <v>57.9462</v>
      </c>
      <c r="I10" s="1">
        <v>59.08240000000001</v>
      </c>
      <c r="J10" s="1">
        <v>39.59220000000001</v>
      </c>
      <c r="K10" s="1">
        <v>25.1712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159.942</v>
      </c>
      <c r="C11" s="1">
        <v>149.454</v>
      </c>
      <c r="D11" s="1">
        <v>149.454</v>
      </c>
      <c r="E11" s="1">
        <v>152.076</v>
      </c>
      <c r="F11" s="1">
        <v>156.446</v>
      </c>
      <c r="G11" s="1">
        <v>146.832</v>
      </c>
      <c r="H11" s="1">
        <v>122.36</v>
      </c>
      <c r="I11" s="1">
        <v>201.894</v>
      </c>
      <c r="J11" s="1">
        <v>237.728</v>
      </c>
      <c r="K11" s="1">
        <v>151.202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215.878</v>
      </c>
      <c r="C12" s="1">
        <v>159.068</v>
      </c>
      <c r="D12" s="1">
        <v>173.926</v>
      </c>
      <c r="E12" s="1">
        <v>187.91</v>
      </c>
      <c r="F12" s="1">
        <v>173.926</v>
      </c>
      <c r="G12" s="1">
        <v>219.374</v>
      </c>
      <c r="H12" s="1">
        <v>178.296</v>
      </c>
      <c r="I12" s="1">
        <v>237.728</v>
      </c>
      <c r="J12" s="1">
        <v>215.004</v>
      </c>
      <c r="K12" s="1">
        <v>221.996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429.134</v>
      </c>
      <c r="C13" s="1">
        <v>387.182</v>
      </c>
      <c r="D13" s="1">
        <v>434.378</v>
      </c>
      <c r="E13" s="1">
        <v>464.968</v>
      </c>
      <c r="F13" s="1">
        <v>475.456</v>
      </c>
      <c r="G13" s="1">
        <v>570.722</v>
      </c>
      <c r="H13" s="1">
        <v>545.3760000000001</v>
      </c>
      <c r="I13" s="1">
        <v>589.076</v>
      </c>
      <c r="J13" s="1">
        <v>615.296</v>
      </c>
      <c r="K13" s="1">
        <v>763.8760000000001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22.4618</v>
      </c>
      <c r="C14" s="1">
        <v>36.70800000000001</v>
      </c>
      <c r="D14" s="1">
        <v>67.9972</v>
      </c>
      <c r="E14" s="1">
        <v>47.45820000000001</v>
      </c>
      <c r="F14" s="1">
        <v>28.3176</v>
      </c>
      <c r="G14" s="1">
        <v>20.539</v>
      </c>
      <c r="H14" s="1">
        <v>177.3346</v>
      </c>
      <c r="I14" s="1">
        <v>16.7808</v>
      </c>
      <c r="J14" s="1">
        <v>0.4370000000000001</v>
      </c>
      <c r="K14" s="1">
        <v>-20.2768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407.284</v>
      </c>
      <c r="C15" s="1">
        <v>350.474</v>
      </c>
      <c r="D15" s="1">
        <v>366.206</v>
      </c>
      <c r="E15" s="1">
        <v>417.772</v>
      </c>
      <c r="F15" s="1">
        <v>447.4880000000001</v>
      </c>
      <c r="G15" s="1">
        <v>550.62</v>
      </c>
      <c r="H15" s="1">
        <v>367.954</v>
      </c>
      <c r="I15" s="1">
        <v>572.47</v>
      </c>
      <c r="J15" s="1">
        <v>615.296</v>
      </c>
      <c r="K15" s="1">
        <v>784.8520000000001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104.006</v>
      </c>
      <c r="C16" s="1">
        <v>102.258</v>
      </c>
      <c r="D16" s="1">
        <v>102.258</v>
      </c>
      <c r="E16" s="1">
        <v>109.25</v>
      </c>
      <c r="F16" s="1">
        <v>113.62</v>
      </c>
      <c r="G16" s="1">
        <v>128.478</v>
      </c>
      <c r="H16" s="1">
        <v>125.856</v>
      </c>
      <c r="I16" s="1">
        <v>150.328</v>
      </c>
      <c r="J16" s="1">
        <v>154.698</v>
      </c>
      <c r="K16" s="1">
        <v>179.17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15.295</v>
      </c>
      <c r="J17" s="1">
        <v>14.5958</v>
      </c>
      <c r="K17" s="1">
        <v>14.5084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8.3904</v>
      </c>
      <c r="C18" s="1">
        <v>7.866000000000001</v>
      </c>
      <c r="D18" s="1">
        <v>14.2462</v>
      </c>
      <c r="E18" s="1">
        <v>14.421</v>
      </c>
      <c r="F18" s="1">
        <v>15.295</v>
      </c>
      <c r="G18" s="1">
        <v>11.7116</v>
      </c>
      <c r="H18" s="1">
        <v>8.652600000000001</v>
      </c>
      <c r="I18" s="1">
        <v>9.3518</v>
      </c>
      <c r="J18" s="1">
        <v>7.603800000000001</v>
      </c>
      <c r="K18" s="1">
        <v>7.516400000000001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66.2492</v>
      </c>
      <c r="C19" s="1">
        <v>71.668</v>
      </c>
      <c r="D19" s="1">
        <v>61.0052</v>
      </c>
      <c r="E19" s="1">
        <v>64.5886</v>
      </c>
      <c r="F19" s="1">
        <v>65.6374</v>
      </c>
      <c r="G19" s="1">
        <v>75.51360000000001</v>
      </c>
      <c r="H19" s="1">
        <v>73.41600000000001</v>
      </c>
      <c r="I19" s="1">
        <v>62.054</v>
      </c>
      <c r="J19" s="1">
        <v>67.9972</v>
      </c>
      <c r="K19" s="1">
        <v>86.8756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178.296</v>
      </c>
      <c r="C20" s="1">
        <v>181.792</v>
      </c>
      <c r="D20" s="1">
        <v>177.3346</v>
      </c>
      <c r="E20" s="1">
        <v>188.784</v>
      </c>
      <c r="F20" s="1">
        <v>194.028</v>
      </c>
      <c r="G20" s="1">
        <v>215.878</v>
      </c>
      <c r="H20" s="1">
        <v>208.012</v>
      </c>
      <c r="I20" s="1">
        <v>236.854</v>
      </c>
      <c r="J20" s="1">
        <v>244.72</v>
      </c>
      <c r="K20" s="1">
        <v>288.42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228.988</v>
      </c>
      <c r="C21" s="1">
        <v>168.682</v>
      </c>
      <c r="D21" s="1">
        <v>188.784</v>
      </c>
      <c r="E21" s="1">
        <v>228.988</v>
      </c>
      <c r="F21" s="1">
        <v>253.46</v>
      </c>
      <c r="G21" s="1">
        <v>333.868</v>
      </c>
      <c r="H21" s="1">
        <v>159.942</v>
      </c>
      <c r="I21" s="1">
        <v>335.616</v>
      </c>
      <c r="J21" s="1">
        <v>370.576</v>
      </c>
      <c r="K21" s="1">
        <v>496.432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-1.1362</v>
      </c>
      <c r="C22" s="1">
        <v>0.0</v>
      </c>
      <c r="D22" s="1">
        <v>0.0</v>
      </c>
      <c r="E22" s="1">
        <v>-0.8740000000000001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1">
        <v>0.0</v>
      </c>
      <c r="C23" s="1">
        <v>-0.6992</v>
      </c>
      <c r="D23" s="1">
        <v>-0.4370000000000001</v>
      </c>
      <c r="E23" s="1">
        <v>0.0</v>
      </c>
      <c r="F23" s="1">
        <v>-0.5244</v>
      </c>
      <c r="G23" s="1">
        <v>-0.6992</v>
      </c>
      <c r="H23" s="1">
        <v>-0.9614</v>
      </c>
      <c r="I23" s="1">
        <v>0.0</v>
      </c>
      <c r="J23" s="1">
        <v>-0.5244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-0.1748</v>
      </c>
      <c r="C24" s="1">
        <v>19.7524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-1.4858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</v>
      </c>
      <c r="B25" s="1">
        <v>227.24</v>
      </c>
      <c r="C25" s="1">
        <v>187.91</v>
      </c>
      <c r="D25" s="1">
        <v>188.784</v>
      </c>
      <c r="E25" s="1">
        <v>228.114</v>
      </c>
      <c r="F25" s="1">
        <v>252.586</v>
      </c>
      <c r="G25" s="1">
        <v>333.868</v>
      </c>
      <c r="H25" s="1">
        <v>159.068</v>
      </c>
      <c r="I25" s="1">
        <v>335.616</v>
      </c>
      <c r="J25" s="1">
        <v>367.954</v>
      </c>
      <c r="K25" s="1">
        <v>496.432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1">
        <v>44.2244</v>
      </c>
      <c r="C26" s="1">
        <v>34.96</v>
      </c>
      <c r="D26" s="1">
        <v>35.2222</v>
      </c>
      <c r="E26" s="1">
        <v>45.7976</v>
      </c>
      <c r="F26" s="1">
        <v>52.0904</v>
      </c>
      <c r="G26" s="1">
        <v>60.5682</v>
      </c>
      <c r="H26" s="1">
        <v>20.1894</v>
      </c>
      <c r="I26" s="1">
        <v>59.60680000000001</v>
      </c>
      <c r="J26" s="1">
        <v>72.89160000000001</v>
      </c>
      <c r="K26" s="1">
        <v>104.88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>
        <v>183.54</v>
      </c>
      <c r="C27" s="1">
        <v>152.95</v>
      </c>
      <c r="D27" s="1">
        <v>153.824</v>
      </c>
      <c r="E27" s="1">
        <v>182.666</v>
      </c>
      <c r="F27" s="1">
        <v>201.02</v>
      </c>
      <c r="G27" s="1">
        <v>272.688</v>
      </c>
      <c r="H27" s="1">
        <v>138.966</v>
      </c>
      <c r="I27" s="1">
        <v>276.184</v>
      </c>
      <c r="J27" s="1">
        <v>295.412</v>
      </c>
      <c r="K27" s="1">
        <v>391.552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>
        <v>183.54</v>
      </c>
      <c r="C28" s="1">
        <v>152.95</v>
      </c>
      <c r="D28" s="1">
        <v>153.824</v>
      </c>
      <c r="E28" s="1">
        <v>182.666</v>
      </c>
      <c r="F28" s="1">
        <v>201.02</v>
      </c>
      <c r="G28" s="1">
        <v>272.688</v>
      </c>
      <c r="H28" s="1">
        <v>138.966</v>
      </c>
      <c r="I28" s="1">
        <v>276.184</v>
      </c>
      <c r="J28" s="1">
        <v>295.412</v>
      </c>
      <c r="K28" s="1">
        <v>391.552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0.0874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>
        <v>183.54</v>
      </c>
      <c r="C30" s="1">
        <v>152.95</v>
      </c>
      <c r="D30" s="1">
        <v>153.824</v>
      </c>
      <c r="E30" s="1">
        <v>182.666</v>
      </c>
      <c r="F30" s="1">
        <v>201.02</v>
      </c>
      <c r="G30" s="1">
        <v>272.688</v>
      </c>
      <c r="H30" s="1">
        <v>138.966</v>
      </c>
      <c r="I30" s="1">
        <v>276.184</v>
      </c>
      <c r="J30" s="1">
        <v>295.412</v>
      </c>
      <c r="K30" s="1">
        <v>391.552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>
        <v>0.0</v>
      </c>
      <c r="C31" s="1">
        <v>0.0</v>
      </c>
      <c r="D31" s="1">
        <v>0.0</v>
      </c>
      <c r="E31" s="1">
        <v>0.1748</v>
      </c>
      <c r="F31" s="1">
        <v>0.4370000000000001</v>
      </c>
      <c r="G31" s="1">
        <v>3.496</v>
      </c>
      <c r="H31" s="1">
        <v>7.6912</v>
      </c>
      <c r="I31" s="1">
        <v>5.8558</v>
      </c>
      <c r="J31" s="1">
        <v>7.429</v>
      </c>
      <c r="K31" s="1">
        <v>15.295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>
        <v>183.54</v>
      </c>
      <c r="C32" s="1">
        <v>152.95</v>
      </c>
      <c r="D32" s="1">
        <v>153.824</v>
      </c>
      <c r="E32" s="1">
        <v>181.792</v>
      </c>
      <c r="F32" s="1">
        <v>200.146</v>
      </c>
      <c r="G32" s="1">
        <v>269.192</v>
      </c>
      <c r="H32" s="1">
        <v>131.1</v>
      </c>
      <c r="I32" s="1">
        <v>270.066</v>
      </c>
      <c r="J32" s="1">
        <v>287.546</v>
      </c>
      <c r="K32" s="1">
        <v>375.8200000000001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>
        <v>183.54</v>
      </c>
      <c r="C33" s="1">
        <v>152.95</v>
      </c>
      <c r="D33" s="1">
        <v>153.824</v>
      </c>
      <c r="E33" s="1">
        <v>181.792</v>
      </c>
      <c r="F33" s="1">
        <v>200.146</v>
      </c>
      <c r="G33" s="1">
        <v>269.192</v>
      </c>
      <c r="H33" s="1">
        <v>131.1</v>
      </c>
      <c r="I33" s="1">
        <v>270.066</v>
      </c>
      <c r="J33" s="1">
        <v>287.546</v>
      </c>
      <c r="K33" s="1">
        <v>375.8200000000001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164</v>
      </c>
      <c r="B35" s="1" t="s">
        <v>165</v>
      </c>
      <c r="C35" s="1" t="s">
        <v>166</v>
      </c>
      <c r="D35" s="1" t="s">
        <v>167</v>
      </c>
      <c r="E35" s="1" t="s">
        <v>168</v>
      </c>
      <c r="F35" s="1" t="s">
        <v>169</v>
      </c>
      <c r="G35" s="1" t="s">
        <v>170</v>
      </c>
      <c r="H35" s="1" t="s">
        <v>171</v>
      </c>
      <c r="I35" s="1" t="s">
        <v>172</v>
      </c>
      <c r="J35" s="1" t="s">
        <v>173</v>
      </c>
      <c r="K35" s="1" t="s">
        <v>174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175</v>
      </c>
      <c r="B36" s="1" t="s">
        <v>165</v>
      </c>
      <c r="C36" s="1" t="s">
        <v>166</v>
      </c>
      <c r="D36" s="1" t="s">
        <v>167</v>
      </c>
      <c r="E36" s="1" t="s">
        <v>168</v>
      </c>
      <c r="F36" s="1" t="s">
        <v>169</v>
      </c>
      <c r="G36" s="1" t="s">
        <v>170</v>
      </c>
      <c r="H36" s="1" t="s">
        <v>171</v>
      </c>
      <c r="I36" s="1" t="s">
        <v>172</v>
      </c>
      <c r="J36" s="1" t="s">
        <v>173</v>
      </c>
      <c r="K36" s="1" t="s">
        <v>174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176</v>
      </c>
      <c r="B37" s="1">
        <v>256.0</v>
      </c>
      <c r="C37" s="1">
        <v>256.0</v>
      </c>
      <c r="D37" s="1">
        <v>256.0</v>
      </c>
      <c r="E37" s="1">
        <v>256.0</v>
      </c>
      <c r="F37" s="1">
        <v>255.0</v>
      </c>
      <c r="G37" s="1">
        <v>252.0</v>
      </c>
      <c r="H37" s="1">
        <v>242.0</v>
      </c>
      <c r="I37" s="1">
        <v>256.0</v>
      </c>
      <c r="J37" s="1">
        <v>256.0</v>
      </c>
      <c r="K37" s="1">
        <v>264.0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177</v>
      </c>
      <c r="B38" s="1" t="s">
        <v>178</v>
      </c>
      <c r="C38" s="1" t="s">
        <v>179</v>
      </c>
      <c r="D38" s="1" t="s">
        <v>180</v>
      </c>
      <c r="E38" s="1" t="s">
        <v>168</v>
      </c>
      <c r="F38" s="1" t="s">
        <v>181</v>
      </c>
      <c r="G38" s="1" t="s">
        <v>170</v>
      </c>
      <c r="H38" s="1" t="s">
        <v>171</v>
      </c>
      <c r="I38" s="1" t="s">
        <v>172</v>
      </c>
      <c r="J38" s="1" t="s">
        <v>173</v>
      </c>
      <c r="K38" s="1" t="s">
        <v>174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 t="s">
        <v>178</v>
      </c>
      <c r="C39" s="1" t="s">
        <v>179</v>
      </c>
      <c r="D39" s="1" t="s">
        <v>180</v>
      </c>
      <c r="E39" s="1" t="s">
        <v>168</v>
      </c>
      <c r="F39" s="1" t="s">
        <v>181</v>
      </c>
      <c r="G39" s="1" t="s">
        <v>170</v>
      </c>
      <c r="H39" s="1" t="s">
        <v>171</v>
      </c>
      <c r="I39" s="1" t="s">
        <v>172</v>
      </c>
      <c r="J39" s="1" t="s">
        <v>173</v>
      </c>
      <c r="K39" s="1" t="s">
        <v>174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>
        <v>256.0</v>
      </c>
      <c r="C40" s="1">
        <v>256.0</v>
      </c>
      <c r="D40" s="1">
        <v>256.0</v>
      </c>
      <c r="E40" s="1">
        <v>256.0</v>
      </c>
      <c r="F40" s="1">
        <v>255.0</v>
      </c>
      <c r="G40" s="1">
        <v>252.0</v>
      </c>
      <c r="H40" s="1">
        <v>242.0</v>
      </c>
      <c r="I40" s="1">
        <v>256.0</v>
      </c>
      <c r="J40" s="1">
        <v>256.0</v>
      </c>
      <c r="K40" s="1">
        <v>264.0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 t="s">
        <v>185</v>
      </c>
      <c r="C41" s="1" t="s">
        <v>186</v>
      </c>
      <c r="D41" s="1" t="s">
        <v>187</v>
      </c>
      <c r="E41" s="1" t="s">
        <v>188</v>
      </c>
      <c r="F41" s="1" t="s">
        <v>189</v>
      </c>
      <c r="G41" s="1" t="s">
        <v>190</v>
      </c>
      <c r="H41" s="1" t="s">
        <v>191</v>
      </c>
      <c r="I41" s="1" t="s">
        <v>192</v>
      </c>
      <c r="J41" s="1" t="s">
        <v>193</v>
      </c>
      <c r="K41" s="1" t="s">
        <v>194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195</v>
      </c>
      <c r="B42" s="1" t="s">
        <v>196</v>
      </c>
      <c r="C42" s="1" t="s">
        <v>186</v>
      </c>
      <c r="D42" s="1" t="s">
        <v>197</v>
      </c>
      <c r="E42" s="1" t="s">
        <v>188</v>
      </c>
      <c r="F42" s="1" t="s">
        <v>198</v>
      </c>
      <c r="G42" s="1" t="s">
        <v>190</v>
      </c>
      <c r="H42" s="1" t="s">
        <v>191</v>
      </c>
      <c r="I42" s="1" t="s">
        <v>192</v>
      </c>
      <c r="J42" s="1" t="s">
        <v>193</v>
      </c>
      <c r="K42" s="1" t="s">
        <v>194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199</v>
      </c>
      <c r="B43" s="1">
        <v>0.1748</v>
      </c>
      <c r="C43" s="1" t="s">
        <v>200</v>
      </c>
      <c r="D43" s="1" t="s">
        <v>201</v>
      </c>
      <c r="E43" s="1" t="s">
        <v>202</v>
      </c>
      <c r="F43" s="1" t="s">
        <v>203</v>
      </c>
      <c r="G43" s="1" t="s">
        <v>204</v>
      </c>
      <c r="H43" s="1" t="s">
        <v>205</v>
      </c>
      <c r="I43" s="1">
        <v>0.5244</v>
      </c>
      <c r="J43" s="1">
        <v>0.6118</v>
      </c>
      <c r="K43" s="1" t="s">
        <v>206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207</v>
      </c>
      <c r="B44" s="1" t="s">
        <v>208</v>
      </c>
      <c r="C44" s="1" t="s">
        <v>209</v>
      </c>
      <c r="D44" s="1" t="s">
        <v>210</v>
      </c>
      <c r="E44" s="1" t="s">
        <v>211</v>
      </c>
      <c r="F44" s="1" t="s">
        <v>212</v>
      </c>
      <c r="G44" s="1" t="s">
        <v>213</v>
      </c>
      <c r="H44" s="1" t="s">
        <v>214</v>
      </c>
      <c r="I44" s="1" t="s">
        <v>215</v>
      </c>
      <c r="J44" s="1" t="s">
        <v>216</v>
      </c>
      <c r="K44" s="1" t="s">
        <v>217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218</v>
      </c>
      <c r="B46" s="1" t="s">
        <v>219</v>
      </c>
      <c r="C46" s="1" t="s">
        <v>220</v>
      </c>
      <c r="D46" s="1" t="s">
        <v>221</v>
      </c>
      <c r="E46" s="1" t="s">
        <v>222</v>
      </c>
      <c r="F46" s="1" t="s">
        <v>223</v>
      </c>
      <c r="G46" s="1" t="s">
        <v>224</v>
      </c>
      <c r="H46" s="1" t="s">
        <v>225</v>
      </c>
      <c r="I46" s="1" t="s">
        <v>226</v>
      </c>
      <c r="J46" s="1" t="s">
        <v>227</v>
      </c>
      <c r="K46" s="1" t="s">
        <v>228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229</v>
      </c>
      <c r="B47" s="1">
        <v>11.0998</v>
      </c>
      <c r="C47" s="1">
        <v>55.6738</v>
      </c>
      <c r="D47" s="1">
        <v>59.5194</v>
      </c>
      <c r="E47" s="1">
        <v>42.5638</v>
      </c>
      <c r="F47" s="1">
        <v>78.3104</v>
      </c>
      <c r="G47" s="1">
        <v>107.502</v>
      </c>
      <c r="H47" s="1">
        <v>72.979</v>
      </c>
      <c r="I47" s="1">
        <v>20.2768</v>
      </c>
      <c r="J47" s="1">
        <v>117.116</v>
      </c>
      <c r="K47" s="1">
        <v>236.854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230</v>
      </c>
      <c r="B48" s="1">
        <v>11.0998</v>
      </c>
      <c r="C48" s="1">
        <v>55.6738</v>
      </c>
      <c r="D48" s="1">
        <v>59.5194</v>
      </c>
      <c r="E48" s="1">
        <v>42.5638</v>
      </c>
      <c r="F48" s="1">
        <v>78.3104</v>
      </c>
      <c r="G48" s="1">
        <v>107.502</v>
      </c>
      <c r="H48" s="1">
        <v>72.979</v>
      </c>
      <c r="I48" s="1">
        <v>20.2768</v>
      </c>
      <c r="J48" s="1">
        <v>117.116</v>
      </c>
      <c r="K48" s="1">
        <v>236.854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231</v>
      </c>
      <c r="B49" s="1">
        <v>32.6002</v>
      </c>
      <c r="C49" s="1">
        <v>-20.976</v>
      </c>
      <c r="D49" s="1">
        <v>-24.3846</v>
      </c>
      <c r="E49" s="1">
        <v>3.1464</v>
      </c>
      <c r="F49" s="1">
        <v>-26.22</v>
      </c>
      <c r="G49" s="1">
        <v>-47.98260000000001</v>
      </c>
      <c r="H49" s="1">
        <v>-51.8282</v>
      </c>
      <c r="I49" s="1">
        <v>39.33000000000001</v>
      </c>
      <c r="J49" s="1">
        <v>-44.7488</v>
      </c>
      <c r="K49" s="1">
        <v>-131.974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232</v>
      </c>
      <c r="B50" s="1">
        <v>32.6002</v>
      </c>
      <c r="C50" s="1">
        <v>-20.976</v>
      </c>
      <c r="D50" s="1">
        <v>-24.3846</v>
      </c>
      <c r="E50" s="1">
        <v>3.1464</v>
      </c>
      <c r="F50" s="1">
        <v>-26.22</v>
      </c>
      <c r="G50" s="1">
        <v>-47.98260000000001</v>
      </c>
      <c r="H50" s="1">
        <v>-51.8282</v>
      </c>
      <c r="I50" s="1">
        <v>39.33000000000001</v>
      </c>
      <c r="J50" s="1">
        <v>-44.7488</v>
      </c>
      <c r="K50" s="1">
        <v>-131.974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233</v>
      </c>
      <c r="B51" s="1">
        <v>143.336</v>
      </c>
      <c r="C51" s="1">
        <v>104.88</v>
      </c>
      <c r="D51" s="1">
        <v>117.99</v>
      </c>
      <c r="E51" s="1">
        <v>143.336</v>
      </c>
      <c r="F51" s="1">
        <v>158.194</v>
      </c>
      <c r="G51" s="1">
        <v>208.886</v>
      </c>
      <c r="H51" s="1">
        <v>100.51</v>
      </c>
      <c r="I51" s="1">
        <v>209.76</v>
      </c>
      <c r="J51" s="1">
        <v>231.61</v>
      </c>
      <c r="K51" s="1">
        <v>310.27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234</v>
      </c>
      <c r="B52" s="1">
        <v>1.748</v>
      </c>
      <c r="C52" s="1">
        <v>-17.6548</v>
      </c>
      <c r="D52" s="1">
        <v>1.3984</v>
      </c>
      <c r="E52" s="1">
        <v>0.9614</v>
      </c>
      <c r="F52" s="1">
        <v>0.8740000000000001</v>
      </c>
      <c r="G52" s="1">
        <v>0.5244</v>
      </c>
      <c r="H52" s="1">
        <v>0.6992</v>
      </c>
      <c r="I52" s="1">
        <v>0.5244</v>
      </c>
      <c r="J52" s="1">
        <v>-10.488</v>
      </c>
      <c r="K52" s="1">
        <v>0.0874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236</v>
      </c>
      <c r="B3" s="1" t="s">
        <v>237</v>
      </c>
      <c r="C3" s="1" t="s">
        <v>238</v>
      </c>
      <c r="D3" s="1" t="s">
        <v>239</v>
      </c>
      <c r="E3" s="1" t="s">
        <v>240</v>
      </c>
      <c r="F3" s="1" t="s">
        <v>240</v>
      </c>
      <c r="G3" s="1" t="s">
        <v>241</v>
      </c>
      <c r="H3" s="1" t="s">
        <v>242</v>
      </c>
      <c r="I3" s="1" t="s">
        <v>243</v>
      </c>
      <c r="J3" s="1" t="s">
        <v>244</v>
      </c>
      <c r="K3" s="1" t="s">
        <v>237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245</v>
      </c>
      <c r="B4" s="1" t="s">
        <v>246</v>
      </c>
      <c r="C4" s="1" t="s">
        <v>247</v>
      </c>
      <c r="D4" s="1" t="s">
        <v>248</v>
      </c>
      <c r="E4" s="1" t="s">
        <v>249</v>
      </c>
      <c r="F4" s="1" t="s">
        <v>250</v>
      </c>
      <c r="G4" s="1" t="s">
        <v>251</v>
      </c>
      <c r="H4" s="1" t="s">
        <v>252</v>
      </c>
      <c r="I4" s="1" t="s">
        <v>253</v>
      </c>
      <c r="J4" s="1" t="s">
        <v>254</v>
      </c>
      <c r="K4" s="1" t="s">
        <v>255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256</v>
      </c>
      <c r="B5" s="1" t="s">
        <v>246</v>
      </c>
      <c r="C5" s="1" t="s">
        <v>247</v>
      </c>
      <c r="D5" s="1" t="s">
        <v>248</v>
      </c>
      <c r="E5" s="1" t="s">
        <v>257</v>
      </c>
      <c r="F5" s="1" t="s">
        <v>258</v>
      </c>
      <c r="G5" s="1" t="s">
        <v>259</v>
      </c>
      <c r="H5" s="1" t="s">
        <v>260</v>
      </c>
      <c r="I5" s="1" t="s">
        <v>261</v>
      </c>
      <c r="J5" s="1" t="s">
        <v>262</v>
      </c>
      <c r="K5" s="1" t="s">
        <v>263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264</v>
      </c>
      <c r="B6" s="1">
        <v>29.3664</v>
      </c>
      <c r="C6" s="1">
        <v>-16.6934</v>
      </c>
      <c r="D6" s="1">
        <v>-30.8522</v>
      </c>
      <c r="E6" s="1">
        <v>-17.1304</v>
      </c>
      <c r="F6" s="1">
        <v>-16.606</v>
      </c>
      <c r="G6" s="1">
        <v>29.8034</v>
      </c>
      <c r="H6" s="1">
        <v>-129.352</v>
      </c>
      <c r="I6" s="1">
        <v>-4.6322</v>
      </c>
      <c r="J6" s="1">
        <v>1.6606</v>
      </c>
      <c r="K6" s="1">
        <v>65.113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266</v>
      </c>
      <c r="B8" s="1" t="s">
        <v>267</v>
      </c>
      <c r="C8" s="1" t="s">
        <v>268</v>
      </c>
      <c r="D8" s="1" t="s">
        <v>269</v>
      </c>
      <c r="E8" s="1" t="s">
        <v>270</v>
      </c>
      <c r="F8" s="1" t="s">
        <v>271</v>
      </c>
      <c r="G8" s="1" t="s">
        <v>272</v>
      </c>
      <c r="H8" s="1" t="s">
        <v>273</v>
      </c>
      <c r="I8" s="1" t="s">
        <v>274</v>
      </c>
      <c r="J8" s="1" t="s">
        <v>275</v>
      </c>
      <c r="K8" s="1" t="s">
        <v>276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277</v>
      </c>
      <c r="B9" s="1" t="s">
        <v>278</v>
      </c>
      <c r="C9" s="1" t="s">
        <v>279</v>
      </c>
      <c r="D9" s="1" t="s">
        <v>280</v>
      </c>
      <c r="E9" s="1" t="s">
        <v>281</v>
      </c>
      <c r="F9" s="1" t="s">
        <v>282</v>
      </c>
      <c r="G9" s="1" t="s">
        <v>283</v>
      </c>
      <c r="H9" s="1" t="s">
        <v>284</v>
      </c>
      <c r="I9" s="1" t="s">
        <v>285</v>
      </c>
      <c r="J9" s="1" t="s">
        <v>286</v>
      </c>
      <c r="K9" s="1" t="s">
        <v>287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288</v>
      </c>
      <c r="B10" s="1" t="s">
        <v>289</v>
      </c>
      <c r="C10" s="1" t="s">
        <v>290</v>
      </c>
      <c r="D10" s="1" t="s">
        <v>291</v>
      </c>
      <c r="E10" s="1" t="s">
        <v>292</v>
      </c>
      <c r="F10" s="1" t="s">
        <v>293</v>
      </c>
      <c r="G10" s="1" t="s">
        <v>294</v>
      </c>
      <c r="H10" s="1" t="s">
        <v>295</v>
      </c>
      <c r="I10" s="1" t="s">
        <v>296</v>
      </c>
      <c r="J10" s="1" t="s">
        <v>297</v>
      </c>
      <c r="K10" s="1" t="s">
        <v>298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299</v>
      </c>
      <c r="B11" s="1" t="s">
        <v>300</v>
      </c>
      <c r="C11" s="1" t="s">
        <v>295</v>
      </c>
      <c r="D11" s="1" t="s">
        <v>301</v>
      </c>
      <c r="E11" s="1" t="s">
        <v>302</v>
      </c>
      <c r="F11" s="1" t="s">
        <v>303</v>
      </c>
      <c r="G11" s="1" t="s">
        <v>304</v>
      </c>
      <c r="H11" s="1" t="s">
        <v>305</v>
      </c>
      <c r="I11" s="1" t="s">
        <v>306</v>
      </c>
      <c r="J11" s="1">
        <v>4.1952</v>
      </c>
      <c r="K11" s="1" t="s">
        <v>307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308</v>
      </c>
      <c r="B12" s="1" t="s">
        <v>300</v>
      </c>
      <c r="C12" s="1" t="s">
        <v>295</v>
      </c>
      <c r="D12" s="1" t="s">
        <v>301</v>
      </c>
      <c r="E12" s="1" t="s">
        <v>302</v>
      </c>
      <c r="F12" s="1" t="s">
        <v>303</v>
      </c>
      <c r="G12" s="1" t="s">
        <v>304</v>
      </c>
      <c r="H12" s="1" t="s">
        <v>309</v>
      </c>
      <c r="I12" s="1" t="s">
        <v>306</v>
      </c>
      <c r="J12" s="1">
        <v>4.1952</v>
      </c>
      <c r="K12" s="1" t="s">
        <v>307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310</v>
      </c>
      <c r="B13" s="1" t="s">
        <v>300</v>
      </c>
      <c r="C13" s="1" t="s">
        <v>295</v>
      </c>
      <c r="D13" s="1" t="s">
        <v>301</v>
      </c>
      <c r="E13" s="1" t="s">
        <v>311</v>
      </c>
      <c r="F13" s="1" t="s">
        <v>312</v>
      </c>
      <c r="G13" s="1" t="s">
        <v>313</v>
      </c>
      <c r="H13" s="1" t="s">
        <v>314</v>
      </c>
      <c r="I13" s="1" t="s">
        <v>315</v>
      </c>
      <c r="J13" s="1" t="s">
        <v>316</v>
      </c>
      <c r="K13" s="1" t="s">
        <v>317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318</v>
      </c>
      <c r="B14" s="1" t="s">
        <v>319</v>
      </c>
      <c r="C14" s="1" t="s">
        <v>320</v>
      </c>
      <c r="D14" s="1" t="s">
        <v>321</v>
      </c>
      <c r="E14" s="1" t="s">
        <v>322</v>
      </c>
      <c r="F14" s="1" t="s">
        <v>323</v>
      </c>
      <c r="G14" s="1" t="s">
        <v>324</v>
      </c>
      <c r="H14" s="1" t="s">
        <v>325</v>
      </c>
      <c r="I14" s="1" t="s">
        <v>326</v>
      </c>
      <c r="J14" s="1" t="s">
        <v>327</v>
      </c>
      <c r="K14" s="1" t="s">
        <v>328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330</v>
      </c>
      <c r="B16" s="1" t="s">
        <v>331</v>
      </c>
      <c r="C16" s="1" t="s">
        <v>332</v>
      </c>
      <c r="D16" s="1" t="s">
        <v>333</v>
      </c>
      <c r="E16" s="1" t="s">
        <v>334</v>
      </c>
      <c r="F16" s="1" t="s">
        <v>335</v>
      </c>
      <c r="G16" s="1" t="s">
        <v>336</v>
      </c>
      <c r="H16" s="1" t="s">
        <v>337</v>
      </c>
      <c r="I16" s="1" t="s">
        <v>338</v>
      </c>
      <c r="J16" s="1" t="s">
        <v>339</v>
      </c>
      <c r="K16" s="1" t="s">
        <v>239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340</v>
      </c>
      <c r="B17" s="1" t="s">
        <v>341</v>
      </c>
      <c r="C17" s="1" t="s">
        <v>342</v>
      </c>
      <c r="D17" s="1" t="s">
        <v>343</v>
      </c>
      <c r="E17" s="1" t="s">
        <v>344</v>
      </c>
      <c r="F17" s="1" t="s">
        <v>239</v>
      </c>
      <c r="G17" s="1" t="s">
        <v>345</v>
      </c>
      <c r="H17" s="1" t="s">
        <v>346</v>
      </c>
      <c r="I17" s="1" t="s">
        <v>238</v>
      </c>
      <c r="J17" s="1" t="s">
        <v>347</v>
      </c>
      <c r="K17" s="1" t="s">
        <v>348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349</v>
      </c>
      <c r="B18" s="1" t="s">
        <v>341</v>
      </c>
      <c r="C18" s="1" t="s">
        <v>342</v>
      </c>
      <c r="D18" s="1" t="s">
        <v>343</v>
      </c>
      <c r="E18" s="1" t="s">
        <v>344</v>
      </c>
      <c r="F18" s="1" t="s">
        <v>239</v>
      </c>
      <c r="G18" s="1" t="s">
        <v>345</v>
      </c>
      <c r="H18" s="1" t="s">
        <v>346</v>
      </c>
      <c r="I18" s="1" t="s">
        <v>238</v>
      </c>
      <c r="J18" s="1" t="s">
        <v>347</v>
      </c>
      <c r="K18" s="1" t="s">
        <v>348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350</v>
      </c>
      <c r="B19" s="1" t="s">
        <v>331</v>
      </c>
      <c r="C19" s="1" t="s">
        <v>332</v>
      </c>
      <c r="D19" s="1" t="s">
        <v>333</v>
      </c>
      <c r="E19" s="1" t="s">
        <v>334</v>
      </c>
      <c r="F19" s="1" t="s">
        <v>335</v>
      </c>
      <c r="G19" s="1" t="s">
        <v>336</v>
      </c>
      <c r="H19" s="1" t="s">
        <v>337</v>
      </c>
      <c r="I19" s="1" t="s">
        <v>338</v>
      </c>
      <c r="J19" s="1" t="s">
        <v>339</v>
      </c>
      <c r="K19" s="1" t="s">
        <v>239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351</v>
      </c>
      <c r="B20" s="1" t="s">
        <v>352</v>
      </c>
      <c r="C20" s="1" t="s">
        <v>353</v>
      </c>
      <c r="D20" s="1" t="s">
        <v>354</v>
      </c>
      <c r="E20" s="1" t="s">
        <v>355</v>
      </c>
      <c r="F20" s="1" t="s">
        <v>356</v>
      </c>
      <c r="G20" s="1" t="s">
        <v>357</v>
      </c>
      <c r="H20" s="1" t="s">
        <v>358</v>
      </c>
      <c r="I20" s="1" t="s">
        <v>359</v>
      </c>
      <c r="J20" s="1" t="s">
        <v>360</v>
      </c>
      <c r="K20" s="1" t="s">
        <v>361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362</v>
      </c>
      <c r="B21" s="1" t="s">
        <v>363</v>
      </c>
      <c r="C21" s="1" t="s">
        <v>364</v>
      </c>
      <c r="D21" s="1" t="s">
        <v>365</v>
      </c>
      <c r="E21" s="1" t="s">
        <v>366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 t="s">
        <v>367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368</v>
      </c>
      <c r="B22" s="1" t="s">
        <v>369</v>
      </c>
      <c r="C22" s="1" t="s">
        <v>370</v>
      </c>
      <c r="D22" s="1" t="s">
        <v>371</v>
      </c>
      <c r="E22" s="1" t="s">
        <v>372</v>
      </c>
      <c r="F22" s="1" t="s">
        <v>373</v>
      </c>
      <c r="G22" s="1" t="s">
        <v>294</v>
      </c>
      <c r="H22" s="1" t="s">
        <v>374</v>
      </c>
      <c r="I22" s="1" t="s">
        <v>375</v>
      </c>
      <c r="J22" s="1" t="s">
        <v>376</v>
      </c>
      <c r="K22" s="1" t="s">
        <v>377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378</v>
      </c>
      <c r="B23" s="1" t="s">
        <v>379</v>
      </c>
      <c r="C23" s="1" t="s">
        <v>380</v>
      </c>
      <c r="D23" s="1" t="s">
        <v>381</v>
      </c>
      <c r="E23" s="1" t="s">
        <v>382</v>
      </c>
      <c r="F23" s="1" t="s">
        <v>383</v>
      </c>
      <c r="G23" s="1" t="s">
        <v>384</v>
      </c>
      <c r="H23" s="1" t="s">
        <v>385</v>
      </c>
      <c r="I23" s="1" t="s">
        <v>386</v>
      </c>
      <c r="J23" s="1" t="s">
        <v>387</v>
      </c>
      <c r="K23" s="1" t="s">
        <v>388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389</v>
      </c>
      <c r="B24" s="1" t="s">
        <v>390</v>
      </c>
      <c r="C24" s="1" t="s">
        <v>391</v>
      </c>
      <c r="D24" s="1" t="s">
        <v>392</v>
      </c>
      <c r="E24" s="1" t="s">
        <v>393</v>
      </c>
      <c r="F24" s="1">
        <v>0.0</v>
      </c>
      <c r="G24" s="1">
        <v>0.0</v>
      </c>
      <c r="H24" s="1">
        <v>0.0</v>
      </c>
      <c r="I24" s="1">
        <v>0.0</v>
      </c>
      <c r="J24" s="1" t="s">
        <v>394</v>
      </c>
      <c r="K24" s="1" t="s">
        <v>395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396</v>
      </c>
      <c r="B25" s="1" t="s">
        <v>397</v>
      </c>
      <c r="C25" s="1" t="s">
        <v>398</v>
      </c>
      <c r="D25" s="1" t="s">
        <v>399</v>
      </c>
      <c r="E25" s="1" t="s">
        <v>352</v>
      </c>
      <c r="F25" s="1" t="s">
        <v>400</v>
      </c>
      <c r="G25" s="1" t="s">
        <v>401</v>
      </c>
      <c r="H25" s="1" t="s">
        <v>402</v>
      </c>
      <c r="I25" s="1" t="s">
        <v>403</v>
      </c>
      <c r="J25" s="1" t="s">
        <v>404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405</v>
      </c>
      <c r="B26" s="1" t="s">
        <v>201</v>
      </c>
      <c r="C26" s="1" t="s">
        <v>406</v>
      </c>
      <c r="D26" s="1" t="s">
        <v>407</v>
      </c>
      <c r="E26" s="1" t="s">
        <v>408</v>
      </c>
      <c r="F26" s="1" t="s">
        <v>409</v>
      </c>
      <c r="G26" s="1" t="s">
        <v>410</v>
      </c>
      <c r="H26" s="1" t="s">
        <v>240</v>
      </c>
      <c r="I26" s="1" t="s">
        <v>411</v>
      </c>
      <c r="J26" s="1" t="s">
        <v>412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413</v>
      </c>
      <c r="B27" s="1" t="s">
        <v>414</v>
      </c>
      <c r="C27" s="1" t="s">
        <v>415</v>
      </c>
      <c r="D27" s="1" t="s">
        <v>416</v>
      </c>
      <c r="E27" s="1" t="s">
        <v>416</v>
      </c>
      <c r="F27" s="1" t="s">
        <v>417</v>
      </c>
      <c r="G27" s="1" t="s">
        <v>337</v>
      </c>
      <c r="H27" s="1" t="s">
        <v>416</v>
      </c>
      <c r="I27" s="1" t="s">
        <v>418</v>
      </c>
      <c r="J27" s="1" t="s">
        <v>415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419</v>
      </c>
      <c r="B28" s="1" t="s">
        <v>420</v>
      </c>
      <c r="C28" s="1">
        <v>0.0874</v>
      </c>
      <c r="D28" s="1" t="s">
        <v>240</v>
      </c>
      <c r="E28" s="1" t="s">
        <v>421</v>
      </c>
      <c r="F28" s="1" t="s">
        <v>422</v>
      </c>
      <c r="G28" s="1" t="s">
        <v>423</v>
      </c>
      <c r="H28" s="1" t="s">
        <v>411</v>
      </c>
      <c r="I28" s="1" t="s">
        <v>345</v>
      </c>
      <c r="J28" s="1" t="s">
        <v>382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424</v>
      </c>
      <c r="B29" s="1" t="s">
        <v>338</v>
      </c>
      <c r="C29" s="1" t="s">
        <v>425</v>
      </c>
      <c r="D29" s="1" t="s">
        <v>244</v>
      </c>
      <c r="E29" s="1" t="s">
        <v>244</v>
      </c>
      <c r="F29" s="1" t="s">
        <v>426</v>
      </c>
      <c r="G29" s="1">
        <v>0.0874</v>
      </c>
      <c r="H29" s="1" t="s">
        <v>427</v>
      </c>
      <c r="I29" s="1" t="s">
        <v>345</v>
      </c>
      <c r="J29" s="1" t="s">
        <v>428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430</v>
      </c>
      <c r="B31" s="1" t="s">
        <v>431</v>
      </c>
      <c r="C31" s="1" t="s">
        <v>432</v>
      </c>
      <c r="D31" s="1" t="s">
        <v>433</v>
      </c>
      <c r="E31" s="1" t="s">
        <v>434</v>
      </c>
      <c r="F31" s="1" t="s">
        <v>435</v>
      </c>
      <c r="G31" s="1" t="s">
        <v>190</v>
      </c>
      <c r="H31" s="1" t="s">
        <v>436</v>
      </c>
      <c r="I31" s="1" t="s">
        <v>437</v>
      </c>
      <c r="J31" s="1" t="s">
        <v>438</v>
      </c>
      <c r="K31" s="1" t="s">
        <v>439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440</v>
      </c>
      <c r="B32" s="1" t="s">
        <v>431</v>
      </c>
      <c r="C32" s="1" t="s">
        <v>432</v>
      </c>
      <c r="D32" s="1" t="s">
        <v>433</v>
      </c>
      <c r="E32" s="1" t="s">
        <v>434</v>
      </c>
      <c r="F32" s="1" t="s">
        <v>435</v>
      </c>
      <c r="G32" s="1" t="s">
        <v>190</v>
      </c>
      <c r="H32" s="1" t="s">
        <v>441</v>
      </c>
      <c r="I32" s="1" t="s">
        <v>437</v>
      </c>
      <c r="J32" s="1" t="s">
        <v>438</v>
      </c>
      <c r="K32" s="1" t="s">
        <v>439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442</v>
      </c>
      <c r="B33" s="1" t="s">
        <v>443</v>
      </c>
      <c r="C33" s="1" t="s">
        <v>444</v>
      </c>
      <c r="D33" s="1" t="s">
        <v>445</v>
      </c>
      <c r="E33" s="1" t="s">
        <v>170</v>
      </c>
      <c r="F33" s="1" t="s">
        <v>446</v>
      </c>
      <c r="G33" s="1" t="s">
        <v>447</v>
      </c>
      <c r="H33" s="1" t="s">
        <v>448</v>
      </c>
      <c r="I33" s="1" t="s">
        <v>449</v>
      </c>
      <c r="J33" s="1" t="s">
        <v>450</v>
      </c>
      <c r="K33" s="1" t="s">
        <v>451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452</v>
      </c>
      <c r="B34" s="1" t="s">
        <v>453</v>
      </c>
      <c r="C34" s="1" t="s">
        <v>454</v>
      </c>
      <c r="D34" s="1" t="s">
        <v>455</v>
      </c>
      <c r="E34" s="1" t="s">
        <v>456</v>
      </c>
      <c r="F34" s="1" t="s">
        <v>457</v>
      </c>
      <c r="G34" s="1" t="s">
        <v>458</v>
      </c>
      <c r="H34" s="1" t="s">
        <v>459</v>
      </c>
      <c r="I34" s="1" t="s">
        <v>460</v>
      </c>
      <c r="J34" s="1" t="s">
        <v>461</v>
      </c>
      <c r="K34" s="1" t="s">
        <v>462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463</v>
      </c>
      <c r="B35" s="1" t="s">
        <v>464</v>
      </c>
      <c r="C35" s="1" t="s">
        <v>465</v>
      </c>
      <c r="D35" s="1" t="s">
        <v>466</v>
      </c>
      <c r="E35" s="1" t="s">
        <v>467</v>
      </c>
      <c r="F35" s="1" t="s">
        <v>468</v>
      </c>
      <c r="G35" s="1" t="s">
        <v>469</v>
      </c>
      <c r="H35" s="1" t="s">
        <v>470</v>
      </c>
      <c r="I35" s="1" t="s">
        <v>471</v>
      </c>
      <c r="J35" s="1" t="s">
        <v>472</v>
      </c>
      <c r="K35" s="1">
        <v>16.0816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473</v>
      </c>
      <c r="B36" s="1" t="s">
        <v>474</v>
      </c>
      <c r="C36" s="1" t="s">
        <v>358</v>
      </c>
      <c r="D36" s="1" t="s">
        <v>475</v>
      </c>
      <c r="E36" s="1" t="s">
        <v>476</v>
      </c>
      <c r="F36" s="1" t="s">
        <v>477</v>
      </c>
      <c r="G36" s="1" t="s">
        <v>478</v>
      </c>
      <c r="H36" s="1" t="s">
        <v>479</v>
      </c>
      <c r="I36" s="1" t="s">
        <v>480</v>
      </c>
      <c r="J36" s="1" t="s">
        <v>481</v>
      </c>
      <c r="K36" s="1" t="s">
        <v>482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483</v>
      </c>
      <c r="B37" s="1" t="s">
        <v>484</v>
      </c>
      <c r="C37" s="1" t="s">
        <v>485</v>
      </c>
      <c r="D37" s="1" t="s">
        <v>486</v>
      </c>
      <c r="E37" s="1" t="s">
        <v>487</v>
      </c>
      <c r="F37" s="1" t="s">
        <v>488</v>
      </c>
      <c r="G37" s="1" t="s">
        <v>489</v>
      </c>
      <c r="H37" s="1" t="s">
        <v>490</v>
      </c>
      <c r="I37" s="1" t="s">
        <v>491</v>
      </c>
      <c r="J37" s="1" t="s">
        <v>492</v>
      </c>
      <c r="K37" s="1" t="s">
        <v>493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494</v>
      </c>
      <c r="B38" s="1" t="s">
        <v>495</v>
      </c>
      <c r="C38" s="1" t="s">
        <v>496</v>
      </c>
      <c r="D38" s="1" t="s">
        <v>497</v>
      </c>
      <c r="E38" s="1" t="s">
        <v>498</v>
      </c>
      <c r="F38" s="1" t="s">
        <v>499</v>
      </c>
      <c r="G38" s="1" t="s">
        <v>500</v>
      </c>
      <c r="H38" s="1" t="s">
        <v>501</v>
      </c>
      <c r="I38" s="1" t="s">
        <v>502</v>
      </c>
      <c r="J38" s="1" t="s">
        <v>503</v>
      </c>
      <c r="K38" s="1" t="s">
        <v>504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505</v>
      </c>
      <c r="B39" s="1" t="s">
        <v>506</v>
      </c>
      <c r="C39" s="1" t="s">
        <v>507</v>
      </c>
      <c r="D39" s="1" t="s">
        <v>508</v>
      </c>
      <c r="E39" s="1" t="s">
        <v>509</v>
      </c>
      <c r="F39" s="1" t="s">
        <v>510</v>
      </c>
      <c r="G39" s="1" t="s">
        <v>509</v>
      </c>
      <c r="H39" s="1" t="s">
        <v>511</v>
      </c>
      <c r="I39" s="1" t="s">
        <v>512</v>
      </c>
      <c r="J39" s="1" t="s">
        <v>513</v>
      </c>
      <c r="K39" s="1" t="s">
        <v>514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515</v>
      </c>
      <c r="B40" s="1" t="s">
        <v>516</v>
      </c>
      <c r="C40" s="1" t="s">
        <v>517</v>
      </c>
      <c r="D40" s="1" t="s">
        <v>518</v>
      </c>
      <c r="E40" s="1" t="s">
        <v>519</v>
      </c>
      <c r="F40" s="1" t="s">
        <v>373</v>
      </c>
      <c r="G40" s="1" t="s">
        <v>294</v>
      </c>
      <c r="H40" s="1" t="s">
        <v>374</v>
      </c>
      <c r="I40" s="1" t="s">
        <v>375</v>
      </c>
      <c r="J40" s="1" t="s">
        <v>376</v>
      </c>
      <c r="K40" s="1" t="s">
        <v>377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520</v>
      </c>
      <c r="B41" s="1" t="s">
        <v>521</v>
      </c>
      <c r="C41" s="1" t="s">
        <v>522</v>
      </c>
      <c r="D41" s="1" t="s">
        <v>523</v>
      </c>
      <c r="E41" s="1" t="s">
        <v>524</v>
      </c>
      <c r="F41" s="1" t="s">
        <v>525</v>
      </c>
      <c r="G41" s="1" t="s">
        <v>526</v>
      </c>
      <c r="H41" s="1" t="s">
        <v>527</v>
      </c>
      <c r="I41" s="1" t="s">
        <v>528</v>
      </c>
      <c r="J41" s="1" t="s">
        <v>529</v>
      </c>
      <c r="K41" s="1" t="s">
        <v>530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532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 t="s">
        <v>533</v>
      </c>
      <c r="I43" s="1" t="s">
        <v>534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535</v>
      </c>
      <c r="B44" s="1" t="s">
        <v>536</v>
      </c>
      <c r="C44" s="1" t="s">
        <v>537</v>
      </c>
      <c r="D44" s="1" t="s">
        <v>538</v>
      </c>
      <c r="E44" s="1" t="s">
        <v>539</v>
      </c>
      <c r="F44" s="1" t="s">
        <v>540</v>
      </c>
      <c r="G44" s="1" t="s">
        <v>540</v>
      </c>
      <c r="H44" s="1" t="s">
        <v>541</v>
      </c>
      <c r="I44" s="1" t="s">
        <v>542</v>
      </c>
      <c r="J44" s="1" t="s">
        <v>514</v>
      </c>
      <c r="K44" s="1" t="s">
        <v>543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545</v>
      </c>
      <c r="B46" s="1" t="s">
        <v>546</v>
      </c>
      <c r="C46" s="1" t="s">
        <v>547</v>
      </c>
      <c r="D46" s="1" t="s">
        <v>548</v>
      </c>
      <c r="E46" s="1" t="s">
        <v>549</v>
      </c>
      <c r="F46" s="1" t="s">
        <v>550</v>
      </c>
      <c r="G46" s="1" t="s">
        <v>551</v>
      </c>
      <c r="H46" s="1" t="s">
        <v>203</v>
      </c>
      <c r="I46" s="1" t="s">
        <v>552</v>
      </c>
      <c r="J46" s="1" t="s">
        <v>553</v>
      </c>
      <c r="K46" s="1" t="s">
        <v>554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555</v>
      </c>
      <c r="B47" s="1" t="s">
        <v>556</v>
      </c>
      <c r="C47" s="1" t="s">
        <v>557</v>
      </c>
      <c r="D47" s="1" t="s">
        <v>558</v>
      </c>
      <c r="E47" s="1" t="s">
        <v>559</v>
      </c>
      <c r="F47" s="1" t="s">
        <v>560</v>
      </c>
      <c r="G47" s="1" t="s">
        <v>561</v>
      </c>
      <c r="H47" s="1" t="s">
        <v>562</v>
      </c>
      <c r="I47" s="1" t="s">
        <v>563</v>
      </c>
      <c r="J47" s="1" t="s">
        <v>564</v>
      </c>
      <c r="K47" s="1" t="s">
        <v>565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566</v>
      </c>
      <c r="B48" s="1" t="s">
        <v>567</v>
      </c>
      <c r="C48" s="1" t="s">
        <v>568</v>
      </c>
      <c r="D48" s="1" t="s">
        <v>569</v>
      </c>
      <c r="E48" s="1" t="s">
        <v>570</v>
      </c>
      <c r="F48" s="1" t="s">
        <v>571</v>
      </c>
      <c r="G48" s="1" t="s">
        <v>572</v>
      </c>
      <c r="H48" s="1" t="s">
        <v>573</v>
      </c>
      <c r="I48" s="1" t="s">
        <v>574</v>
      </c>
      <c r="J48" s="1" t="s">
        <v>575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576</v>
      </c>
      <c r="B49" s="1" t="s">
        <v>577</v>
      </c>
      <c r="C49" s="1" t="s">
        <v>578</v>
      </c>
      <c r="D49" s="1" t="s">
        <v>579</v>
      </c>
      <c r="E49" s="1" t="s">
        <v>580</v>
      </c>
      <c r="F49" s="1" t="s">
        <v>581</v>
      </c>
      <c r="G49" s="1" t="s">
        <v>582</v>
      </c>
      <c r="H49" s="1" t="s">
        <v>583</v>
      </c>
      <c r="I49" s="1" t="s">
        <v>584</v>
      </c>
      <c r="J49" s="1" t="s">
        <v>585</v>
      </c>
      <c r="K49" s="1" t="s">
        <v>586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587</v>
      </c>
      <c r="B50" s="1" t="s">
        <v>588</v>
      </c>
      <c r="C50" s="1" t="s">
        <v>589</v>
      </c>
      <c r="D50" s="1" t="s">
        <v>590</v>
      </c>
      <c r="E50" s="1" t="s">
        <v>591</v>
      </c>
      <c r="F50" s="1" t="s">
        <v>592</v>
      </c>
      <c r="G50" s="1" t="s">
        <v>593</v>
      </c>
      <c r="H50" s="1" t="s">
        <v>594</v>
      </c>
      <c r="I50" s="1" t="s">
        <v>595</v>
      </c>
      <c r="J50" s="1" t="s">
        <v>596</v>
      </c>
      <c r="K50" s="1" t="s">
        <v>597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598</v>
      </c>
      <c r="B51" s="1" t="s">
        <v>588</v>
      </c>
      <c r="C51" s="1" t="s">
        <v>589</v>
      </c>
      <c r="D51" s="1" t="s">
        <v>590</v>
      </c>
      <c r="E51" s="1" t="s">
        <v>591</v>
      </c>
      <c r="F51" s="1" t="s">
        <v>592</v>
      </c>
      <c r="G51" s="1" t="s">
        <v>593</v>
      </c>
      <c r="H51" s="1" t="s">
        <v>599</v>
      </c>
      <c r="I51" s="1" t="s">
        <v>600</v>
      </c>
      <c r="J51" s="1" t="s">
        <v>596</v>
      </c>
      <c r="K51" s="1" t="s">
        <v>597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601</v>
      </c>
      <c r="B52" s="1" t="s">
        <v>602</v>
      </c>
      <c r="C52" s="1" t="s">
        <v>603</v>
      </c>
      <c r="D52" s="1" t="s">
        <v>604</v>
      </c>
      <c r="E52" s="1" t="s">
        <v>605</v>
      </c>
      <c r="F52" s="1" t="s">
        <v>606</v>
      </c>
      <c r="G52" s="1" t="s">
        <v>607</v>
      </c>
      <c r="H52" s="1" t="s">
        <v>608</v>
      </c>
      <c r="I52" s="1" t="s">
        <v>609</v>
      </c>
      <c r="J52" s="1" t="s">
        <v>610</v>
      </c>
      <c r="K52" s="1" t="s">
        <v>611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612</v>
      </c>
      <c r="B53" s="1" t="s">
        <v>613</v>
      </c>
      <c r="C53" s="1" t="s">
        <v>614</v>
      </c>
      <c r="D53" s="1" t="s">
        <v>242</v>
      </c>
      <c r="E53" s="1" t="s">
        <v>480</v>
      </c>
      <c r="F53" s="1" t="s">
        <v>615</v>
      </c>
      <c r="G53" s="1" t="s">
        <v>616</v>
      </c>
      <c r="H53" s="1" t="s">
        <v>594</v>
      </c>
      <c r="I53" s="1" t="s">
        <v>617</v>
      </c>
      <c r="J53" s="1" t="s">
        <v>618</v>
      </c>
      <c r="K53" s="1" t="s">
        <v>619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620</v>
      </c>
      <c r="B54" s="1">
        <v>2.185</v>
      </c>
      <c r="C54" s="1">
        <v>-2.185</v>
      </c>
      <c r="D54" s="1">
        <v>4.37</v>
      </c>
      <c r="E54" s="1" t="s">
        <v>621</v>
      </c>
      <c r="F54" s="1" t="s">
        <v>622</v>
      </c>
      <c r="G54" s="1" t="s">
        <v>623</v>
      </c>
      <c r="H54" s="1" t="s">
        <v>624</v>
      </c>
      <c r="I54" s="1" t="s">
        <v>625</v>
      </c>
      <c r="J54" s="1" t="s">
        <v>626</v>
      </c>
      <c r="K54" s="1" t="s">
        <v>627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628</v>
      </c>
      <c r="B55" s="1" t="s">
        <v>629</v>
      </c>
      <c r="C55" s="1" t="s">
        <v>360</v>
      </c>
      <c r="D55" s="1" t="s">
        <v>412</v>
      </c>
      <c r="E55" s="1" t="s">
        <v>630</v>
      </c>
      <c r="F55" s="1" t="s">
        <v>631</v>
      </c>
      <c r="G55" s="1" t="s">
        <v>632</v>
      </c>
      <c r="H55" s="1" t="s">
        <v>633</v>
      </c>
      <c r="I55" s="1" t="s">
        <v>634</v>
      </c>
      <c r="J55" s="1" t="s">
        <v>635</v>
      </c>
      <c r="K55" s="1" t="s">
        <v>636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637</v>
      </c>
      <c r="B56" s="1" t="s">
        <v>638</v>
      </c>
      <c r="C56" s="1">
        <v>1.6606</v>
      </c>
      <c r="D56" s="1" t="s">
        <v>639</v>
      </c>
      <c r="E56" s="1" t="s">
        <v>640</v>
      </c>
      <c r="F56" s="1" t="s">
        <v>641</v>
      </c>
      <c r="G56" s="1" t="s">
        <v>642</v>
      </c>
      <c r="H56" s="1" t="s">
        <v>643</v>
      </c>
      <c r="I56" s="1" t="s">
        <v>644</v>
      </c>
      <c r="J56" s="1" t="s">
        <v>645</v>
      </c>
      <c r="K56" s="1" t="s">
        <v>646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647</v>
      </c>
      <c r="B57" s="1" t="s">
        <v>648</v>
      </c>
      <c r="C57" s="1" t="s">
        <v>649</v>
      </c>
      <c r="D57" s="1" t="s">
        <v>650</v>
      </c>
      <c r="E57" s="1" t="s">
        <v>651</v>
      </c>
      <c r="F57" s="1" t="s">
        <v>652</v>
      </c>
      <c r="G57" s="1" t="s">
        <v>653</v>
      </c>
      <c r="H57" s="1" t="s">
        <v>654</v>
      </c>
      <c r="I57" s="1" t="s">
        <v>655</v>
      </c>
      <c r="J57" s="1" t="s">
        <v>656</v>
      </c>
      <c r="K57" s="1" t="s">
        <v>657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658</v>
      </c>
      <c r="B58" s="1" t="s">
        <v>659</v>
      </c>
      <c r="C58" s="1" t="s">
        <v>660</v>
      </c>
      <c r="D58" s="1" t="s">
        <v>661</v>
      </c>
      <c r="E58" s="1" t="s">
        <v>662</v>
      </c>
      <c r="F58" s="1" t="s">
        <v>663</v>
      </c>
      <c r="G58" s="1" t="s">
        <v>664</v>
      </c>
      <c r="H58" s="1" t="s">
        <v>665</v>
      </c>
      <c r="I58" s="1" t="s">
        <v>666</v>
      </c>
      <c r="J58" s="1" t="s">
        <v>667</v>
      </c>
      <c r="K58" s="1" t="s">
        <v>668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669</v>
      </c>
      <c r="B59" s="1" t="s">
        <v>659</v>
      </c>
      <c r="C59" s="1" t="s">
        <v>660</v>
      </c>
      <c r="D59" s="1" t="s">
        <v>661</v>
      </c>
      <c r="E59" s="1" t="s">
        <v>662</v>
      </c>
      <c r="F59" s="1" t="s">
        <v>663</v>
      </c>
      <c r="G59" s="1" t="s">
        <v>664</v>
      </c>
      <c r="H59" s="1" t="s">
        <v>665</v>
      </c>
      <c r="I59" s="1" t="s">
        <v>666</v>
      </c>
      <c r="J59" s="1" t="s">
        <v>667</v>
      </c>
      <c r="K59" s="1" t="s">
        <v>668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670</v>
      </c>
      <c r="B60" s="1" t="s">
        <v>671</v>
      </c>
      <c r="C60" s="1" t="s">
        <v>672</v>
      </c>
      <c r="D60" s="1" t="s">
        <v>673</v>
      </c>
      <c r="E60" s="1">
        <v>1.0488</v>
      </c>
      <c r="F60" s="1" t="s">
        <v>559</v>
      </c>
      <c r="G60" s="1" t="s">
        <v>674</v>
      </c>
      <c r="H60" s="1" t="s">
        <v>675</v>
      </c>
      <c r="I60" s="1" t="s">
        <v>676</v>
      </c>
      <c r="J60" s="1" t="s">
        <v>677</v>
      </c>
      <c r="K60" s="1" t="s">
        <v>678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679</v>
      </c>
      <c r="B61" s="1" t="s">
        <v>680</v>
      </c>
      <c r="C61" s="1" t="s">
        <v>681</v>
      </c>
      <c r="D61" s="1" t="s">
        <v>682</v>
      </c>
      <c r="E61" s="1" t="s">
        <v>683</v>
      </c>
      <c r="F61" s="1" t="s">
        <v>684</v>
      </c>
      <c r="G61" s="1" t="s">
        <v>685</v>
      </c>
      <c r="H61" s="1" t="s">
        <v>686</v>
      </c>
      <c r="I61" s="1" t="s">
        <v>687</v>
      </c>
      <c r="J61" s="1" t="s">
        <v>688</v>
      </c>
      <c r="K61" s="1" t="s">
        <v>689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690</v>
      </c>
      <c r="B62" s="1" t="s">
        <v>691</v>
      </c>
      <c r="C62" s="1" t="s">
        <v>692</v>
      </c>
      <c r="D62" s="1" t="s">
        <v>693</v>
      </c>
      <c r="E62" s="1" t="s">
        <v>550</v>
      </c>
      <c r="F62" s="1" t="s">
        <v>694</v>
      </c>
      <c r="G62" s="1" t="s">
        <v>695</v>
      </c>
      <c r="H62" s="1" t="s">
        <v>696</v>
      </c>
      <c r="I62" s="1" t="s">
        <v>697</v>
      </c>
      <c r="J62" s="1" t="s">
        <v>698</v>
      </c>
      <c r="K62" s="1" t="s">
        <v>699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700</v>
      </c>
      <c r="B63" s="1" t="s">
        <v>701</v>
      </c>
      <c r="C63" s="1" t="s">
        <v>702</v>
      </c>
      <c r="D63" s="1" t="s">
        <v>703</v>
      </c>
      <c r="E63" s="1" t="s">
        <v>704</v>
      </c>
      <c r="F63" s="1" t="s">
        <v>705</v>
      </c>
      <c r="G63" s="1" t="s">
        <v>498</v>
      </c>
      <c r="H63" s="1" t="s">
        <v>706</v>
      </c>
      <c r="I63" s="1">
        <v>0.2622</v>
      </c>
      <c r="J63" s="1" t="s">
        <v>707</v>
      </c>
      <c r="K63" s="1" t="s">
        <v>708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709</v>
      </c>
      <c r="B64" s="1" t="s">
        <v>701</v>
      </c>
      <c r="C64" s="1" t="s">
        <v>702</v>
      </c>
      <c r="D64" s="1" t="s">
        <v>703</v>
      </c>
      <c r="E64" s="1" t="s">
        <v>704</v>
      </c>
      <c r="F64" s="1" t="s">
        <v>705</v>
      </c>
      <c r="G64" s="1" t="s">
        <v>498</v>
      </c>
      <c r="H64" s="1" t="s">
        <v>696</v>
      </c>
      <c r="I64" s="1" t="s">
        <v>710</v>
      </c>
      <c r="J64" s="1" t="s">
        <v>707</v>
      </c>
      <c r="K64" s="1" t="s">
        <v>708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712</v>
      </c>
      <c r="B66" s="1" t="s">
        <v>713</v>
      </c>
      <c r="C66" s="1" t="s">
        <v>714</v>
      </c>
      <c r="D66" s="1" t="s">
        <v>715</v>
      </c>
      <c r="E66" s="1" t="s">
        <v>716</v>
      </c>
      <c r="F66" s="1" t="s">
        <v>717</v>
      </c>
      <c r="G66" s="1" t="s">
        <v>718</v>
      </c>
      <c r="H66" s="1" t="s">
        <v>719</v>
      </c>
      <c r="I66" s="1" t="s">
        <v>720</v>
      </c>
      <c r="J66" s="1" t="s">
        <v>579</v>
      </c>
      <c r="K66" s="1" t="s">
        <v>721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722</v>
      </c>
      <c r="B67" s="1" t="s">
        <v>723</v>
      </c>
      <c r="C67" s="1" t="s">
        <v>724</v>
      </c>
      <c r="D67" s="1" t="s">
        <v>725</v>
      </c>
      <c r="E67" s="1" t="s">
        <v>726</v>
      </c>
      <c r="F67" s="1" t="s">
        <v>727</v>
      </c>
      <c r="G67" s="1" t="s">
        <v>728</v>
      </c>
      <c r="H67" s="1" t="s">
        <v>335</v>
      </c>
      <c r="I67" s="1" t="s">
        <v>729</v>
      </c>
      <c r="J67" s="1" t="s">
        <v>730</v>
      </c>
      <c r="K67" s="1" t="s">
        <v>731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732</v>
      </c>
      <c r="B68" s="1" t="s">
        <v>733</v>
      </c>
      <c r="C68" s="1" t="s">
        <v>734</v>
      </c>
      <c r="D68" s="1" t="s">
        <v>735</v>
      </c>
      <c r="E68" s="1" t="s">
        <v>736</v>
      </c>
      <c r="F68" s="1" t="s">
        <v>737</v>
      </c>
      <c r="G68" s="1" t="s">
        <v>738</v>
      </c>
      <c r="H68" s="1" t="s">
        <v>739</v>
      </c>
      <c r="I68" s="1" t="s">
        <v>740</v>
      </c>
      <c r="J68" s="1" t="s">
        <v>741</v>
      </c>
      <c r="K68" s="1" t="s">
        <v>742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743</v>
      </c>
      <c r="B69" s="1" t="s">
        <v>744</v>
      </c>
      <c r="C69" s="1" t="s">
        <v>745</v>
      </c>
      <c r="D69" s="1" t="s">
        <v>746</v>
      </c>
      <c r="E69" s="1" t="s">
        <v>747</v>
      </c>
      <c r="F69" s="1" t="s">
        <v>748</v>
      </c>
      <c r="G69" s="1" t="s">
        <v>749</v>
      </c>
      <c r="H69" s="1" t="s">
        <v>750</v>
      </c>
      <c r="I69" s="1" t="s">
        <v>540</v>
      </c>
      <c r="J69" s="1" t="s">
        <v>751</v>
      </c>
      <c r="K69" s="1" t="s">
        <v>752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753</v>
      </c>
      <c r="B70" s="1" t="s">
        <v>754</v>
      </c>
      <c r="C70" s="1" t="s">
        <v>755</v>
      </c>
      <c r="D70" s="1" t="s">
        <v>756</v>
      </c>
      <c r="E70" s="1" t="s">
        <v>757</v>
      </c>
      <c r="F70" s="1" t="s">
        <v>255</v>
      </c>
      <c r="G70" s="1" t="s">
        <v>758</v>
      </c>
      <c r="H70" s="1" t="s">
        <v>759</v>
      </c>
      <c r="I70" s="1" t="s">
        <v>760</v>
      </c>
      <c r="J70" s="1" t="s">
        <v>761</v>
      </c>
      <c r="K70" s="1" t="s">
        <v>762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763</v>
      </c>
      <c r="B71" s="1" t="s">
        <v>754</v>
      </c>
      <c r="C71" s="1" t="s">
        <v>755</v>
      </c>
      <c r="D71" s="1" t="s">
        <v>756</v>
      </c>
      <c r="E71" s="1" t="s">
        <v>757</v>
      </c>
      <c r="F71" s="1" t="s">
        <v>255</v>
      </c>
      <c r="G71" s="1" t="s">
        <v>758</v>
      </c>
      <c r="H71" s="1" t="s">
        <v>764</v>
      </c>
      <c r="I71" s="1" t="s">
        <v>760</v>
      </c>
      <c r="J71" s="1" t="s">
        <v>765</v>
      </c>
      <c r="K71" s="1" t="s">
        <v>762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766</v>
      </c>
      <c r="B72" s="1" t="s">
        <v>767</v>
      </c>
      <c r="C72" s="1" t="s">
        <v>564</v>
      </c>
      <c r="D72" s="1" t="s">
        <v>768</v>
      </c>
      <c r="E72" s="1" t="s">
        <v>769</v>
      </c>
      <c r="F72" s="1" t="s">
        <v>770</v>
      </c>
      <c r="G72" s="1" t="s">
        <v>771</v>
      </c>
      <c r="H72" s="1" t="s">
        <v>772</v>
      </c>
      <c r="I72" s="1" t="s">
        <v>773</v>
      </c>
      <c r="J72" s="1" t="s">
        <v>774</v>
      </c>
      <c r="K72" s="1" t="s">
        <v>775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776</v>
      </c>
      <c r="B73" s="1" t="s">
        <v>777</v>
      </c>
      <c r="C73" s="1" t="s">
        <v>778</v>
      </c>
      <c r="D73" s="1" t="s">
        <v>779</v>
      </c>
      <c r="E73" s="1" t="s">
        <v>780</v>
      </c>
      <c r="F73" s="1" t="s">
        <v>781</v>
      </c>
      <c r="G73" s="1" t="s">
        <v>782</v>
      </c>
      <c r="H73" s="1" t="s">
        <v>614</v>
      </c>
      <c r="I73" s="1" t="s">
        <v>783</v>
      </c>
      <c r="J73" s="1" t="s">
        <v>784</v>
      </c>
      <c r="K73" s="1" t="s">
        <v>785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786</v>
      </c>
      <c r="B74" s="1" t="s">
        <v>787</v>
      </c>
      <c r="C74" s="1" t="s">
        <v>788</v>
      </c>
      <c r="D74" s="1" t="s">
        <v>789</v>
      </c>
      <c r="E74" s="1" t="s">
        <v>790</v>
      </c>
      <c r="F74" s="1" t="s">
        <v>791</v>
      </c>
      <c r="G74" s="1" t="s">
        <v>792</v>
      </c>
      <c r="H74" s="1">
        <v>-1.4858</v>
      </c>
      <c r="I74" s="1" t="s">
        <v>793</v>
      </c>
      <c r="J74" s="1" t="s">
        <v>794</v>
      </c>
      <c r="K74" s="1" t="s">
        <v>795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796</v>
      </c>
      <c r="B75" s="1" t="s">
        <v>797</v>
      </c>
      <c r="C75" s="1" t="s">
        <v>798</v>
      </c>
      <c r="D75" s="1" t="s">
        <v>799</v>
      </c>
      <c r="E75" s="1" t="s">
        <v>800</v>
      </c>
      <c r="F75" s="1" t="s">
        <v>664</v>
      </c>
      <c r="G75" s="1" t="s">
        <v>801</v>
      </c>
      <c r="H75" s="1" t="s">
        <v>437</v>
      </c>
      <c r="I75" s="1" t="s">
        <v>354</v>
      </c>
      <c r="J75" s="1" t="s">
        <v>802</v>
      </c>
      <c r="K75" s="1" t="s">
        <v>803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804</v>
      </c>
      <c r="B76" s="1" t="s">
        <v>805</v>
      </c>
      <c r="C76" s="1" t="s">
        <v>214</v>
      </c>
      <c r="D76" s="1" t="s">
        <v>806</v>
      </c>
      <c r="E76" s="1" t="s">
        <v>807</v>
      </c>
      <c r="F76" s="1" t="s">
        <v>808</v>
      </c>
      <c r="G76" s="1" t="s">
        <v>809</v>
      </c>
      <c r="H76" s="1" t="s">
        <v>810</v>
      </c>
      <c r="I76" s="1" t="s">
        <v>811</v>
      </c>
      <c r="J76" s="1" t="s">
        <v>812</v>
      </c>
      <c r="K76" s="1" t="s">
        <v>813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814</v>
      </c>
      <c r="B77" s="1" t="s">
        <v>815</v>
      </c>
      <c r="C77" s="1" t="s">
        <v>816</v>
      </c>
      <c r="D77" s="1" t="s">
        <v>817</v>
      </c>
      <c r="E77" s="1" t="s">
        <v>818</v>
      </c>
      <c r="F77" s="1" t="s">
        <v>819</v>
      </c>
      <c r="G77" s="1" t="s">
        <v>820</v>
      </c>
      <c r="H77" s="1" t="s">
        <v>821</v>
      </c>
      <c r="I77" s="1" t="s">
        <v>822</v>
      </c>
      <c r="J77" s="1" t="s">
        <v>823</v>
      </c>
      <c r="K77" s="1" t="s">
        <v>824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825</v>
      </c>
      <c r="B78" s="1" t="s">
        <v>826</v>
      </c>
      <c r="C78" s="1" t="s">
        <v>827</v>
      </c>
      <c r="D78" s="1" t="s">
        <v>828</v>
      </c>
      <c r="E78" s="1" t="s">
        <v>829</v>
      </c>
      <c r="F78" s="1" t="s">
        <v>830</v>
      </c>
      <c r="G78" s="1" t="s">
        <v>831</v>
      </c>
      <c r="H78" s="1" t="s">
        <v>832</v>
      </c>
      <c r="I78" s="1" t="s">
        <v>833</v>
      </c>
      <c r="J78" s="1" t="s">
        <v>834</v>
      </c>
      <c r="K78" s="1" t="s">
        <v>835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836</v>
      </c>
      <c r="B79" s="1" t="s">
        <v>826</v>
      </c>
      <c r="C79" s="1" t="s">
        <v>827</v>
      </c>
      <c r="D79" s="1" t="s">
        <v>828</v>
      </c>
      <c r="E79" s="1" t="s">
        <v>829</v>
      </c>
      <c r="F79" s="1" t="s">
        <v>830</v>
      </c>
      <c r="G79" s="1" t="s">
        <v>831</v>
      </c>
      <c r="H79" s="1" t="s">
        <v>832</v>
      </c>
      <c r="I79" s="1" t="s">
        <v>833</v>
      </c>
      <c r="J79" s="1" t="s">
        <v>834</v>
      </c>
      <c r="K79" s="1" t="s">
        <v>835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837</v>
      </c>
      <c r="B80" s="1" t="s">
        <v>838</v>
      </c>
      <c r="C80" s="1" t="s">
        <v>839</v>
      </c>
      <c r="D80" s="1" t="s">
        <v>840</v>
      </c>
      <c r="E80" s="1" t="s">
        <v>841</v>
      </c>
      <c r="F80" s="1" t="s">
        <v>842</v>
      </c>
      <c r="G80" s="1" t="s">
        <v>843</v>
      </c>
      <c r="H80" s="1" t="s">
        <v>844</v>
      </c>
      <c r="I80" s="1" t="s">
        <v>845</v>
      </c>
      <c r="J80" s="1" t="s">
        <v>846</v>
      </c>
      <c r="K80" s="1" t="s">
        <v>847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848</v>
      </c>
      <c r="B81" s="1" t="s">
        <v>849</v>
      </c>
      <c r="C81" s="1" t="s">
        <v>850</v>
      </c>
      <c r="D81" s="1" t="s">
        <v>851</v>
      </c>
      <c r="E81" s="1" t="s">
        <v>852</v>
      </c>
      <c r="F81" s="1" t="s">
        <v>853</v>
      </c>
      <c r="G81" s="1" t="s">
        <v>854</v>
      </c>
      <c r="H81" s="1" t="s">
        <v>855</v>
      </c>
      <c r="I81" s="1" t="s">
        <v>856</v>
      </c>
      <c r="J81" s="1" t="s">
        <v>857</v>
      </c>
      <c r="K81" s="1" t="s">
        <v>809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858</v>
      </c>
      <c r="B82" s="1" t="s">
        <v>859</v>
      </c>
      <c r="C82" s="1" t="s">
        <v>860</v>
      </c>
      <c r="D82" s="1" t="s">
        <v>861</v>
      </c>
      <c r="E82" s="1" t="s">
        <v>862</v>
      </c>
      <c r="F82" s="1" t="s">
        <v>863</v>
      </c>
      <c r="G82" s="1" t="s">
        <v>864</v>
      </c>
      <c r="H82" s="1" t="s">
        <v>865</v>
      </c>
      <c r="I82" s="1" t="s">
        <v>866</v>
      </c>
      <c r="J82" s="1" t="s">
        <v>867</v>
      </c>
      <c r="K82" s="1" t="s">
        <v>868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869</v>
      </c>
      <c r="B83" s="1" t="s">
        <v>870</v>
      </c>
      <c r="C83" s="1" t="s">
        <v>871</v>
      </c>
      <c r="D83" s="1" t="s">
        <v>872</v>
      </c>
      <c r="E83" s="1" t="s">
        <v>873</v>
      </c>
      <c r="F83" s="1" t="s">
        <v>726</v>
      </c>
      <c r="G83" s="1" t="s">
        <v>874</v>
      </c>
      <c r="H83" s="1" t="s">
        <v>875</v>
      </c>
      <c r="I83" s="1" t="s">
        <v>876</v>
      </c>
      <c r="J83" s="1" t="s">
        <v>877</v>
      </c>
      <c r="K83" s="1" t="s">
        <v>878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879</v>
      </c>
      <c r="B84" s="1" t="s">
        <v>870</v>
      </c>
      <c r="C84" s="1" t="s">
        <v>871</v>
      </c>
      <c r="D84" s="1" t="s">
        <v>872</v>
      </c>
      <c r="E84" s="1" t="s">
        <v>873</v>
      </c>
      <c r="F84" s="1" t="s">
        <v>726</v>
      </c>
      <c r="G84" s="1" t="s">
        <v>874</v>
      </c>
      <c r="H84" s="1" t="s">
        <v>880</v>
      </c>
      <c r="I84" s="1" t="s">
        <v>876</v>
      </c>
      <c r="J84" s="1" t="s">
        <v>881</v>
      </c>
      <c r="K84" s="1" t="s">
        <v>878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883</v>
      </c>
      <c r="B86" s="1" t="s">
        <v>884</v>
      </c>
      <c r="C86" s="1" t="s">
        <v>885</v>
      </c>
      <c r="D86" s="1" t="s">
        <v>886</v>
      </c>
      <c r="E86" s="1" t="s">
        <v>887</v>
      </c>
      <c r="F86" s="1" t="s">
        <v>681</v>
      </c>
      <c r="G86" s="1" t="s">
        <v>888</v>
      </c>
      <c r="H86" s="1" t="s">
        <v>672</v>
      </c>
      <c r="I86" s="1" t="s">
        <v>889</v>
      </c>
      <c r="J86" s="1" t="s">
        <v>579</v>
      </c>
      <c r="K86" s="1" t="s">
        <v>885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890</v>
      </c>
      <c r="B87" s="1" t="s">
        <v>891</v>
      </c>
      <c r="C87" s="1" t="s">
        <v>892</v>
      </c>
      <c r="D87" s="1" t="s">
        <v>893</v>
      </c>
      <c r="E87" s="1" t="s">
        <v>894</v>
      </c>
      <c r="F87" s="1" t="s">
        <v>895</v>
      </c>
      <c r="G87" s="1" t="s">
        <v>896</v>
      </c>
      <c r="H87" s="1" t="s">
        <v>897</v>
      </c>
      <c r="I87" s="1" t="s">
        <v>898</v>
      </c>
      <c r="J87" s="1" t="s">
        <v>899</v>
      </c>
      <c r="K87" s="1" t="s">
        <v>900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901</v>
      </c>
      <c r="B88" s="1" t="s">
        <v>902</v>
      </c>
      <c r="C88" s="1" t="s">
        <v>903</v>
      </c>
      <c r="D88" s="1" t="s">
        <v>904</v>
      </c>
      <c r="E88" s="1" t="s">
        <v>905</v>
      </c>
      <c r="F88" s="1" t="s">
        <v>906</v>
      </c>
      <c r="G88" s="1" t="s">
        <v>907</v>
      </c>
      <c r="H88" s="1" t="s">
        <v>908</v>
      </c>
      <c r="I88" s="1" t="s">
        <v>909</v>
      </c>
      <c r="J88" s="1" t="s">
        <v>910</v>
      </c>
      <c r="K88" s="1" t="s">
        <v>911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912</v>
      </c>
      <c r="B89" s="1" t="s">
        <v>913</v>
      </c>
      <c r="C89" s="1" t="s">
        <v>914</v>
      </c>
      <c r="D89" s="1" t="s">
        <v>915</v>
      </c>
      <c r="E89" s="1" t="s">
        <v>916</v>
      </c>
      <c r="F89" s="1" t="s">
        <v>917</v>
      </c>
      <c r="G89" s="1" t="s">
        <v>484</v>
      </c>
      <c r="H89" s="1" t="s">
        <v>918</v>
      </c>
      <c r="I89" s="1" t="s">
        <v>919</v>
      </c>
      <c r="J89" s="1" t="s">
        <v>920</v>
      </c>
      <c r="K89" s="1" t="s">
        <v>271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921</v>
      </c>
      <c r="B90" s="1" t="s">
        <v>922</v>
      </c>
      <c r="C90" s="1" t="s">
        <v>923</v>
      </c>
      <c r="D90" s="1" t="s">
        <v>924</v>
      </c>
      <c r="E90" s="1" t="s">
        <v>925</v>
      </c>
      <c r="F90" s="1" t="s">
        <v>692</v>
      </c>
      <c r="G90" s="1" t="s">
        <v>926</v>
      </c>
      <c r="H90" s="1" t="s">
        <v>927</v>
      </c>
      <c r="I90" s="1" t="s">
        <v>928</v>
      </c>
      <c r="J90" s="1" t="s">
        <v>929</v>
      </c>
      <c r="K90" s="1" t="s">
        <v>830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930</v>
      </c>
      <c r="B91" s="1" t="s">
        <v>922</v>
      </c>
      <c r="C91" s="1" t="s">
        <v>923</v>
      </c>
      <c r="D91" s="1" t="s">
        <v>924</v>
      </c>
      <c r="E91" s="1" t="s">
        <v>925</v>
      </c>
      <c r="F91" s="1" t="s">
        <v>692</v>
      </c>
      <c r="G91" s="1" t="s">
        <v>926</v>
      </c>
      <c r="H91" s="1" t="s">
        <v>931</v>
      </c>
      <c r="I91" s="1" t="s">
        <v>928</v>
      </c>
      <c r="J91" s="1" t="s">
        <v>929</v>
      </c>
      <c r="K91" s="1" t="s">
        <v>932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933</v>
      </c>
      <c r="B92" s="1" t="s">
        <v>934</v>
      </c>
      <c r="C92" s="1" t="s">
        <v>935</v>
      </c>
      <c r="D92" s="1" t="s">
        <v>936</v>
      </c>
      <c r="E92" s="1" t="s">
        <v>937</v>
      </c>
      <c r="F92" s="1" t="s">
        <v>938</v>
      </c>
      <c r="G92" s="1" t="s">
        <v>939</v>
      </c>
      <c r="H92" s="1" t="s">
        <v>940</v>
      </c>
      <c r="I92" s="1" t="s">
        <v>941</v>
      </c>
      <c r="J92" s="1" t="s">
        <v>942</v>
      </c>
      <c r="K92" s="1" t="s">
        <v>943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944</v>
      </c>
      <c r="B93" s="1" t="s">
        <v>945</v>
      </c>
      <c r="C93" s="1" t="s">
        <v>694</v>
      </c>
      <c r="D93" s="1" t="s">
        <v>924</v>
      </c>
      <c r="E93" s="1" t="s">
        <v>925</v>
      </c>
      <c r="F93" s="1" t="s">
        <v>692</v>
      </c>
      <c r="G93" s="1" t="s">
        <v>946</v>
      </c>
      <c r="H93" s="1" t="s">
        <v>931</v>
      </c>
      <c r="I93" s="1" t="s">
        <v>947</v>
      </c>
      <c r="J93" s="1" t="s">
        <v>948</v>
      </c>
      <c r="K93" s="1" t="s">
        <v>949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950</v>
      </c>
      <c r="B94" s="1" t="s">
        <v>820</v>
      </c>
      <c r="C94" s="1" t="s">
        <v>937</v>
      </c>
      <c r="D94" s="1" t="s">
        <v>951</v>
      </c>
      <c r="E94" s="1" t="s">
        <v>952</v>
      </c>
      <c r="F94" s="1" t="s">
        <v>953</v>
      </c>
      <c r="G94" s="1" t="s">
        <v>954</v>
      </c>
      <c r="H94" s="1" t="s">
        <v>955</v>
      </c>
      <c r="I94" s="1" t="s">
        <v>820</v>
      </c>
      <c r="J94" s="1" t="s">
        <v>862</v>
      </c>
      <c r="K94" s="1" t="s">
        <v>956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957</v>
      </c>
      <c r="B95" s="1" t="s">
        <v>958</v>
      </c>
      <c r="C95" s="1" t="s">
        <v>959</v>
      </c>
      <c r="D95" s="1" t="s">
        <v>672</v>
      </c>
      <c r="E95" s="1" t="s">
        <v>166</v>
      </c>
      <c r="F95" s="1" t="s">
        <v>960</v>
      </c>
      <c r="G95" s="1" t="s">
        <v>961</v>
      </c>
      <c r="H95" s="1" t="s">
        <v>742</v>
      </c>
      <c r="I95" s="1" t="s">
        <v>962</v>
      </c>
      <c r="J95" s="1" t="s">
        <v>963</v>
      </c>
      <c r="K95" s="1" t="s">
        <v>964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965</v>
      </c>
      <c r="B96" s="1" t="s">
        <v>966</v>
      </c>
      <c r="C96" s="1" t="s">
        <v>967</v>
      </c>
      <c r="D96" s="1" t="s">
        <v>968</v>
      </c>
      <c r="E96" s="1" t="s">
        <v>969</v>
      </c>
      <c r="F96" s="1" t="s">
        <v>970</v>
      </c>
      <c r="G96" s="1" t="s">
        <v>971</v>
      </c>
      <c r="H96" s="1" t="s">
        <v>972</v>
      </c>
      <c r="I96" s="1" t="s">
        <v>973</v>
      </c>
      <c r="J96" s="1" t="s">
        <v>974</v>
      </c>
      <c r="K96" s="1" t="s">
        <v>975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976</v>
      </c>
      <c r="B97" s="1" t="s">
        <v>977</v>
      </c>
      <c r="C97" s="1" t="s">
        <v>978</v>
      </c>
      <c r="D97" s="1" t="s">
        <v>692</v>
      </c>
      <c r="E97" s="1" t="s">
        <v>979</v>
      </c>
      <c r="F97" s="1" t="s">
        <v>980</v>
      </c>
      <c r="G97" s="1" t="s">
        <v>633</v>
      </c>
      <c r="H97" s="1" t="s">
        <v>730</v>
      </c>
      <c r="I97" s="1" t="s">
        <v>981</v>
      </c>
      <c r="J97" s="1" t="s">
        <v>982</v>
      </c>
      <c r="K97" s="1" t="s">
        <v>549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983</v>
      </c>
      <c r="B98" s="1">
        <v>0.0</v>
      </c>
      <c r="C98" s="1" t="s">
        <v>984</v>
      </c>
      <c r="D98" s="1" t="s">
        <v>985</v>
      </c>
      <c r="E98" s="1" t="s">
        <v>433</v>
      </c>
      <c r="F98" s="1" t="s">
        <v>314</v>
      </c>
      <c r="G98" s="1" t="s">
        <v>986</v>
      </c>
      <c r="H98" s="1" t="s">
        <v>119</v>
      </c>
      <c r="I98" s="1" t="s">
        <v>360</v>
      </c>
      <c r="J98" s="1" t="s">
        <v>811</v>
      </c>
      <c r="K98" s="1" t="s">
        <v>987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988</v>
      </c>
      <c r="B99" s="1">
        <v>0.0</v>
      </c>
      <c r="C99" s="1" t="s">
        <v>984</v>
      </c>
      <c r="D99" s="1" t="s">
        <v>985</v>
      </c>
      <c r="E99" s="1" t="s">
        <v>433</v>
      </c>
      <c r="F99" s="1" t="s">
        <v>314</v>
      </c>
      <c r="G99" s="1" t="s">
        <v>986</v>
      </c>
      <c r="H99" s="1" t="s">
        <v>119</v>
      </c>
      <c r="I99" s="1" t="s">
        <v>360</v>
      </c>
      <c r="J99" s="1" t="s">
        <v>811</v>
      </c>
      <c r="K99" s="1" t="s">
        <v>987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989</v>
      </c>
      <c r="B100" s="1" t="s">
        <v>801</v>
      </c>
      <c r="C100" s="1" t="s">
        <v>990</v>
      </c>
      <c r="D100" s="1" t="s">
        <v>581</v>
      </c>
      <c r="E100" s="1" t="s">
        <v>991</v>
      </c>
      <c r="F100" s="1" t="s">
        <v>179</v>
      </c>
      <c r="G100" s="1" t="s">
        <v>846</v>
      </c>
      <c r="H100" s="1" t="s">
        <v>992</v>
      </c>
      <c r="I100" s="1" t="s">
        <v>887</v>
      </c>
      <c r="J100" s="1" t="s">
        <v>875</v>
      </c>
      <c r="K100" s="1" t="s">
        <v>993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994</v>
      </c>
      <c r="B101" s="1" t="s">
        <v>995</v>
      </c>
      <c r="C101" s="1" t="s">
        <v>996</v>
      </c>
      <c r="D101" s="1" t="s">
        <v>997</v>
      </c>
      <c r="E101" s="1" t="s">
        <v>998</v>
      </c>
      <c r="F101" s="1" t="s">
        <v>999</v>
      </c>
      <c r="G101" s="1" t="s">
        <v>964</v>
      </c>
      <c r="H101" s="1" t="s">
        <v>1000</v>
      </c>
      <c r="I101" s="1" t="s">
        <v>1001</v>
      </c>
      <c r="J101" s="1" t="s">
        <v>959</v>
      </c>
      <c r="K101" s="1" t="s">
        <v>559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1002</v>
      </c>
      <c r="B102" s="1" t="s">
        <v>1003</v>
      </c>
      <c r="C102" s="1" t="s">
        <v>1004</v>
      </c>
      <c r="D102" s="1" t="s">
        <v>1005</v>
      </c>
      <c r="E102" s="1" t="s">
        <v>861</v>
      </c>
      <c r="F102" s="1" t="s">
        <v>873</v>
      </c>
      <c r="G102" s="1" t="s">
        <v>859</v>
      </c>
      <c r="H102" s="1" t="s">
        <v>1006</v>
      </c>
      <c r="I102" s="1" t="s">
        <v>1007</v>
      </c>
      <c r="J102" s="1">
        <v>0.4370000000000001</v>
      </c>
      <c r="K102" s="1" t="s">
        <v>1008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1009</v>
      </c>
      <c r="B103" s="1" t="s">
        <v>1010</v>
      </c>
      <c r="C103" s="1" t="s">
        <v>1004</v>
      </c>
      <c r="D103" s="1" t="s">
        <v>1011</v>
      </c>
      <c r="E103" s="1" t="s">
        <v>821</v>
      </c>
      <c r="F103" s="1" t="s">
        <v>1012</v>
      </c>
      <c r="G103" s="1" t="s">
        <v>844</v>
      </c>
      <c r="H103" s="1" t="s">
        <v>356</v>
      </c>
      <c r="I103" s="1" t="s">
        <v>1013</v>
      </c>
      <c r="J103" s="1" t="s">
        <v>1014</v>
      </c>
      <c r="K103" s="1" t="s">
        <v>1015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1016</v>
      </c>
      <c r="B104" s="1" t="s">
        <v>1010</v>
      </c>
      <c r="C104" s="1" t="s">
        <v>1004</v>
      </c>
      <c r="D104" s="1" t="s">
        <v>1011</v>
      </c>
      <c r="E104" s="1" t="s">
        <v>821</v>
      </c>
      <c r="F104" s="1" t="s">
        <v>1012</v>
      </c>
      <c r="G104" s="1" t="s">
        <v>844</v>
      </c>
      <c r="H104" s="1" t="s">
        <v>1017</v>
      </c>
      <c r="I104" s="1" t="s">
        <v>1013</v>
      </c>
      <c r="J104" s="1" t="s">
        <v>1014</v>
      </c>
      <c r="K104" s="1" t="s">
        <v>1018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1019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1020</v>
      </c>
      <c r="B106" s="1" t="s">
        <v>361</v>
      </c>
      <c r="C106" s="1" t="s">
        <v>1021</v>
      </c>
      <c r="D106" s="1" t="s">
        <v>1022</v>
      </c>
      <c r="E106" s="1" t="s">
        <v>1023</v>
      </c>
      <c r="F106" s="1" t="s">
        <v>1024</v>
      </c>
      <c r="G106" s="1" t="s">
        <v>1025</v>
      </c>
      <c r="H106" s="1" t="s">
        <v>1026</v>
      </c>
      <c r="I106" s="1" t="s">
        <v>1027</v>
      </c>
      <c r="J106" s="1" t="s">
        <v>1028</v>
      </c>
      <c r="K106" s="1" t="s">
        <v>1029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1030</v>
      </c>
      <c r="B107" s="1" t="s">
        <v>559</v>
      </c>
      <c r="C107" s="1" t="s">
        <v>1031</v>
      </c>
      <c r="D107" s="1" t="s">
        <v>1032</v>
      </c>
      <c r="E107" s="1" t="s">
        <v>1033</v>
      </c>
      <c r="F107" s="1" t="s">
        <v>1034</v>
      </c>
      <c r="G107" s="1" t="s">
        <v>1035</v>
      </c>
      <c r="H107" s="1" t="s">
        <v>1036</v>
      </c>
      <c r="I107" s="1" t="s">
        <v>1037</v>
      </c>
      <c r="J107" s="1" t="s">
        <v>1038</v>
      </c>
      <c r="K107" s="1" t="s">
        <v>1039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1040</v>
      </c>
      <c r="B108" s="1" t="s">
        <v>1041</v>
      </c>
      <c r="C108" s="1" t="s">
        <v>448</v>
      </c>
      <c r="D108" s="1" t="s">
        <v>1042</v>
      </c>
      <c r="E108" s="1" t="s">
        <v>1043</v>
      </c>
      <c r="F108" s="1" t="s">
        <v>1044</v>
      </c>
      <c r="G108" s="1" t="s">
        <v>1045</v>
      </c>
      <c r="H108" s="1" t="s">
        <v>1046</v>
      </c>
      <c r="I108" s="1" t="s">
        <v>1047</v>
      </c>
      <c r="J108" s="1" t="s">
        <v>1048</v>
      </c>
      <c r="K108" s="1" t="s">
        <v>1049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1050</v>
      </c>
      <c r="B109" s="1" t="s">
        <v>1051</v>
      </c>
      <c r="C109" s="1" t="s">
        <v>191</v>
      </c>
      <c r="D109" s="1" t="s">
        <v>1052</v>
      </c>
      <c r="E109" s="1" t="s">
        <v>214</v>
      </c>
      <c r="F109" s="1" t="s">
        <v>1053</v>
      </c>
      <c r="G109" s="1" t="s">
        <v>252</v>
      </c>
      <c r="H109" s="1" t="s">
        <v>1054</v>
      </c>
      <c r="I109" s="1" t="s">
        <v>780</v>
      </c>
      <c r="J109" s="1" t="s">
        <v>993</v>
      </c>
      <c r="K109" s="1" t="s">
        <v>958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1055</v>
      </c>
      <c r="B110" s="1" t="s">
        <v>1056</v>
      </c>
      <c r="C110" s="1" t="s">
        <v>1057</v>
      </c>
      <c r="D110" s="1" t="s">
        <v>1058</v>
      </c>
      <c r="E110" s="1" t="s">
        <v>1059</v>
      </c>
      <c r="F110" s="1" t="s">
        <v>866</v>
      </c>
      <c r="G110" s="1" t="s">
        <v>1060</v>
      </c>
      <c r="H110" s="1" t="s">
        <v>1061</v>
      </c>
      <c r="I110" s="1" t="s">
        <v>1062</v>
      </c>
      <c r="J110" s="1" t="s">
        <v>1063</v>
      </c>
      <c r="K110" s="1" t="s">
        <v>1064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1065</v>
      </c>
      <c r="B111" s="1" t="s">
        <v>1066</v>
      </c>
      <c r="C111" s="1" t="s">
        <v>1057</v>
      </c>
      <c r="D111" s="1" t="s">
        <v>1058</v>
      </c>
      <c r="E111" s="1" t="s">
        <v>1059</v>
      </c>
      <c r="F111" s="1" t="s">
        <v>866</v>
      </c>
      <c r="G111" s="1" t="s">
        <v>1060</v>
      </c>
      <c r="H111" s="1" t="s">
        <v>1067</v>
      </c>
      <c r="I111" s="1" t="s">
        <v>1062</v>
      </c>
      <c r="J111" s="1" t="s">
        <v>1063</v>
      </c>
      <c r="K111" s="1" t="s">
        <v>1064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1068</v>
      </c>
      <c r="B112" s="1" t="s">
        <v>1069</v>
      </c>
      <c r="C112" s="1" t="s">
        <v>1070</v>
      </c>
      <c r="D112" s="1" t="s">
        <v>1071</v>
      </c>
      <c r="E112" s="1" t="s">
        <v>703</v>
      </c>
      <c r="F112" s="1" t="s">
        <v>1072</v>
      </c>
      <c r="G112" s="1" t="s">
        <v>1073</v>
      </c>
      <c r="H112" s="1">
        <v>-0.0874</v>
      </c>
      <c r="I112" s="1" t="s">
        <v>1074</v>
      </c>
      <c r="J112" s="1" t="s">
        <v>1075</v>
      </c>
      <c r="K112" s="1" t="s">
        <v>1076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1077</v>
      </c>
      <c r="B113" s="1" t="s">
        <v>1078</v>
      </c>
      <c r="C113" s="1" t="s">
        <v>1079</v>
      </c>
      <c r="D113" s="1" t="s">
        <v>1080</v>
      </c>
      <c r="E113" s="1" t="s">
        <v>431</v>
      </c>
      <c r="F113" s="1" t="s">
        <v>1081</v>
      </c>
      <c r="G113" s="1" t="s">
        <v>1008</v>
      </c>
      <c r="H113" s="1" t="s">
        <v>1082</v>
      </c>
      <c r="I113" s="1" t="s">
        <v>1083</v>
      </c>
      <c r="J113" s="1" t="s">
        <v>1084</v>
      </c>
      <c r="K113" s="1" t="s">
        <v>613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1085</v>
      </c>
      <c r="B114" s="1" t="s">
        <v>1086</v>
      </c>
      <c r="C114" s="1" t="s">
        <v>1087</v>
      </c>
      <c r="D114" s="1" t="s">
        <v>1088</v>
      </c>
      <c r="E114" s="1" t="s">
        <v>1089</v>
      </c>
      <c r="F114" s="1" t="s">
        <v>1090</v>
      </c>
      <c r="G114" s="1" t="s">
        <v>1091</v>
      </c>
      <c r="H114" s="1" t="s">
        <v>475</v>
      </c>
      <c r="I114" s="1" t="s">
        <v>1092</v>
      </c>
      <c r="J114" s="1" t="s">
        <v>1025</v>
      </c>
      <c r="K114" s="1" t="s">
        <v>1093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1094</v>
      </c>
      <c r="B115" s="1" t="s">
        <v>694</v>
      </c>
      <c r="C115" s="1" t="s">
        <v>728</v>
      </c>
      <c r="D115" s="1" t="s">
        <v>1095</v>
      </c>
      <c r="E115" s="1" t="s">
        <v>1096</v>
      </c>
      <c r="F115" s="1" t="s">
        <v>1017</v>
      </c>
      <c r="G115" s="1" t="s">
        <v>703</v>
      </c>
      <c r="H115" s="1" t="s">
        <v>1097</v>
      </c>
      <c r="I115" s="1" t="s">
        <v>1098</v>
      </c>
      <c r="J115" s="1" t="s">
        <v>861</v>
      </c>
      <c r="K115" s="1" t="s">
        <v>1099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1100</v>
      </c>
      <c r="B116" s="1" t="s">
        <v>412</v>
      </c>
      <c r="C116" s="1" t="s">
        <v>1101</v>
      </c>
      <c r="D116" s="1" t="s">
        <v>1102</v>
      </c>
      <c r="E116" s="1" t="s">
        <v>446</v>
      </c>
      <c r="F116" s="1" t="s">
        <v>870</v>
      </c>
      <c r="G116" s="1" t="s">
        <v>1103</v>
      </c>
      <c r="H116" s="1" t="s">
        <v>1104</v>
      </c>
      <c r="I116" s="1" t="s">
        <v>1105</v>
      </c>
      <c r="J116" s="1" t="s">
        <v>1106</v>
      </c>
      <c r="K116" s="1" t="s">
        <v>1107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1108</v>
      </c>
      <c r="B117" s="1" t="s">
        <v>1109</v>
      </c>
      <c r="C117" s="1" t="s">
        <v>1110</v>
      </c>
      <c r="D117" s="1" t="s">
        <v>1111</v>
      </c>
      <c r="E117" s="1" t="s">
        <v>961</v>
      </c>
      <c r="F117" s="1" t="s">
        <v>730</v>
      </c>
      <c r="G117" s="1">
        <v>0.6992</v>
      </c>
      <c r="H117" s="1" t="s">
        <v>1112</v>
      </c>
      <c r="I117" s="1" t="s">
        <v>1113</v>
      </c>
      <c r="J117" s="1" t="s">
        <v>439</v>
      </c>
      <c r="K117" s="1" t="s">
        <v>1114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1115</v>
      </c>
      <c r="B118" s="1" t="s">
        <v>1116</v>
      </c>
      <c r="C118" s="1">
        <v>1.2236</v>
      </c>
      <c r="D118" s="1">
        <v>0.0</v>
      </c>
      <c r="E118" s="1" t="s">
        <v>1117</v>
      </c>
      <c r="F118" s="1" t="s">
        <v>1118</v>
      </c>
      <c r="G118" s="1" t="s">
        <v>1119</v>
      </c>
      <c r="H118" s="1" t="s">
        <v>1120</v>
      </c>
      <c r="I118" s="1" t="s">
        <v>1121</v>
      </c>
      <c r="J118" s="1" t="s">
        <v>1122</v>
      </c>
      <c r="K118" s="1" t="s">
        <v>1123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1124</v>
      </c>
      <c r="B119" s="1" t="s">
        <v>1116</v>
      </c>
      <c r="C119" s="1">
        <v>1.2236</v>
      </c>
      <c r="D119" s="1">
        <v>0.0</v>
      </c>
      <c r="E119" s="1" t="s">
        <v>1117</v>
      </c>
      <c r="F119" s="1" t="s">
        <v>1118</v>
      </c>
      <c r="G119" s="1" t="s">
        <v>1119</v>
      </c>
      <c r="H119" s="1" t="s">
        <v>1120</v>
      </c>
      <c r="I119" s="1" t="s">
        <v>1121</v>
      </c>
      <c r="J119" s="1" t="s">
        <v>1122</v>
      </c>
      <c r="K119" s="1" t="s">
        <v>1123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1125</v>
      </c>
      <c r="B120" s="1" t="s">
        <v>547</v>
      </c>
      <c r="C120" s="1" t="s">
        <v>1126</v>
      </c>
      <c r="D120" s="1" t="s">
        <v>1127</v>
      </c>
      <c r="E120" s="1" t="s">
        <v>431</v>
      </c>
      <c r="F120" s="1" t="s">
        <v>1060</v>
      </c>
      <c r="G120" s="1" t="s">
        <v>963</v>
      </c>
      <c r="H120" s="1" t="s">
        <v>862</v>
      </c>
      <c r="I120" s="1" t="s">
        <v>1128</v>
      </c>
      <c r="J120" s="1" t="s">
        <v>702</v>
      </c>
      <c r="K120" s="1" t="s">
        <v>1129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1130</v>
      </c>
      <c r="B121" s="1" t="s">
        <v>1131</v>
      </c>
      <c r="C121" s="1" t="s">
        <v>559</v>
      </c>
      <c r="D121" s="1" t="s">
        <v>1132</v>
      </c>
      <c r="E121" s="1" t="s">
        <v>1133</v>
      </c>
      <c r="F121" s="1" t="s">
        <v>1080</v>
      </c>
      <c r="G121" s="1" t="s">
        <v>1080</v>
      </c>
      <c r="H121" s="1" t="s">
        <v>1134</v>
      </c>
      <c r="I121" s="1" t="s">
        <v>1017</v>
      </c>
      <c r="J121" s="1" t="s">
        <v>435</v>
      </c>
      <c r="K121" s="1" t="s">
        <v>694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1135</v>
      </c>
      <c r="B122" s="1" t="s">
        <v>1136</v>
      </c>
      <c r="C122" s="1" t="s">
        <v>1137</v>
      </c>
      <c r="D122" s="1" t="s">
        <v>1138</v>
      </c>
      <c r="E122" s="1" t="s">
        <v>1139</v>
      </c>
      <c r="F122" s="1" t="s">
        <v>1059</v>
      </c>
      <c r="G122" s="1" t="s">
        <v>941</v>
      </c>
      <c r="H122" s="1" t="s">
        <v>887</v>
      </c>
      <c r="I122" s="1" t="s">
        <v>693</v>
      </c>
      <c r="J122" s="1" t="s">
        <v>1140</v>
      </c>
      <c r="K122" s="1" t="s">
        <v>1005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1141</v>
      </c>
      <c r="B123" s="1" t="s">
        <v>1142</v>
      </c>
      <c r="C123" s="1" t="s">
        <v>1143</v>
      </c>
      <c r="D123" s="1" t="s">
        <v>1144</v>
      </c>
      <c r="E123" s="1" t="s">
        <v>1145</v>
      </c>
      <c r="F123" s="1" t="s">
        <v>872</v>
      </c>
      <c r="G123" s="1" t="s">
        <v>1146</v>
      </c>
      <c r="H123" s="1" t="s">
        <v>757</v>
      </c>
      <c r="I123" s="1" t="s">
        <v>1147</v>
      </c>
      <c r="J123" s="1" t="s">
        <v>1148</v>
      </c>
      <c r="K123" s="1" t="s">
        <v>1149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1150</v>
      </c>
      <c r="B124" s="1" t="s">
        <v>1151</v>
      </c>
      <c r="C124" s="1" t="s">
        <v>1152</v>
      </c>
      <c r="D124" s="1" t="s">
        <v>1144</v>
      </c>
      <c r="E124" s="1" t="s">
        <v>1145</v>
      </c>
      <c r="F124" s="1" t="s">
        <v>872</v>
      </c>
      <c r="G124" s="1" t="s">
        <v>1146</v>
      </c>
      <c r="H124" s="1" t="s">
        <v>434</v>
      </c>
      <c r="I124" s="1" t="s">
        <v>1147</v>
      </c>
      <c r="J124" s="1" t="s">
        <v>1148</v>
      </c>
      <c r="K124" s="1" t="s">
        <v>1149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1153</v>
      </c>
      <c r="C1" s="1" t="s">
        <v>1154</v>
      </c>
      <c r="D1" s="1" t="s">
        <v>1155</v>
      </c>
      <c r="E1" s="1" t="s">
        <v>1156</v>
      </c>
      <c r="F1" s="1" t="s">
        <v>1157</v>
      </c>
      <c r="G1" s="1" t="s">
        <v>1158</v>
      </c>
      <c r="H1" s="1" t="s">
        <v>1159</v>
      </c>
      <c r="I1" s="1" t="s">
        <v>1160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1161</v>
      </c>
      <c r="B2" s="1" t="s">
        <v>1162</v>
      </c>
      <c r="C2" s="1" t="s">
        <v>1163</v>
      </c>
      <c r="D2" s="1" t="s">
        <v>1164</v>
      </c>
      <c r="E2" s="1" t="s">
        <v>1165</v>
      </c>
      <c r="F2" s="1" t="s">
        <v>1166</v>
      </c>
      <c r="G2" s="1" t="s">
        <v>1167</v>
      </c>
      <c r="H2" s="1" t="s">
        <v>1167</v>
      </c>
      <c r="I2" s="1" t="s">
        <v>1168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1169</v>
      </c>
      <c r="B3" s="1" t="s">
        <v>1168</v>
      </c>
      <c r="C3" s="1" t="s">
        <v>1170</v>
      </c>
      <c r="D3" s="1" t="s">
        <v>1171</v>
      </c>
      <c r="E3" s="1" t="s">
        <v>1172</v>
      </c>
      <c r="F3" s="1" t="s">
        <v>1173</v>
      </c>
      <c r="G3" s="1" t="s">
        <v>1174</v>
      </c>
      <c r="H3" s="1" t="s">
        <v>1175</v>
      </c>
      <c r="I3" s="1" t="s">
        <v>1168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1176</v>
      </c>
      <c r="B4" s="1" t="s">
        <v>1162</v>
      </c>
      <c r="C4" s="1" t="s">
        <v>1163</v>
      </c>
      <c r="D4" s="1" t="s">
        <v>1164</v>
      </c>
      <c r="E4" s="1" t="s">
        <v>1165</v>
      </c>
      <c r="F4" s="1" t="s">
        <v>1166</v>
      </c>
      <c r="G4" s="1" t="s">
        <v>1167</v>
      </c>
      <c r="H4" s="1" t="s">
        <v>1167</v>
      </c>
      <c r="I4" s="1" t="s">
        <v>1167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1169</v>
      </c>
      <c r="B5" s="1" t="s">
        <v>1168</v>
      </c>
      <c r="C5" s="1" t="s">
        <v>1170</v>
      </c>
      <c r="D5" s="1" t="s">
        <v>1171</v>
      </c>
      <c r="E5" s="1" t="s">
        <v>1172</v>
      </c>
      <c r="F5" s="1" t="s">
        <v>1173</v>
      </c>
      <c r="G5" s="1" t="s">
        <v>1174</v>
      </c>
      <c r="H5" s="1" t="s">
        <v>1175</v>
      </c>
      <c r="I5" s="1" t="s">
        <v>1175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1177</v>
      </c>
      <c r="B6" s="1" t="s">
        <v>1178</v>
      </c>
      <c r="C6" s="1" t="s">
        <v>1179</v>
      </c>
      <c r="D6" s="1" t="s">
        <v>1180</v>
      </c>
      <c r="E6" s="1" t="s">
        <v>1181</v>
      </c>
      <c r="F6" s="1" t="s">
        <v>1182</v>
      </c>
      <c r="G6" s="1" t="s">
        <v>1183</v>
      </c>
      <c r="H6" s="1" t="s">
        <v>1184</v>
      </c>
      <c r="I6" s="1" t="s">
        <v>1185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1186</v>
      </c>
      <c r="B7" s="1" t="s">
        <v>1187</v>
      </c>
      <c r="C7" s="1" t="s">
        <v>1188</v>
      </c>
      <c r="D7" s="1" t="s">
        <v>1189</v>
      </c>
      <c r="E7" s="1" t="s">
        <v>1168</v>
      </c>
      <c r="F7" s="1" t="s">
        <v>1190</v>
      </c>
      <c r="G7" s="1" t="s">
        <v>1191</v>
      </c>
      <c r="H7" s="1" t="s">
        <v>1192</v>
      </c>
      <c r="I7" s="1" t="s">
        <v>1193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1194</v>
      </c>
      <c r="B8" s="1" t="s">
        <v>1168</v>
      </c>
      <c r="C8" s="1" t="s">
        <v>1195</v>
      </c>
      <c r="D8" s="1" t="s">
        <v>1196</v>
      </c>
      <c r="E8" s="1" t="s">
        <v>1197</v>
      </c>
      <c r="F8" s="1" t="s">
        <v>1198</v>
      </c>
      <c r="G8" s="1" t="s">
        <v>1199</v>
      </c>
      <c r="H8" s="1" t="s">
        <v>1200</v>
      </c>
      <c r="I8" s="1" t="s">
        <v>1201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1202</v>
      </c>
      <c r="B9" s="1" t="s">
        <v>1203</v>
      </c>
      <c r="C9" s="1" t="s">
        <v>1204</v>
      </c>
      <c r="D9" s="1" t="s">
        <v>1205</v>
      </c>
      <c r="E9" s="1" t="s">
        <v>1206</v>
      </c>
      <c r="F9" s="1" t="s">
        <v>1207</v>
      </c>
      <c r="G9" s="1" t="s">
        <v>1208</v>
      </c>
      <c r="H9" s="1" t="s">
        <v>1209</v>
      </c>
      <c r="I9" s="1" t="s">
        <v>1210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1211</v>
      </c>
      <c r="B10" s="1" t="s">
        <v>1212</v>
      </c>
      <c r="C10" s="1" t="s">
        <v>1212</v>
      </c>
      <c r="D10" s="1" t="s">
        <v>1212</v>
      </c>
      <c r="E10" s="1" t="s">
        <v>1212</v>
      </c>
      <c r="F10" s="1" t="s">
        <v>1212</v>
      </c>
      <c r="G10" s="1" t="s">
        <v>1208</v>
      </c>
      <c r="H10" s="1" t="s">
        <v>1209</v>
      </c>
      <c r="I10" s="1" t="s">
        <v>1210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1213</v>
      </c>
      <c r="B11" s="1" t="s">
        <v>1168</v>
      </c>
      <c r="C11" s="1" t="s">
        <v>1168</v>
      </c>
      <c r="D11" s="1" t="s">
        <v>1168</v>
      </c>
      <c r="E11" s="1" t="s">
        <v>1168</v>
      </c>
      <c r="F11" s="1" t="s">
        <v>1168</v>
      </c>
      <c r="G11" s="1" t="s">
        <v>1168</v>
      </c>
      <c r="H11" s="1" t="s">
        <v>1168</v>
      </c>
      <c r="I11" s="1" t="s">
        <v>1168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1214</v>
      </c>
      <c r="B12" s="1" t="s">
        <v>1212</v>
      </c>
      <c r="C12" s="1" t="s">
        <v>1212</v>
      </c>
      <c r="D12" s="1" t="s">
        <v>1212</v>
      </c>
      <c r="E12" s="1" t="s">
        <v>1212</v>
      </c>
      <c r="F12" s="1" t="s">
        <v>1212</v>
      </c>
      <c r="G12" s="1" t="s">
        <v>1215</v>
      </c>
      <c r="H12" s="1" t="s">
        <v>1216</v>
      </c>
      <c r="I12" s="1" t="s">
        <v>1217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1218</v>
      </c>
      <c r="B13" s="1" t="s">
        <v>1168</v>
      </c>
      <c r="C13" s="1" t="s">
        <v>1168</v>
      </c>
      <c r="D13" s="1" t="s">
        <v>1168</v>
      </c>
      <c r="E13" s="1" t="s">
        <v>1168</v>
      </c>
      <c r="F13" s="1" t="s">
        <v>1168</v>
      </c>
      <c r="G13" s="1" t="s">
        <v>1168</v>
      </c>
      <c r="H13" s="1" t="s">
        <v>1168</v>
      </c>
      <c r="I13" s="1" t="s">
        <v>1168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1219</v>
      </c>
      <c r="B14" s="1" t="s">
        <v>1168</v>
      </c>
      <c r="C14" s="1" t="s">
        <v>1168</v>
      </c>
      <c r="D14" s="1" t="s">
        <v>1168</v>
      </c>
      <c r="E14" s="1" t="s">
        <v>1168</v>
      </c>
      <c r="F14" s="1" t="s">
        <v>1168</v>
      </c>
      <c r="G14" s="1" t="s">
        <v>1168</v>
      </c>
      <c r="H14" s="1" t="s">
        <v>1168</v>
      </c>
      <c r="I14" s="1" t="s">
        <v>1168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1220</v>
      </c>
      <c r="B15" s="1" t="s">
        <v>204</v>
      </c>
      <c r="C15" s="1" t="s">
        <v>205</v>
      </c>
      <c r="D15" s="1" t="s">
        <v>1221</v>
      </c>
      <c r="E15" s="1" t="s">
        <v>1168</v>
      </c>
      <c r="F15" s="1" t="s">
        <v>206</v>
      </c>
      <c r="G15" s="1" t="s">
        <v>1222</v>
      </c>
      <c r="H15" s="1" t="s">
        <v>1223</v>
      </c>
      <c r="I15" s="1" t="s">
        <v>1224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1225</v>
      </c>
      <c r="B16" s="1" t="s">
        <v>1226</v>
      </c>
      <c r="C16" s="1" t="s">
        <v>1227</v>
      </c>
      <c r="D16" s="1" t="s">
        <v>1228</v>
      </c>
      <c r="E16" s="1" t="s">
        <v>1168</v>
      </c>
      <c r="F16" s="1" t="s">
        <v>1229</v>
      </c>
      <c r="G16" s="1" t="s">
        <v>1230</v>
      </c>
      <c r="H16" s="1" t="s">
        <v>1231</v>
      </c>
      <c r="I16" s="1" t="s">
        <v>1232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1233</v>
      </c>
      <c r="B17" s="1" t="s">
        <v>170</v>
      </c>
      <c r="C17" s="1" t="s">
        <v>171</v>
      </c>
      <c r="D17" s="1" t="s">
        <v>172</v>
      </c>
      <c r="E17" s="1" t="s">
        <v>173</v>
      </c>
      <c r="F17" s="1" t="s">
        <v>174</v>
      </c>
      <c r="G17" s="1" t="s">
        <v>1234</v>
      </c>
      <c r="H17" s="1" t="s">
        <v>1137</v>
      </c>
      <c r="I17" s="1" t="s">
        <v>1235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1236</v>
      </c>
      <c r="B18" s="1" t="s">
        <v>1237</v>
      </c>
      <c r="C18" s="1" t="s">
        <v>1238</v>
      </c>
      <c r="D18" s="1" t="s">
        <v>1239</v>
      </c>
      <c r="E18" s="1" t="s">
        <v>1168</v>
      </c>
      <c r="F18" s="1" t="s">
        <v>1240</v>
      </c>
      <c r="G18" s="1" t="s">
        <v>1241</v>
      </c>
      <c r="H18" s="1" t="s">
        <v>1242</v>
      </c>
      <c r="I18" s="1" t="s">
        <v>1243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1244</v>
      </c>
      <c r="B19" s="1" t="s">
        <v>1245</v>
      </c>
      <c r="C19" s="1" t="s">
        <v>1246</v>
      </c>
      <c r="D19" s="1" t="s">
        <v>1247</v>
      </c>
      <c r="E19" s="1" t="s">
        <v>1248</v>
      </c>
      <c r="F19" s="1" t="s">
        <v>1249</v>
      </c>
      <c r="G19" s="1" t="s">
        <v>1250</v>
      </c>
      <c r="H19" s="1" t="s">
        <v>1251</v>
      </c>
      <c r="I19" s="1" t="s">
        <v>1252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1253</v>
      </c>
      <c r="B20" s="1" t="s">
        <v>1168</v>
      </c>
      <c r="C20" s="1" t="s">
        <v>1168</v>
      </c>
      <c r="D20" s="1" t="s">
        <v>1168</v>
      </c>
      <c r="E20" s="1" t="s">
        <v>1168</v>
      </c>
      <c r="F20" s="1" t="s">
        <v>1168</v>
      </c>
      <c r="G20" s="1" t="s">
        <v>1168</v>
      </c>
      <c r="H20" s="1" t="s">
        <v>1168</v>
      </c>
      <c r="I20" s="1" t="s">
        <v>1168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1254</v>
      </c>
      <c r="B21" s="1" t="s">
        <v>1255</v>
      </c>
      <c r="C21" s="1" t="s">
        <v>1256</v>
      </c>
      <c r="D21" s="1" t="s">
        <v>1257</v>
      </c>
      <c r="E21" s="1" t="s">
        <v>1258</v>
      </c>
      <c r="F21" s="1" t="s">
        <v>1259</v>
      </c>
      <c r="G21" s="1" t="s">
        <v>1260</v>
      </c>
      <c r="H21" s="1" t="s">
        <v>1261</v>
      </c>
      <c r="I21" s="1" t="s">
        <v>1262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1263</v>
      </c>
      <c r="B22" s="1" t="s">
        <v>1264</v>
      </c>
      <c r="C22" s="1" t="s">
        <v>1265</v>
      </c>
      <c r="D22" s="1" t="s">
        <v>1266</v>
      </c>
      <c r="E22" s="1" t="s">
        <v>1267</v>
      </c>
      <c r="F22" s="1" t="s">
        <v>1268</v>
      </c>
      <c r="G22" s="1" t="s">
        <v>1269</v>
      </c>
      <c r="H22" s="1" t="s">
        <v>1270</v>
      </c>
      <c r="I22" s="1" t="s">
        <v>1271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 t="s">
        <v>1168</v>
      </c>
      <c r="C23" s="1" t="s">
        <v>1168</v>
      </c>
      <c r="D23" s="1" t="s">
        <v>1168</v>
      </c>
      <c r="E23" s="1" t="s">
        <v>1168</v>
      </c>
      <c r="F23" s="1" t="s">
        <v>1168</v>
      </c>
      <c r="G23" s="1" t="s">
        <v>1168</v>
      </c>
      <c r="H23" s="1" t="s">
        <v>1168</v>
      </c>
      <c r="I23" s="1" t="s">
        <v>1168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1272</v>
      </c>
      <c r="B24" s="1" t="s">
        <v>1273</v>
      </c>
      <c r="C24" s="1" t="s">
        <v>1274</v>
      </c>
      <c r="D24" s="1" t="s">
        <v>1275</v>
      </c>
      <c r="E24" s="1" t="s">
        <v>1276</v>
      </c>
      <c r="F24" s="1" t="s">
        <v>1277</v>
      </c>
      <c r="G24" s="1" t="s">
        <v>1278</v>
      </c>
      <c r="H24" s="1" t="s">
        <v>1278</v>
      </c>
      <c r="I24" s="1" t="s">
        <v>1278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1279</v>
      </c>
      <c r="B25" s="1" t="s">
        <v>1280</v>
      </c>
      <c r="C25" s="1" t="s">
        <v>1281</v>
      </c>
      <c r="D25" s="1" t="s">
        <v>1282</v>
      </c>
      <c r="E25" s="1" t="s">
        <v>1283</v>
      </c>
      <c r="F25" s="1" t="s">
        <v>1284</v>
      </c>
      <c r="G25" s="1" t="s">
        <v>1285</v>
      </c>
      <c r="H25" s="1" t="s">
        <v>1285</v>
      </c>
      <c r="I25" s="1" t="s">
        <v>1168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1286</v>
      </c>
      <c r="B26" s="1" t="s">
        <v>1287</v>
      </c>
      <c r="C26" s="1" t="s">
        <v>1288</v>
      </c>
      <c r="D26" s="1" t="s">
        <v>1289</v>
      </c>
      <c r="E26" s="1" t="s">
        <v>1290</v>
      </c>
      <c r="F26" s="1" t="s">
        <v>1291</v>
      </c>
      <c r="G26" s="1" t="s">
        <v>1168</v>
      </c>
      <c r="H26" s="1" t="s">
        <v>1168</v>
      </c>
      <c r="I26" s="1" t="s">
        <v>1168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1292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1293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4" t="str">
        <f>IF(R3*FORECAST(S2,B3:R3,B2:R2)&gt;0,FORECAST(S2,B3:R3,B2:R2),R3)*$X$1</f>
        <v>#N/A</v>
      </c>
      <c r="T3" s="4" t="str">
        <f>IF(S3*FORECAST(T2,B3:S3,B2:S2)&gt;0,FORECAST(T2,B3:S3,B2:S2),S3)*$X$1</f>
        <v>#N/A</v>
      </c>
      <c r="U3" s="4" t="str">
        <f>IF(T3*FORECAST(U2,B3:T3,B2:T2)&gt;0,FORECAST(U2,B3:T3,B2:T2),T3)*$X$1</f>
        <v>#N/A</v>
      </c>
      <c r="V3" s="4" t="str">
        <f>IF(U3*FORECAST(V2,B3:U3,B2:U2)&gt;0,FORECAST(V2,B3:U3,B2:U2),U3)*$X$1</f>
        <v>#N/A</v>
      </c>
      <c r="W3" s="4" t="str">
        <f>IF(V3*FORECAST(W2,B3:V3,B2:V2)&gt;0,FORECAST(W2,B3:V3,B2:V2),V3)*$X$1</f>
        <v>#N/A</v>
      </c>
      <c r="X3" s="2"/>
      <c r="Y3" s="2"/>
      <c r="Z3" s="2"/>
    </row>
    <row r="4">
      <c r="A4" s="3" t="s">
        <v>125</v>
      </c>
      <c r="B4" s="1">
        <v>5660.810600000001</v>
      </c>
      <c r="C4" s="1">
        <v>6640.652</v>
      </c>
      <c r="D4" s="1">
        <v>6887.120000000001</v>
      </c>
      <c r="E4" s="1">
        <v>8073.138000000001</v>
      </c>
      <c r="F4" s="1">
        <v>9089.6</v>
      </c>
      <c r="G4" s="1">
        <v>10313.2</v>
      </c>
      <c r="H4" s="1">
        <v>11274.6</v>
      </c>
      <c r="I4" s="1">
        <v>11449.4</v>
      </c>
      <c r="J4" s="1">
        <v>12760.4</v>
      </c>
      <c r="K4" s="1">
        <v>13721.8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1294</v>
      </c>
      <c r="B5" s="1">
        <v>256.0</v>
      </c>
      <c r="C5" s="1">
        <v>256.0</v>
      </c>
      <c r="D5" s="1">
        <v>256.0</v>
      </c>
      <c r="E5" s="1">
        <v>256.0</v>
      </c>
      <c r="F5" s="1">
        <v>255.0</v>
      </c>
      <c r="G5" s="1">
        <v>252.0</v>
      </c>
      <c r="H5" s="1">
        <v>242.0</v>
      </c>
      <c r="I5" s="1">
        <v>256.0</v>
      </c>
      <c r="J5" s="1">
        <v>256.0</v>
      </c>
      <c r="K5" s="1">
        <v>264.0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1295</v>
      </c>
      <c r="L7" s="1" t="str">
        <f>IF(W3*FORECAST(W2,B3:W3,B2:W2)&gt;0,FORECAST(W2,B3:W3,B2:W2),V3)*$X$1 * (1+0.02)/(0.0661-0.02)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1296</v>
      </c>
      <c r="L8" s="1" t="str">
        <f t="array" ref="L8">NPV(0.0661,M3:W3)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1297</v>
      </c>
      <c r="L9" s="1" t="str">
        <f t="array" ref="L9">NPV(0.0661,M16:W16)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1298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13721.8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1299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1300</v>
      </c>
      <c r="L13" s="1">
        <v>264.0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 t="str">
        <f>IF(W3*FORECAST(W2,B3:W3,B2:W2)&gt;0,FORECAST(W2,B3:W3,B2:W2),V3)*$X$1 * (1+0.02)/(0.0661-0.02)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24</v>
      </c>
      <c r="B3" s="4">
        <v>183.54</v>
      </c>
      <c r="C3" s="4">
        <v>152.95</v>
      </c>
      <c r="D3" s="4">
        <v>153.824</v>
      </c>
      <c r="E3" s="4">
        <v>182.666</v>
      </c>
      <c r="F3" s="4">
        <v>201.02</v>
      </c>
      <c r="G3" s="4">
        <v>272.688</v>
      </c>
      <c r="H3" s="4">
        <v>138.966</v>
      </c>
      <c r="I3" s="4">
        <v>276.184</v>
      </c>
      <c r="J3" s="4">
        <v>295.412</v>
      </c>
      <c r="K3" s="4">
        <v>391.552</v>
      </c>
      <c r="L3" s="1">
        <f>IF(K3*FORECAST(L2,B3:K3,B2:K2)&gt;0,FORECAST(L2,B3:K3,B2:K2),K3)*$X$1</f>
        <v>338.9372</v>
      </c>
      <c r="M3" s="1">
        <f>IF(L3*FORECAST(M2,B3:L3,B2:L2)&gt;0,FORECAST(M2,B3:L3,B2:L2),L3)*$X$1</f>
        <v>359.6748364</v>
      </c>
      <c r="N3" s="1">
        <f>IF(M3*FORECAST(N2,B3:M3,B2:M2)&gt;0,FORECAST(N2,B3:M3,B2:M2),M3)*$X$1</f>
        <v>380.4124727</v>
      </c>
      <c r="O3" s="1">
        <f>IF(N3*FORECAST(O2,B3:N3,B2:N2)&gt;0,FORECAST(O2,B3:N3,B2:N2),N3)*$X$1</f>
        <v>401.1501091</v>
      </c>
      <c r="P3" s="1">
        <f>IF(O3*FORECAST(P2,B3:O3,B2:O2)&gt;0,FORECAST(P2,B3:O3,B2:O2),O3)*$X$1</f>
        <v>421.8877455</v>
      </c>
      <c r="Q3" s="1">
        <f>IF(P3*FORECAST(Q2,B3:P3,B2:P2)&gt;0,FORECAST(Q2,B3:P3,B2:P2),P3)*$X$1</f>
        <v>442.6253818</v>
      </c>
      <c r="R3" s="1">
        <f>IF(Q3*FORECAST(R2,B3:Q3,B2:Q2)&gt;0,FORECAST(R2,B3:Q3,B2:Q2),Q3)*$X$1</f>
        <v>463.3630182</v>
      </c>
      <c r="S3" s="4">
        <f>IF(R3*FORECAST(S2,B3:R3,B2:R2)&gt;0,FORECAST(S2,B3:R3,B2:R2),R3)*$X$1</f>
        <v>484.1006545</v>
      </c>
      <c r="T3" s="4">
        <f>IF(S3*FORECAST(T2,B3:S3,B2:S2)&gt;0,FORECAST(T2,B3:S3,B2:S2),S3)*$X$1</f>
        <v>504.8382909</v>
      </c>
      <c r="U3" s="4">
        <f>IF(T3*FORECAST(U2,B3:T3,B2:T2)&gt;0,FORECAST(U2,B3:T3,B2:T2),T3)*$X$1</f>
        <v>525.5759273</v>
      </c>
      <c r="V3" s="4">
        <f>IF(U3*FORECAST(V2,B3:U3,B2:U2)&gt;0,FORECAST(V2,B3:U3,B2:U2),U3)*$X$1</f>
        <v>546.3135636</v>
      </c>
      <c r="W3" s="4">
        <f>IF(V3*FORECAST(W2,B3:V3,B2:V2)&gt;0,FORECAST(W2,B3:V3,B2:V2),V3)*$X$1</f>
        <v>567.0512</v>
      </c>
      <c r="X3" s="2"/>
      <c r="Y3" s="2"/>
      <c r="Z3" s="2"/>
    </row>
    <row r="4">
      <c r="A4" s="3" t="s">
        <v>125</v>
      </c>
      <c r="B4" s="1">
        <v>5660.810600000001</v>
      </c>
      <c r="C4" s="1">
        <v>6640.652</v>
      </c>
      <c r="D4" s="1">
        <v>6887.120000000001</v>
      </c>
      <c r="E4" s="1">
        <v>8073.138000000001</v>
      </c>
      <c r="F4" s="1">
        <v>9089.6</v>
      </c>
      <c r="G4" s="1">
        <v>10313.2</v>
      </c>
      <c r="H4" s="1">
        <v>11274.6</v>
      </c>
      <c r="I4" s="1">
        <v>11449.4</v>
      </c>
      <c r="J4" s="1">
        <v>12760.4</v>
      </c>
      <c r="K4" s="1">
        <v>13721.8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1294</v>
      </c>
      <c r="B5" s="1">
        <v>256.0</v>
      </c>
      <c r="C5" s="1">
        <v>256.0</v>
      </c>
      <c r="D5" s="1">
        <v>256.0</v>
      </c>
      <c r="E5" s="1">
        <v>256.0</v>
      </c>
      <c r="F5" s="1">
        <v>255.0</v>
      </c>
      <c r="G5" s="1">
        <v>252.0</v>
      </c>
      <c r="H5" s="1">
        <v>242.0</v>
      </c>
      <c r="I5" s="1">
        <v>256.0</v>
      </c>
      <c r="J5" s="1">
        <v>256.0</v>
      </c>
      <c r="K5" s="1">
        <v>264.0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1295</v>
      </c>
      <c r="L7" s="1">
        <f>IF(W3*FORECAST(W2,B3:W3,B2:W2)&gt;0,FORECAST(W2,B3:W3,B2:W2),V3)*$X$1 * (1+0.02)/(0.0661-0.02)</f>
        <v>12546.46907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1296</v>
      </c>
      <c r="L8" s="5">
        <f t="array" ref="L8">NPV(0.0661,M3:W3)</f>
        <v>3442.459696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1297</v>
      </c>
      <c r="L9" s="5">
        <f t="array" ref="L9">NPV(0.0661,M16:W16)</f>
        <v>6205.033683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1298</v>
      </c>
      <c r="L10" s="5">
        <f>L8 + L9</f>
        <v>9647.493379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13721.8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1299</v>
      </c>
      <c r="L12" s="5">
        <f>L10 - L11</f>
        <v>-4074.306621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1300</v>
      </c>
      <c r="L13" s="1">
        <v>264.0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-15.43297963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(1+0.02)/(0.0661-0.02)</f>
        <v>12546.46907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