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<sst xmlns="http://schemas.openxmlformats.org/spreadsheetml/2006/main" count="647" uniqueCount="577">
  <si>
    <t>ticker</t>
  </si>
  <si>
    <t>SQSP</t>
  </si>
  <si>
    <t>nombre</t>
  </si>
  <si>
    <t>SQUARESPACE INC</t>
  </si>
  <si>
    <t>empresa</t>
  </si>
  <si>
    <t>Internet Services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</si>
  <si>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</si>
  <si>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</si>
  <si>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</si>
  <si>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</si>
  <si>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</si>
  <si>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</si>
  <si>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</si>
  <si>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</si>
  <si>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</si>
  <si>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</si>
  <si>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</si>
  <si>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</si>
  <si>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</si>
  <si>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</si>
  <si>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</si>
  <si>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</si>
  <si>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</si>
  <si>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</si>
  <si>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</si>
  <si>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</si>
  <si>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</si>
  <si>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</si>
  <si>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</si>
  <si>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</si>
  <si>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</si>
  <si>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</si>
  <si>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</si>
  <si>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</si>
  <si>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</si>
  <si>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</si>
  <si>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</si>
  <si>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</si>
  <si>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</si>
  <si>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</si>
  <si>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</si>
  <si>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</si>
  <si>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</si>
  <si>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</si>
  <si>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</si>
  <si>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</si>
  <si>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</si>
  <si>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</si>
  <si>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</si>
  <si>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</si>
  <si>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</si>
  <si>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</si>
  <si>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</si>
  <si>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</si>
  <si>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</si>
  <si>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</si>
  <si>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</si>
  <si>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</si>
  <si>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</si>
  <si>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</si>
  <si>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</si>
  <si>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</si>
  <si>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</si>
  <si>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</si>
  <si>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</si>
  <si>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</si>
  <si>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</si>
  <si>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</si>
  <si>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</si>
  <si>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</si>
  <si>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</si>
  <si>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</si>
  <si>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</si>
  <si>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</si>
  <si>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</si>
  <si>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</si>
  <si>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</si>
  <si>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</si>
  <si>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</si>
  <si>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</si>
  <si>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</si>
  <si>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</si>
  <si>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</si>
  <si>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</si>
  <si>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</si>
  <si>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</si>
  <si>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</si>
  <si>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</si>
  <si>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</si>
  <si>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</si>
  <si>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-17.41</t>
  </si>
  <si>
    <t>-28.54</t>
  </si>
  <si>
    <t>-0.1</t>
  </si>
  <si>
    <t>-2.23</t>
  </si>
  <si>
    <t>-1.91</t>
  </si>
  <si>
    <t>Tangible Book Value</t>
  </si>
  <si>
    <t>Tangible Book Value Per Share</t>
  </si>
  <si>
    <t>-22.46</t>
  </si>
  <si>
    <t>-32.93</t>
  </si>
  <si>
    <t>-3.66</t>
  </si>
  <si>
    <t>-4.1</t>
  </si>
  <si>
    <t>-4.85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</si>
  <si>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</si>
  <si>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</si>
  <si>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</si>
  <si>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</si>
  <si>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</si>
  <si>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</si>
  <si>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</si>
  <si>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</si>
  <si>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</si>
  <si>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</si>
  <si>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</si>
  <si>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</si>
  <si>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</si>
  <si>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</si>
  <si>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</si>
  <si>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</si>
  <si>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</si>
  <si>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</si>
  <si>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</si>
  <si>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</si>
  <si>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</si>
  <si>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</si>
  <si>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</si>
  <si>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</si>
  <si>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</si>
  <si>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</si>
  <si>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</si>
  <si>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</si>
  <si>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</si>
  <si>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</si>
  <si>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</si>
  <si>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</si>
  <si>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</si>
  <si>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</si>
  <si>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-14.91</t>
  </si>
  <si>
    <t>-14.1</t>
  </si>
  <si>
    <t>-2.6</t>
  </si>
  <si>
    <t>-1.82</t>
  </si>
  <si>
    <t>-0.05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</si>
  <si>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</si>
  <si>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</si>
  <si>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</si>
  <si>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</si>
  <si>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</si>
  <si>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</si>
  <si>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2.31</t>
  </si>
  <si>
    <t>0.79</t>
  </si>
  <si>
    <t>0.08</t>
  </si>
  <si>
    <t>0</t>
  </si>
  <si>
    <t>0.23</t>
  </si>
  <si>
    <t>Normalized Diluted EPS</t>
  </si>
  <si>
    <t>Payout Ratio</t>
  </si>
  <si>
    <t>-0.15</t>
  </si>
  <si>
    <t>American Depositary Receipts Ratio (ADR)</t>
  </si>
  <si>
    <t>0.17</t>
  </si>
  <si>
    <t>EBITDA</t>
  </si>
  <si>
    <t>EBITA</t>
  </si>
  <si>
    <t>EBIT</t>
  </si>
  <si>
    <t>EBITDAR</t>
  </si>
  <si>
    <t>Effective Tax Rate - (Ratio)</t>
  </si>
  <si>
    <t>9.24</t>
  </si>
  <si>
    <t>-35.95</t>
  </si>
  <si>
    <t>-1.56</t>
  </si>
  <si>
    <t>-12.1</t>
  </si>
  <si>
    <t>114.07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</si>
  <si>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</si>
  <si>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</si>
  <si>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</si>
  <si>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</si>
  <si>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</si>
  <si>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</si>
  <si>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</si>
  <si>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</si>
  <si>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</si>
  <si>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</si>
  <si>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</si>
  <si>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</si>
  <si>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</si>
  <si>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</si>
  <si>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</si>
  <si>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</si>
  <si>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</si>
  <si>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</si>
  <si>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</si>
  <si>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</si>
  <si>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</si>
  <si>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</si>
  <si>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</si>
  <si>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7.81</t>
  </si>
  <si>
    <t>1.76</t>
  </si>
  <si>
    <t>1.02</t>
  </si>
  <si>
    <t>6.33</t>
  </si>
  <si>
    <t>Return on Total Capital</t>
  </si>
  <si>
    <t>48.27</t>
  </si>
  <si>
    <t>4.08</t>
  </si>
  <si>
    <t>1.97</t>
  </si>
  <si>
    <t>13.93</t>
  </si>
  <si>
    <t>Return On Equity %</t>
  </si>
  <si>
    <t>-7.81</t>
  </si>
  <si>
    <t>91.21</t>
  </si>
  <si>
    <t>159.4</t>
  </si>
  <si>
    <t>2.51</t>
  </si>
  <si>
    <t>Return on Common Equity</t>
  </si>
  <si>
    <t>48.54</t>
  </si>
  <si>
    <t>73.82</t>
  </si>
  <si>
    <t>Margin Analysis</t>
  </si>
  <si>
    <t>Gross Profit Margin %</t>
  </si>
  <si>
    <t>83.1</t>
  </si>
  <si>
    <t>84.17</t>
  </si>
  <si>
    <t>83.85</t>
  </si>
  <si>
    <t>82.39</t>
  </si>
  <si>
    <t>79.5</t>
  </si>
  <si>
    <t>SG&amp;A Margin</t>
  </si>
  <si>
    <t>48.24</t>
  </si>
  <si>
    <t>50.66</t>
  </si>
  <si>
    <t>57.4</t>
  </si>
  <si>
    <t>54.64</t>
  </si>
  <si>
    <t>47.31</t>
  </si>
  <si>
    <t>EBITDA Margin %</t>
  </si>
  <si>
    <t>15.73</t>
  </si>
  <si>
    <t>9.53</t>
  </si>
  <si>
    <t>5.5</t>
  </si>
  <si>
    <t>4.75</t>
  </si>
  <si>
    <t>12.23</t>
  </si>
  <si>
    <t>EBITA Margin %</t>
  </si>
  <si>
    <t>13.02</t>
  </si>
  <si>
    <t>7.66</t>
  </si>
  <si>
    <t>4.27</t>
  </si>
  <si>
    <t>3.54</t>
  </si>
  <si>
    <t>11.18</t>
  </si>
  <si>
    <t>EBIT Margin %</t>
  </si>
  <si>
    <t>12.65</t>
  </si>
  <si>
    <t>6.48</t>
  </si>
  <si>
    <t>2.16</t>
  </si>
  <si>
    <t>1.54</t>
  </si>
  <si>
    <t>8.27</t>
  </si>
  <si>
    <t>Income From Continuing Operations Margin %</t>
  </si>
  <si>
    <t>4.92</t>
  </si>
  <si>
    <t>-31.78</t>
  </si>
  <si>
    <t>-29.09</t>
  </si>
  <si>
    <t>-0.7</t>
  </si>
  <si>
    <t>Net Income Margin %</t>
  </si>
  <si>
    <t>Net Avail. For Common Margin %</t>
  </si>
  <si>
    <t>-53.39</t>
  </si>
  <si>
    <t>-40.68</t>
  </si>
  <si>
    <t>-31.9</t>
  </si>
  <si>
    <t>Normalized Net Income Margin</t>
  </si>
  <si>
    <t>8.26</t>
  </si>
  <si>
    <t>2.29</t>
  </si>
  <si>
    <t>0.01</t>
  </si>
  <si>
    <t>3.12</t>
  </si>
  <si>
    <t>Levered Free Cash Flow Margin</t>
  </si>
  <si>
    <t>19.91</t>
  </si>
  <si>
    <t>44.15</t>
  </si>
  <si>
    <t>18.46</t>
  </si>
  <si>
    <t>24.59</t>
  </si>
  <si>
    <t>Unlevered Free Cash Flow Margin</t>
  </si>
  <si>
    <t>20.92</t>
  </si>
  <si>
    <t>45.03</t>
  </si>
  <si>
    <t>19.77</t>
  </si>
  <si>
    <t>26.86</t>
  </si>
  <si>
    <t>Asset Turnover</t>
  </si>
  <si>
    <t>1.93</t>
  </si>
  <si>
    <t>1.3</t>
  </si>
  <si>
    <t>1.06</t>
  </si>
  <si>
    <t>1.23</t>
  </si>
  <si>
    <t>Fixed Assets Turnover</t>
  </si>
  <si>
    <t>11.36</t>
  </si>
  <si>
    <t>15.36</t>
  </si>
  <si>
    <t>9.06</t>
  </si>
  <si>
    <t>7.38</t>
  </si>
  <si>
    <t>Receivables Turnover (Average Receivables)</t>
  </si>
  <si>
    <t>102.76</t>
  </si>
  <si>
    <t>101.26</t>
  </si>
  <si>
    <t>92.64</t>
  </si>
  <si>
    <t>56.81</t>
  </si>
  <si>
    <t>Short Term Liquidity</t>
  </si>
  <si>
    <t>Current Ratio</t>
  </si>
  <si>
    <t>0.72</t>
  </si>
  <si>
    <t>0.49</t>
  </si>
  <si>
    <t>0.93</t>
  </si>
  <si>
    <t>0.75</t>
  </si>
  <si>
    <t>0.68</t>
  </si>
  <si>
    <t>Quick Ratio</t>
  </si>
  <si>
    <t>0.56</t>
  </si>
  <si>
    <t>0.36</t>
  </si>
  <si>
    <t>0.53</t>
  </si>
  <si>
    <t>Operating Cash Flow to Current Liabilities</t>
  </si>
  <si>
    <t>0.46</t>
  </si>
  <si>
    <t>0.52</t>
  </si>
  <si>
    <t>0.34</t>
  </si>
  <si>
    <t>0.37</t>
  </si>
  <si>
    <t>0.42</t>
  </si>
  <si>
    <t>Days Sales Outstanding (Average Receivables)</t>
  </si>
  <si>
    <t>3.56</t>
  </si>
  <si>
    <t>3.6</t>
  </si>
  <si>
    <t>3.94</t>
  </si>
  <si>
    <t>6.43</t>
  </si>
  <si>
    <t>Average Days Payable Outstanding</t>
  </si>
  <si>
    <t>37.15</t>
  </si>
  <si>
    <t>62.39</t>
  </si>
  <si>
    <t>47.25</t>
  </si>
  <si>
    <t>22.73</t>
  </si>
  <si>
    <t>Long Term Solvency</t>
  </si>
  <si>
    <t>Total Debt/Equity</t>
  </si>
  <si>
    <t>-138.97</t>
  </si>
  <si>
    <t>-101.22</t>
  </si>
  <si>
    <t>-209.78</t>
  </si>
  <si>
    <t>-260.86</t>
  </si>
  <si>
    <t>Total Debt / Total Capital</t>
  </si>
  <si>
    <t>356.62</t>
  </si>
  <si>
    <t>102.63</t>
  </si>
  <si>
    <t>191.09</t>
  </si>
  <si>
    <t>162.17</t>
  </si>
  <si>
    <t>LT Debt/Equity</t>
  </si>
  <si>
    <t>-135.48</t>
  </si>
  <si>
    <t>-98.67</t>
  </si>
  <si>
    <t>-192.53</t>
  </si>
  <si>
    <t>-237.19</t>
  </si>
  <si>
    <t>Long-Term Debt / Total Capital</t>
  </si>
  <si>
    <t>347.66</t>
  </si>
  <si>
    <t>99.98</t>
  </si>
  <si>
    <t>175.38</t>
  </si>
  <si>
    <t>147.45</t>
  </si>
  <si>
    <t>Total Liabilities / Total Assets</t>
  </si>
  <si>
    <t>174.41</t>
  </si>
  <si>
    <t>273.69</t>
  </si>
  <si>
    <t>101.5</t>
  </si>
  <si>
    <t>141.48</t>
  </si>
  <si>
    <t>128.25</t>
  </si>
  <si>
    <t>EBIT / Interest Expense</t>
  </si>
  <si>
    <t>56.8</t>
  </si>
  <si>
    <t>1.53</t>
  </si>
  <si>
    <t>0.73</t>
  </si>
  <si>
    <t>2.28</t>
  </si>
  <si>
    <t>EBITDA / Interest Expense</t>
  </si>
  <si>
    <t>70.59</t>
  </si>
  <si>
    <t>5.89</t>
  </si>
  <si>
    <t>3.89</t>
  </si>
  <si>
    <t>3.25</t>
  </si>
  <si>
    <t>3.83</t>
  </si>
  <si>
    <t>(EBITDA - Capex) / Interest Expense</t>
  </si>
  <si>
    <t>62.99</t>
  </si>
  <si>
    <t>5.42</t>
  </si>
  <si>
    <t>2.89</t>
  </si>
  <si>
    <t>2.61</t>
  </si>
  <si>
    <t>3.37</t>
  </si>
  <si>
    <t>Total Debt / EBITDA</t>
  </si>
  <si>
    <t>4.57</t>
  </si>
  <si>
    <t>9.12</t>
  </si>
  <si>
    <t>12.22</t>
  </si>
  <si>
    <t>10.75</t>
  </si>
  <si>
    <t>4.82</t>
  </si>
  <si>
    <t>Net Debt / EBITDA</t>
  </si>
  <si>
    <t>2.99</t>
  </si>
  <si>
    <t>7.5</t>
  </si>
  <si>
    <t>6.77</t>
  </si>
  <si>
    <t>6.88</t>
  </si>
  <si>
    <t>Total Debt / (EBITDA - Capex)</t>
  </si>
  <si>
    <t>5.12</t>
  </si>
  <si>
    <t>9.9</t>
  </si>
  <si>
    <t>16.42</t>
  </si>
  <si>
    <t>13.36</t>
  </si>
  <si>
    <t>5.49</t>
  </si>
  <si>
    <t>Net Debt / (EBITDA - Capex)</t>
  </si>
  <si>
    <t>3.35</t>
  </si>
  <si>
    <t>8.15</t>
  </si>
  <si>
    <t>9.1</t>
  </si>
  <si>
    <t>8.55</t>
  </si>
  <si>
    <t>3.4</t>
  </si>
  <si>
    <t>Growth Over Prior Year</t>
  </si>
  <si>
    <t>Total Revenues, 1 Yr. Growth %</t>
  </si>
  <si>
    <t>28.14</t>
  </si>
  <si>
    <t>26.22</t>
  </si>
  <si>
    <t>10.58</t>
  </si>
  <si>
    <t>16.77</t>
  </si>
  <si>
    <t>Gross Profit, 1 Yr. Growth %</t>
  </si>
  <si>
    <t>29.78</t>
  </si>
  <si>
    <t>25.74</t>
  </si>
  <si>
    <t>8.66</t>
  </si>
  <si>
    <t>12.67</t>
  </si>
  <si>
    <t>EBITDA, 1 Yr. Growth %</t>
  </si>
  <si>
    <t>-22.4</t>
  </si>
  <si>
    <t>-27.16</t>
  </si>
  <si>
    <t>-4.41</t>
  </si>
  <si>
    <t>200.53</t>
  </si>
  <si>
    <t>EBITA, 1 Yr. Growth %</t>
  </si>
  <si>
    <t>-24.56</t>
  </si>
  <si>
    <t>-29.71</t>
  </si>
  <si>
    <t>-8.31</t>
  </si>
  <si>
    <t>268.82</t>
  </si>
  <si>
    <t>EBIT, 1 Yr. Growth %</t>
  </si>
  <si>
    <t>-34.43</t>
  </si>
  <si>
    <t>-57.83</t>
  </si>
  <si>
    <t>-21.3</t>
  </si>
  <si>
    <t>527.22</t>
  </si>
  <si>
    <t>Earnings From Cont. Operations, 1 Yr. Growth %</t>
  </si>
  <si>
    <t>-47.4</t>
  </si>
  <si>
    <t>-914.53</t>
  </si>
  <si>
    <t>-97.19</t>
  </si>
  <si>
    <t>Net Income, 1 Yr. Growth %</t>
  </si>
  <si>
    <t>Normalized Net Income, 1 Yr. Growth %</t>
  </si>
  <si>
    <t>-63.89</t>
  </si>
  <si>
    <t>-43.85</t>
  </si>
  <si>
    <t>-98.88</t>
  </si>
  <si>
    <t>Diluted EPS Before Extra, 1 Yr. Growth %</t>
  </si>
  <si>
    <t>-5.42</t>
  </si>
  <si>
    <t>-81.57</t>
  </si>
  <si>
    <t>-29.89</t>
  </si>
  <si>
    <t>-97.13</t>
  </si>
  <si>
    <t>Accounts Receivable, 1 Yr. Growth %</t>
  </si>
  <si>
    <t>64.36</t>
  </si>
  <si>
    <t>6.03</t>
  </si>
  <si>
    <t>34.87</t>
  </si>
  <si>
    <t>131.62</t>
  </si>
  <si>
    <t>Net Property, Plant and Equip., 1 Yr. Growth %</t>
  </si>
  <si>
    <t>-18.11</t>
  </si>
  <si>
    <t>7.29</t>
  </si>
  <si>
    <t>162.04</t>
  </si>
  <si>
    <t>-1.79</t>
  </si>
  <si>
    <t>Total Assets, 1 Yr. Growth %</t>
  </si>
  <si>
    <t>-8.9</t>
  </si>
  <si>
    <t>193.24</t>
  </si>
  <si>
    <t>-18.79</t>
  </si>
  <si>
    <t>26.18</t>
  </si>
  <si>
    <t>Tangible Book Value, 1 Yr. Growth %</t>
  </si>
  <si>
    <t>57.52</t>
  </si>
  <si>
    <t>-33.54</t>
  </si>
  <si>
    <t>9.23</t>
  </si>
  <si>
    <t>18.82</t>
  </si>
  <si>
    <t>Common Equity, 1 Yr. Growth %</t>
  </si>
  <si>
    <t>76.14</t>
  </si>
  <si>
    <t>-97.97</t>
  </si>
  <si>
    <t>-14.07</t>
  </si>
  <si>
    <t>Cash From Operations, 1 Yr. Growth %</t>
  </si>
  <si>
    <t>46.61</t>
  </si>
  <si>
    <t>-17.91</t>
  </si>
  <si>
    <t>33.34</t>
  </si>
  <si>
    <t>40.74</t>
  </si>
  <si>
    <t>Capital Expenditures, 1 Yr. Growth %</t>
  </si>
  <si>
    <t>-42.66</t>
  </si>
  <si>
    <t>133.89</t>
  </si>
  <si>
    <t>4.74</t>
  </si>
  <si>
    <t>47.26</t>
  </si>
  <si>
    <t>Levered Free Cash Flow, 1 Yr. Growth %</t>
  </si>
  <si>
    <t>179.85</t>
  </si>
  <si>
    <t>-53.76</t>
  </si>
  <si>
    <t>55.5</t>
  </si>
  <si>
    <t>Unlevered Free Cash Flow, 1 Yr. Growth %</t>
  </si>
  <si>
    <t>171.66</t>
  </si>
  <si>
    <t>-51.44</t>
  </si>
  <si>
    <t>58.59</t>
  </si>
  <si>
    <t>Compound Annual Growth Rate Over Two Years</t>
  </si>
  <si>
    <t>Total Revenues, 2 Yr. CAGR %</t>
  </si>
  <si>
    <t>27.18</t>
  </si>
  <si>
    <t>18.14</t>
  </si>
  <si>
    <t>13.63</t>
  </si>
  <si>
    <t>Gross Profit, 2 Yr. CAGR %</t>
  </si>
  <si>
    <t>27.75</t>
  </si>
  <si>
    <t>16.89</t>
  </si>
  <si>
    <t>10.64</t>
  </si>
  <si>
    <t>EBITDA, 2 Yr. CAGR %</t>
  </si>
  <si>
    <t>-25.74</t>
  </si>
  <si>
    <t>-16.55</t>
  </si>
  <si>
    <t>69.5</t>
  </si>
  <si>
    <t>EBITA, 2 Yr. CAGR %</t>
  </si>
  <si>
    <t>-28.26</t>
  </si>
  <si>
    <t>-19.72</t>
  </si>
  <si>
    <t>83.89</t>
  </si>
  <si>
    <t>EBIT, 2 Yr. CAGR %</t>
  </si>
  <si>
    <t>-47.41</t>
  </si>
  <si>
    <t>-42.39</t>
  </si>
  <si>
    <t>113.94</t>
  </si>
  <si>
    <t>Earnings From Cont. Operations, 2 Yr. CAGR %</t>
  </si>
  <si>
    <t>106.99</t>
  </si>
  <si>
    <t>187.15</t>
  </si>
  <si>
    <t>-83.14</t>
  </si>
  <si>
    <t>Net Income, 2 Yr. CAGR %</t>
  </si>
  <si>
    <t>Normalized Net Income, 2 Yr. CAGR %</t>
  </si>
  <si>
    <t>-54.97</t>
  </si>
  <si>
    <t>-92.08</t>
  </si>
  <si>
    <t>89.3</t>
  </si>
  <si>
    <t>Diluted EPS Before Extra, 2 Yr. CAGR %</t>
  </si>
  <si>
    <t>-58.25</t>
  </si>
  <si>
    <t>-64.06</t>
  </si>
  <si>
    <t>-85.82</t>
  </si>
  <si>
    <t>Accounts Receivable, 2 Yr. CAGR %</t>
  </si>
  <si>
    <t>32.01</t>
  </si>
  <si>
    <t>19.58</t>
  </si>
  <si>
    <t>76.74</t>
  </si>
  <si>
    <t>Net Property, Plant and Equip., 2 Yr. CAGR %</t>
  </si>
  <si>
    <t>-6.26</t>
  </si>
  <si>
    <t>67.67</t>
  </si>
  <si>
    <t>60.42</t>
  </si>
  <si>
    <t>Total Assets, 2 Yr. CAGR %</t>
  </si>
  <si>
    <t>63.45</t>
  </si>
  <si>
    <t>54.32</t>
  </si>
  <si>
    <t>Tangible Book Value, 2 Yr. CAGR %</t>
  </si>
  <si>
    <t>-14.8</t>
  </si>
  <si>
    <t>13.92</t>
  </si>
  <si>
    <t>Common Equity, 2 Yr. CAGR %</t>
  </si>
  <si>
    <t>-81.09</t>
  </si>
  <si>
    <t>-32.46</t>
  </si>
  <si>
    <t>339.49</t>
  </si>
  <si>
    <t>Cash From Operations, 2 Yr. CAGR %</t>
  </si>
  <si>
    <t>9.7</t>
  </si>
  <si>
    <t>4.62</t>
  </si>
  <si>
    <t>36.99</t>
  </si>
  <si>
    <t>Capital Expenditures, 2 Yr. CAGR %</t>
  </si>
  <si>
    <t>15.81</t>
  </si>
  <si>
    <t>56.52</t>
  </si>
  <si>
    <t>24.19</t>
  </si>
  <si>
    <t>Levered Free Cash Flow, 2 Yr. CAGR %</t>
  </si>
  <si>
    <t>13.76</t>
  </si>
  <si>
    <t>-15.14</t>
  </si>
  <si>
    <t>Unlevered Free Cash Flow, 2 Yr. CAGR %</t>
  </si>
  <si>
    <t>14.85</t>
  </si>
  <si>
    <t>-12.19</t>
  </si>
  <si>
    <t>Compound Annual Growth Rate Over Three Years</t>
  </si>
  <si>
    <t>Total Revenues, 3 Yr. CAGR %</t>
  </si>
  <si>
    <t>21.38</t>
  </si>
  <si>
    <t>17.68</t>
  </si>
  <si>
    <t>Gross Profit, 3 Yr. CAGR %</t>
  </si>
  <si>
    <t>21.04</t>
  </si>
  <si>
    <t>15.46</t>
  </si>
  <si>
    <t>EBITDA, 3 Yr. CAGR %</t>
  </si>
  <si>
    <t>-19.22</t>
  </si>
  <si>
    <t>27.91</t>
  </si>
  <si>
    <t>EBITA, 3 Yr. CAGR %</t>
  </si>
  <si>
    <t>-22.15</t>
  </si>
  <si>
    <t>33.45</t>
  </si>
  <si>
    <t>EBIT, 3 Yr. CAGR %</t>
  </si>
  <si>
    <t>-39.85</t>
  </si>
  <si>
    <t>27.69</t>
  </si>
  <si>
    <t>Earnings From Cont. Operations, 3 Yr. CAGR %</t>
  </si>
  <si>
    <t>63.08</t>
  </si>
  <si>
    <t>-38.6</t>
  </si>
  <si>
    <t>Net Income, 3 Yr. CAGR %</t>
  </si>
  <si>
    <t>Normalized Net Income, 3 Yr. CAGR %</t>
  </si>
  <si>
    <t>-86.86</t>
  </si>
  <si>
    <t>30.48</t>
  </si>
  <si>
    <t>Diluted EPS Before Extra, 3 Yr. CAGR %</t>
  </si>
  <si>
    <t>-50.38</t>
  </si>
  <si>
    <t>-84.53</t>
  </si>
  <si>
    <t>Accounts Receivable, 3 Yr. CAGR %</t>
  </si>
  <si>
    <t>32.96</t>
  </si>
  <si>
    <t>49.06</t>
  </si>
  <si>
    <t>Net Property, Plant and Equip., 3 Yr. CAGR %</t>
  </si>
  <si>
    <t>32.05</t>
  </si>
  <si>
    <t>40.29</t>
  </si>
  <si>
    <t>Total Assets, 3 Yr. CAGR %</t>
  </si>
  <si>
    <t>29.45</t>
  </si>
  <si>
    <t>44.3</t>
  </si>
  <si>
    <t>Tangible Book Value, 3 Yr. CAGR %</t>
  </si>
  <si>
    <t>-4.81</t>
  </si>
  <si>
    <t>Common Equity, 3 Yr. CAGR %</t>
  </si>
  <si>
    <t>-7.03</t>
  </si>
  <si>
    <t>-26.82</t>
  </si>
  <si>
    <t>Cash From Operations, 3 Yr. CAGR %</t>
  </si>
  <si>
    <t>17.08</t>
  </si>
  <si>
    <t>15.49</t>
  </si>
  <si>
    <t>Capital Expenditures, 3 Yr. CAGR %</t>
  </si>
  <si>
    <t>53.37</t>
  </si>
  <si>
    <t>Levered Free Cash Flow, 3 Yr. CAGR %</t>
  </si>
  <si>
    <t>26.25</t>
  </si>
  <si>
    <t>Unlevered Free Cash Flow, 3 Yr. CAGR %</t>
  </si>
  <si>
    <t>27.89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</si>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</sst>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58.0</v>
      </c>
      <c r="C2" s="1">
        <v>30.0</v>
      </c>
      <c r="D2" s="1">
        <v>-249.0</v>
      </c>
      <c r="E2" s="1">
        <v>-252.0</v>
      </c>
      <c r="F2" s="1">
        <v>-7.0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13.0</v>
      </c>
      <c r="C3" s="1">
        <v>11.0</v>
      </c>
      <c r="D3" s="1">
        <v>9.0</v>
      </c>
      <c r="E3" s="1">
        <v>10.0</v>
      </c>
      <c r="F3" s="1">
        <v>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1.0</v>
      </c>
      <c r="C4" s="1">
        <v>7.0</v>
      </c>
      <c r="D4" s="1">
        <v>16.0</v>
      </c>
      <c r="E4" s="1">
        <v>17.0</v>
      </c>
      <c r="F4" s="1">
        <v>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14.0</v>
      </c>
      <c r="C5" s="1">
        <v>18.0</v>
      </c>
      <c r="D5" s="1">
        <v>26.0</v>
      </c>
      <c r="E5" s="1">
        <v>27.0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3.0</v>
      </c>
      <c r="C6" s="1">
        <v>2.0</v>
      </c>
      <c r="D6" s="1">
        <v>3.0</v>
      </c>
      <c r="E6" s="1">
        <v>3.0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-99.0</v>
      </c>
      <c r="C7" s="1">
        <v>0.0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3.0</v>
      </c>
      <c r="E8" s="1">
        <v>225.0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17.0</v>
      </c>
      <c r="C9" s="1">
        <v>31.0</v>
      </c>
      <c r="D9" s="1">
        <v>308.0</v>
      </c>
      <c r="E9" s="1">
        <v>103.0</v>
      </c>
      <c r="F9" s="1">
        <v>108.0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-3.0</v>
      </c>
      <c r="C10" s="1">
        <v>-2.0</v>
      </c>
      <c r="D10" s="1">
        <v>4.0</v>
      </c>
      <c r="E10" s="1">
        <v>3.0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-13.0</v>
      </c>
      <c r="C11" s="1">
        <v>-2.0</v>
      </c>
      <c r="D11" s="1">
        <v>71.0</v>
      </c>
      <c r="E11" s="1">
        <v>-5.0</v>
      </c>
      <c r="F11" s="1">
        <v>-15.0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98.0</v>
      </c>
      <c r="C12" s="1">
        <v>27.0</v>
      </c>
      <c r="D12" s="1">
        <v>14.0</v>
      </c>
      <c r="E12" s="1">
        <v>-2.0</v>
      </c>
      <c r="F12" s="1">
        <v>33.0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30.0</v>
      </c>
      <c r="C13" s="1">
        <v>40.0</v>
      </c>
      <c r="D13" s="1">
        <v>29.0</v>
      </c>
      <c r="E13" s="1">
        <v>39.0</v>
      </c>
      <c r="F13" s="1">
        <v>61.0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-18.0</v>
      </c>
      <c r="C14" s="1">
        <v>4.0</v>
      </c>
      <c r="D14" s="1">
        <v>-17.0</v>
      </c>
      <c r="E14" s="1">
        <v>21.0</v>
      </c>
      <c r="F14" s="1">
        <v>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102.0</v>
      </c>
      <c r="C15" s="1">
        <v>150.0</v>
      </c>
      <c r="D15" s="1">
        <v>123.0</v>
      </c>
      <c r="E15" s="1">
        <v>164.0</v>
      </c>
      <c r="F15" s="1">
        <v>231.0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-8.0</v>
      </c>
      <c r="C16" s="1">
        <v>-4.0</v>
      </c>
      <c r="D16" s="1">
        <v>-11.0</v>
      </c>
      <c r="E16" s="1">
        <v>-11.0</v>
      </c>
      <c r="F16" s="1">
        <v>-17.0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-95.0</v>
      </c>
      <c r="C17" s="1">
        <v>0.0</v>
      </c>
      <c r="D17" s="1">
        <v>-202.0</v>
      </c>
      <c r="E17" s="1">
        <v>0.0</v>
      </c>
      <c r="F17" s="1">
        <v>-177.0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28.0</v>
      </c>
      <c r="C18" s="1">
        <v>38.0</v>
      </c>
      <c r="D18" s="1">
        <v>5.0</v>
      </c>
      <c r="E18" s="1">
        <v>-48.0</v>
      </c>
      <c r="F18" s="1">
        <v>31.0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-9.0</v>
      </c>
      <c r="C19" s="1">
        <v>17.0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-75.0</v>
      </c>
      <c r="C20" s="1">
        <v>34.0</v>
      </c>
      <c r="D20" s="1">
        <v>-208.0</v>
      </c>
      <c r="E20" s="1">
        <v>-12.0</v>
      </c>
      <c r="F20" s="1">
        <v>-162.0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349.0</v>
      </c>
      <c r="C21" s="1">
        <v>197.0</v>
      </c>
      <c r="D21" s="1">
        <v>0.0</v>
      </c>
      <c r="E21" s="1">
        <v>0.0</v>
      </c>
      <c r="F21" s="1">
        <v>99.0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349.0</v>
      </c>
      <c r="C22" s="1">
        <v>197.0</v>
      </c>
      <c r="D22" s="1">
        <v>0.0</v>
      </c>
      <c r="E22" s="1">
        <v>0.0</v>
      </c>
      <c r="F22" s="1">
        <v>99.0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-55.0</v>
      </c>
      <c r="C23" s="1">
        <v>-6.0</v>
      </c>
      <c r="D23" s="1">
        <v>-13.0</v>
      </c>
      <c r="E23" s="1">
        <v>-13.0</v>
      </c>
      <c r="F23" s="1">
        <v>-44.0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-55.0</v>
      </c>
      <c r="C24" s="1">
        <v>-6.0</v>
      </c>
      <c r="D24" s="1">
        <v>-13.0</v>
      </c>
      <c r="E24" s="1">
        <v>-13.0</v>
      </c>
      <c r="F24" s="1">
        <v>-44.0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4.0</v>
      </c>
      <c r="C25" s="1">
        <v>1.0</v>
      </c>
      <c r="D25" s="1">
        <v>309.0</v>
      </c>
      <c r="E25" s="1">
        <v>2.0</v>
      </c>
      <c r="F25" s="1">
        <v>22.0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-47.0</v>
      </c>
      <c r="C26" s="1">
        <v>-20.0</v>
      </c>
      <c r="D26" s="1">
        <v>-34.0</v>
      </c>
      <c r="E26" s="1">
        <v>-141.0</v>
      </c>
      <c r="F26" s="1">
        <v>-62.0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-350.0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0.0</v>
      </c>
      <c r="D28" s="1">
        <v>-36.0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0.0</v>
      </c>
      <c r="C29" s="1">
        <v>-328.0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</v>
      </c>
      <c r="B30" s="1">
        <v>0.0</v>
      </c>
      <c r="C30" s="1">
        <v>-328.0</v>
      </c>
      <c r="D30" s="1">
        <v>-36.0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</v>
      </c>
      <c r="B31" s="1">
        <v>-93.0</v>
      </c>
      <c r="C31" s="1">
        <v>-15.0</v>
      </c>
      <c r="D31" s="1">
        <v>0.0</v>
      </c>
      <c r="E31" s="1">
        <v>0.0</v>
      </c>
      <c r="F31" s="1">
        <v>-63.0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</v>
      </c>
      <c r="B32" s="1">
        <v>-45.0</v>
      </c>
      <c r="C32" s="1">
        <v>-171.0</v>
      </c>
      <c r="D32" s="1">
        <v>261.0</v>
      </c>
      <c r="E32" s="1">
        <v>-153.0</v>
      </c>
      <c r="F32" s="1">
        <v>-8.0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</v>
      </c>
      <c r="B33" s="1">
        <v>-17.0</v>
      </c>
      <c r="C33" s="1">
        <v>65.0</v>
      </c>
      <c r="D33" s="1">
        <v>-35.0</v>
      </c>
      <c r="E33" s="1">
        <v>-41.0</v>
      </c>
      <c r="F33" s="1">
        <v>61.0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</v>
      </c>
      <c r="B34" s="1">
        <v>-18.0</v>
      </c>
      <c r="C34" s="1">
        <v>14.0</v>
      </c>
      <c r="D34" s="1">
        <v>176.0</v>
      </c>
      <c r="E34" s="1">
        <v>-1.0</v>
      </c>
      <c r="F34" s="1">
        <v>61.0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</v>
      </c>
      <c r="B36" s="1">
        <v>60.0</v>
      </c>
      <c r="C36" s="1">
        <v>9.0</v>
      </c>
      <c r="D36" s="1">
        <v>10.0</v>
      </c>
      <c r="E36" s="1">
        <v>17.0</v>
      </c>
      <c r="F36" s="1">
        <v>35.0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</v>
      </c>
      <c r="B37" s="1">
        <v>13.0</v>
      </c>
      <c r="C37" s="1">
        <v>6.0</v>
      </c>
      <c r="D37" s="1">
        <v>1.0</v>
      </c>
      <c r="E37" s="1">
        <v>10.0</v>
      </c>
      <c r="F37" s="1">
        <v>41.0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</v>
      </c>
      <c r="B38" s="1">
        <v>0.0</v>
      </c>
      <c r="C38" s="1">
        <v>124.0</v>
      </c>
      <c r="D38" s="1">
        <v>346.0</v>
      </c>
      <c r="E38" s="1">
        <v>160.0</v>
      </c>
      <c r="F38" s="1">
        <v>249.0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</v>
      </c>
      <c r="B39" s="1">
        <v>0.0</v>
      </c>
      <c r="C39" s="1">
        <v>130.0</v>
      </c>
      <c r="D39" s="1">
        <v>353.0</v>
      </c>
      <c r="E39" s="1">
        <v>171.0</v>
      </c>
      <c r="F39" s="1">
        <v>272.0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</v>
      </c>
      <c r="B40" s="1">
        <v>0.0</v>
      </c>
      <c r="C40" s="1">
        <v>-56.0</v>
      </c>
      <c r="D40" s="1">
        <v>-16.0</v>
      </c>
      <c r="E40" s="1">
        <v>-40.0</v>
      </c>
      <c r="F40" s="1">
        <v>-84.0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</v>
      </c>
      <c r="B41" s="1">
        <v>349.0</v>
      </c>
      <c r="C41" s="1">
        <v>191.0</v>
      </c>
      <c r="D41" s="1">
        <v>-13.0</v>
      </c>
      <c r="E41" s="1">
        <v>-13.0</v>
      </c>
      <c r="F41" s="1">
        <v>54.0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43.0</v>
      </c>
      <c r="C3" s="1">
        <v>57.0</v>
      </c>
      <c r="D3" s="1">
        <v>203.0</v>
      </c>
      <c r="E3" s="1">
        <v>197.0</v>
      </c>
      <c r="F3" s="1">
        <v>258.0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76.0</v>
      </c>
      <c r="C4" s="1">
        <v>37.0</v>
      </c>
      <c r="D4" s="1">
        <v>31.0</v>
      </c>
      <c r="E4" s="1">
        <v>31.0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120.0</v>
      </c>
      <c r="C5" s="1">
        <v>95.0</v>
      </c>
      <c r="D5" s="1">
        <v>235.0</v>
      </c>
      <c r="E5" s="1">
        <v>229.0</v>
      </c>
      <c r="F5" s="1">
        <v>258.0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4.0</v>
      </c>
      <c r="C6" s="1">
        <v>7.0</v>
      </c>
      <c r="D6" s="1">
        <v>7.0</v>
      </c>
      <c r="E6" s="1">
        <v>10.0</v>
      </c>
      <c r="F6" s="1">
        <v>24.0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0.0</v>
      </c>
      <c r="C7" s="1">
        <v>0.0</v>
      </c>
      <c r="D7" s="1">
        <v>7.0</v>
      </c>
      <c r="E7" s="1">
        <v>4.0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4.0</v>
      </c>
      <c r="C8" s="1">
        <v>7.0</v>
      </c>
      <c r="D8" s="1">
        <v>14.0</v>
      </c>
      <c r="E8" s="1">
        <v>15.0</v>
      </c>
      <c r="F8" s="1">
        <v>30.0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23.0</v>
      </c>
      <c r="C9" s="1">
        <v>14.0</v>
      </c>
      <c r="D9" s="1">
        <v>33.0</v>
      </c>
      <c r="E9" s="1">
        <v>28.0</v>
      </c>
      <c r="F9" s="1">
        <v>30.0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0.0</v>
      </c>
      <c r="D10" s="1">
        <v>30.0</v>
      </c>
      <c r="E10" s="1">
        <v>35.0</v>
      </c>
      <c r="F10" s="1">
        <v>36.0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13.0</v>
      </c>
      <c r="C11" s="1">
        <v>22.0</v>
      </c>
      <c r="D11" s="1">
        <v>28.0</v>
      </c>
      <c r="E11" s="1">
        <v>20.0</v>
      </c>
      <c r="F11" s="1">
        <v>18.0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162.0</v>
      </c>
      <c r="C12" s="1">
        <v>140.0</v>
      </c>
      <c r="D12" s="1">
        <v>342.0</v>
      </c>
      <c r="E12" s="1">
        <v>328.0</v>
      </c>
      <c r="F12" s="1">
        <v>374.0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106.0</v>
      </c>
      <c r="C13" s="1">
        <v>109.0</v>
      </c>
      <c r="D13" s="1">
        <v>123.0</v>
      </c>
      <c r="E13" s="1">
        <v>209.0</v>
      </c>
      <c r="F13" s="1">
        <v>219.0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-45.0</v>
      </c>
      <c r="C14" s="1">
        <v>-60.0</v>
      </c>
      <c r="D14" s="1">
        <v>-70.0</v>
      </c>
      <c r="E14" s="1">
        <v>-70.0</v>
      </c>
      <c r="F14" s="1">
        <v>-83.0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60.0</v>
      </c>
      <c r="C15" s="1">
        <v>49.0</v>
      </c>
      <c r="D15" s="1">
        <v>52.0</v>
      </c>
      <c r="E15" s="1">
        <v>138.0</v>
      </c>
      <c r="F15" s="1">
        <v>136.0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83.0</v>
      </c>
      <c r="C16" s="1">
        <v>83.0</v>
      </c>
      <c r="D16" s="1">
        <v>436.0</v>
      </c>
      <c r="E16" s="1">
        <v>210.0</v>
      </c>
      <c r="F16" s="1">
        <v>210.0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26.0</v>
      </c>
      <c r="C17" s="1">
        <v>18.0</v>
      </c>
      <c r="D17" s="1">
        <v>60.0</v>
      </c>
      <c r="E17" s="1">
        <v>42.0</v>
      </c>
      <c r="F17" s="1">
        <v>190.0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2.0</v>
      </c>
      <c r="C18" s="1">
        <v>7.0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2.0</v>
      </c>
      <c r="C19" s="1">
        <v>7.0</v>
      </c>
      <c r="D19" s="1">
        <v>8.0</v>
      </c>
      <c r="E19" s="1">
        <v>10.0</v>
      </c>
      <c r="F19" s="1">
        <v>11.0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337.0</v>
      </c>
      <c r="C20" s="1">
        <v>307.0</v>
      </c>
      <c r="D20" s="1">
        <v>900.0</v>
      </c>
      <c r="E20" s="1">
        <v>731.0</v>
      </c>
      <c r="F20" s="1">
        <v>922.0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3.0</v>
      </c>
      <c r="C22" s="1">
        <v>16.0</v>
      </c>
      <c r="D22" s="1">
        <v>26.0</v>
      </c>
      <c r="E22" s="1">
        <v>12.0</v>
      </c>
      <c r="F22" s="1">
        <v>12.0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31.0</v>
      </c>
      <c r="C23" s="1">
        <v>46.0</v>
      </c>
      <c r="D23" s="1">
        <v>60.0</v>
      </c>
      <c r="E23" s="1">
        <v>64.0</v>
      </c>
      <c r="F23" s="1">
        <v>99.0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8.0</v>
      </c>
      <c r="C24" s="1">
        <v>13.0</v>
      </c>
      <c r="D24" s="1">
        <v>13.0</v>
      </c>
      <c r="E24" s="1">
        <v>40.0</v>
      </c>
      <c r="F24" s="1">
        <v>48.0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0.0</v>
      </c>
      <c r="C25" s="1">
        <v>0.0</v>
      </c>
      <c r="D25" s="1">
        <v>0.0</v>
      </c>
      <c r="E25" s="1">
        <v>11.0</v>
      </c>
      <c r="F25" s="1">
        <v>12.0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164.0</v>
      </c>
      <c r="C26" s="1">
        <v>210.0</v>
      </c>
      <c r="D26" s="1">
        <v>234.0</v>
      </c>
      <c r="E26" s="1">
        <v>270.0</v>
      </c>
      <c r="F26" s="1">
        <v>333.0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15.0</v>
      </c>
      <c r="C27" s="1">
        <v>1.0</v>
      </c>
      <c r="D27" s="1">
        <v>32.0</v>
      </c>
      <c r="E27" s="1">
        <v>38.0</v>
      </c>
      <c r="F27" s="1">
        <v>42.0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224.0</v>
      </c>
      <c r="C28" s="1">
        <v>289.0</v>
      </c>
      <c r="D28" s="1">
        <v>367.0</v>
      </c>
      <c r="E28" s="1">
        <v>438.0</v>
      </c>
      <c r="F28" s="1">
        <v>550.0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339.0</v>
      </c>
      <c r="C29" s="1">
        <v>526.0</v>
      </c>
      <c r="D29" s="1">
        <v>513.0</v>
      </c>
      <c r="E29" s="1">
        <v>473.0</v>
      </c>
      <c r="F29" s="1">
        <v>520.0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0.0</v>
      </c>
      <c r="C30" s="1">
        <v>0.0</v>
      </c>
      <c r="D30" s="1">
        <v>0.0</v>
      </c>
      <c r="E30" s="1">
        <v>110.0</v>
      </c>
      <c r="F30" s="1">
        <v>97.0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0.0</v>
      </c>
      <c r="C31" s="1">
        <v>0.0</v>
      </c>
      <c r="D31" s="1">
        <v>0.0</v>
      </c>
      <c r="E31" s="1">
        <v>78.0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24.0</v>
      </c>
      <c r="C32" s="1">
        <v>25.0</v>
      </c>
      <c r="D32" s="1">
        <v>32.0</v>
      </c>
      <c r="E32" s="1">
        <v>11.0</v>
      </c>
      <c r="F32" s="1">
        <v>13.0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587.0</v>
      </c>
      <c r="C33" s="1">
        <v>840.0</v>
      </c>
      <c r="D33" s="1">
        <v>913.0</v>
      </c>
      <c r="E33" s="1">
        <v>1030.0</v>
      </c>
      <c r="F33" s="1">
        <v>1180.0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127.0</v>
      </c>
      <c r="C34" s="1">
        <v>131.0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127.0</v>
      </c>
      <c r="C35" s="1">
        <v>131.0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0.0</v>
      </c>
      <c r="C36" s="1">
        <v>0.0</v>
      </c>
      <c r="D36" s="1">
        <v>1.0</v>
      </c>
      <c r="E36" s="1">
        <v>1.0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1.0</v>
      </c>
      <c r="C37" s="1">
        <v>9.0</v>
      </c>
      <c r="D37" s="1">
        <v>912.0</v>
      </c>
      <c r="E37" s="1">
        <v>876.0</v>
      </c>
      <c r="F37" s="1">
        <v>925.0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-378.0</v>
      </c>
      <c r="C38" s="1">
        <v>-676.0</v>
      </c>
      <c r="D38" s="1">
        <v>-925.0</v>
      </c>
      <c r="E38" s="1">
        <v>-1180.0</v>
      </c>
      <c r="F38" s="1">
        <v>-1180.0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-10.0</v>
      </c>
      <c r="C39" s="1">
        <v>2.0</v>
      </c>
      <c r="D39" s="1">
        <v>-20.0</v>
      </c>
      <c r="E39" s="1">
        <v>-1.0</v>
      </c>
      <c r="F39" s="1">
        <v>-84.0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>
        <v>-377.0</v>
      </c>
      <c r="C40" s="1">
        <v>-664.0</v>
      </c>
      <c r="D40" s="1">
        <v>-13.0</v>
      </c>
      <c r="E40" s="1">
        <v>-303.0</v>
      </c>
      <c r="F40" s="1">
        <v>-260.0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-251.0</v>
      </c>
      <c r="C41" s="1">
        <v>-533.0</v>
      </c>
      <c r="D41" s="1">
        <v>-13.0</v>
      </c>
      <c r="E41" s="1">
        <v>-303.0</v>
      </c>
      <c r="F41" s="1">
        <v>-260.0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86</v>
      </c>
      <c r="B42" s="1">
        <v>337.0</v>
      </c>
      <c r="C42" s="1">
        <v>307.0</v>
      </c>
      <c r="D42" s="1">
        <v>900.0</v>
      </c>
      <c r="E42" s="1">
        <v>731.0</v>
      </c>
      <c r="F42" s="1">
        <v>922.0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87</v>
      </c>
      <c r="B44" s="1">
        <v>21.0</v>
      </c>
      <c r="C44" s="1">
        <v>23.0</v>
      </c>
      <c r="D44" s="1">
        <v>139.0</v>
      </c>
      <c r="E44" s="1">
        <v>135.0</v>
      </c>
      <c r="F44" s="1">
        <v>137.0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88</v>
      </c>
      <c r="B45" s="1">
        <v>21.0</v>
      </c>
      <c r="C45" s="1">
        <v>23.0</v>
      </c>
      <c r="D45" s="1">
        <v>139.0</v>
      </c>
      <c r="E45" s="1">
        <v>136.0</v>
      </c>
      <c r="F45" s="1">
        <v>136.0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89</v>
      </c>
      <c r="B46" s="1" t="s">
        <v>90</v>
      </c>
      <c r="C46" s="1" t="s">
        <v>91</v>
      </c>
      <c r="D46" s="1" t="s">
        <v>92</v>
      </c>
      <c r="E46" s="1" t="s">
        <v>93</v>
      </c>
      <c r="F46" s="1" t="s">
        <v>94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95</v>
      </c>
      <c r="B47" s="1">
        <v>-486.0</v>
      </c>
      <c r="C47" s="1">
        <v>-766.0</v>
      </c>
      <c r="D47" s="1">
        <v>-509.0</v>
      </c>
      <c r="E47" s="1">
        <v>-556.0</v>
      </c>
      <c r="F47" s="1">
        <v>-661.0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96</v>
      </c>
      <c r="B48" s="1" t="s">
        <v>97</v>
      </c>
      <c r="C48" s="1" t="s">
        <v>98</v>
      </c>
      <c r="D48" s="1" t="s">
        <v>99</v>
      </c>
      <c r="E48" s="1" t="s">
        <v>100</v>
      </c>
      <c r="F48" s="1" t="s">
        <v>101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348.0</v>
      </c>
      <c r="C49" s="1">
        <v>539.0</v>
      </c>
      <c r="D49" s="1">
        <v>527.0</v>
      </c>
      <c r="E49" s="1">
        <v>636.0</v>
      </c>
      <c r="F49" s="1">
        <v>679.0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228.0</v>
      </c>
      <c r="C50" s="1">
        <v>444.0</v>
      </c>
      <c r="D50" s="1">
        <v>292.0</v>
      </c>
      <c r="E50" s="1">
        <v>407.0</v>
      </c>
      <c r="F50" s="1">
        <v>421.0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104</v>
      </c>
      <c r="B51" s="1">
        <v>85.0</v>
      </c>
      <c r="C51" s="1">
        <v>95.0</v>
      </c>
      <c r="D51" s="1">
        <v>113.0</v>
      </c>
      <c r="E51" s="1">
        <v>143.0</v>
      </c>
      <c r="F51" s="1">
        <v>136.0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105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106</v>
      </c>
      <c r="B53" s="1">
        <v>29.0</v>
      </c>
      <c r="C53" s="1">
        <v>31.0</v>
      </c>
      <c r="D53" s="1">
        <v>33.0</v>
      </c>
      <c r="E53" s="1">
        <v>28.0</v>
      </c>
      <c r="F53" s="1">
        <v>30.0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107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485.0</v>
      </c>
      <c r="C2" s="1">
        <v>621.0</v>
      </c>
      <c r="D2" s="1">
        <v>784.0</v>
      </c>
      <c r="E2" s="1">
        <v>867.0</v>
      </c>
      <c r="F2" s="1">
        <v>1010.0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485.0</v>
      </c>
      <c r="C3" s="1">
        <v>621.0</v>
      </c>
      <c r="D3" s="1">
        <v>784.0</v>
      </c>
      <c r="E3" s="1">
        <v>867.0</v>
      </c>
      <c r="F3" s="1">
        <v>1010.0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81.0</v>
      </c>
      <c r="C4" s="1">
        <v>98.0</v>
      </c>
      <c r="D4" s="1">
        <v>127.0</v>
      </c>
      <c r="E4" s="1">
        <v>153.0</v>
      </c>
      <c r="F4" s="1">
        <v>208.0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403.0</v>
      </c>
      <c r="C5" s="1">
        <v>523.0</v>
      </c>
      <c r="D5" s="1">
        <v>657.0</v>
      </c>
      <c r="E5" s="1">
        <v>714.0</v>
      </c>
      <c r="F5" s="1">
        <v>805.0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234.0</v>
      </c>
      <c r="C6" s="1">
        <v>315.0</v>
      </c>
      <c r="D6" s="1">
        <v>450.0</v>
      </c>
      <c r="E6" s="1">
        <v>474.0</v>
      </c>
      <c r="F6" s="1">
        <v>479.0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108.0</v>
      </c>
      <c r="C7" s="1">
        <v>168.0</v>
      </c>
      <c r="D7" s="1">
        <v>190.0</v>
      </c>
      <c r="E7" s="1">
        <v>227.0</v>
      </c>
      <c r="F7" s="1">
        <v>242.0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342.0</v>
      </c>
      <c r="C8" s="1">
        <v>483.0</v>
      </c>
      <c r="D8" s="1">
        <v>640.0</v>
      </c>
      <c r="E8" s="1">
        <v>701.0</v>
      </c>
      <c r="F8" s="1">
        <v>721.0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61.0</v>
      </c>
      <c r="C9" s="1">
        <v>40.0</v>
      </c>
      <c r="D9" s="1">
        <v>16.0</v>
      </c>
      <c r="E9" s="1">
        <v>13.0</v>
      </c>
      <c r="F9" s="1">
        <v>83.0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-1.0</v>
      </c>
      <c r="C10" s="1">
        <v>-10.0</v>
      </c>
      <c r="D10" s="1">
        <v>-11.0</v>
      </c>
      <c r="E10" s="1">
        <v>-18.0</v>
      </c>
      <c r="F10" s="1">
        <v>-36.0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0.0</v>
      </c>
      <c r="C11" s="1">
        <v>1.0</v>
      </c>
      <c r="D11" s="1">
        <v>53.0</v>
      </c>
      <c r="E11" s="1">
        <v>1.0</v>
      </c>
      <c r="F11" s="1">
        <v>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-1.0</v>
      </c>
      <c r="C12" s="1">
        <v>-8.0</v>
      </c>
      <c r="D12" s="1">
        <v>-10.0</v>
      </c>
      <c r="E12" s="1">
        <v>-16.0</v>
      </c>
      <c r="F12" s="1">
        <v>-29.0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0.0</v>
      </c>
      <c r="C13" s="1">
        <v>-8.0</v>
      </c>
      <c r="D13" s="1">
        <v>6.0</v>
      </c>
      <c r="E13" s="1">
        <v>3.0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3.0</v>
      </c>
      <c r="C14" s="1">
        <v>5.0</v>
      </c>
      <c r="D14" s="1">
        <v>1.0</v>
      </c>
      <c r="E14" s="1">
        <v>7.0</v>
      </c>
      <c r="F14" s="1">
        <v>-7.0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64.0</v>
      </c>
      <c r="C15" s="1">
        <v>22.0</v>
      </c>
      <c r="D15" s="1">
        <v>12.0</v>
      </c>
      <c r="E15" s="1">
        <v>14.0</v>
      </c>
      <c r="F15" s="1">
        <v>50.0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0.0</v>
      </c>
      <c r="D16" s="1">
        <v>0.0</v>
      </c>
      <c r="E16" s="1">
        <v>-225.0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0.0</v>
      </c>
      <c r="C17" s="1">
        <v>-27.0</v>
      </c>
      <c r="D17" s="1">
        <v>-27.0</v>
      </c>
      <c r="E17" s="1">
        <v>2.0</v>
      </c>
      <c r="F17" s="1">
        <v>-27.0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0.0</v>
      </c>
      <c r="C18" s="1">
        <v>0.0</v>
      </c>
      <c r="D18" s="1">
        <v>-3.0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0.0</v>
      </c>
      <c r="C19" s="1">
        <v>0.0</v>
      </c>
      <c r="D19" s="1">
        <v>-255.0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64.0</v>
      </c>
      <c r="C20" s="1">
        <v>22.0</v>
      </c>
      <c r="D20" s="1">
        <v>-245.0</v>
      </c>
      <c r="E20" s="1">
        <v>-225.0</v>
      </c>
      <c r="F20" s="1">
        <v>50.0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5.0</v>
      </c>
      <c r="C21" s="1">
        <v>-8.0</v>
      </c>
      <c r="D21" s="1">
        <v>3.0</v>
      </c>
      <c r="E21" s="1">
        <v>27.0</v>
      </c>
      <c r="F21" s="1">
        <v>57.0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58.0</v>
      </c>
      <c r="C22" s="1">
        <v>30.0</v>
      </c>
      <c r="D22" s="1">
        <v>-249.0</v>
      </c>
      <c r="E22" s="1">
        <v>-252.0</v>
      </c>
      <c r="F22" s="1">
        <v>-7.0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58.0</v>
      </c>
      <c r="C23" s="1">
        <v>30.0</v>
      </c>
      <c r="D23" s="1">
        <v>-249.0</v>
      </c>
      <c r="E23" s="1">
        <v>-252.0</v>
      </c>
      <c r="F23" s="1">
        <v>-7.0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58.0</v>
      </c>
      <c r="C24" s="1">
        <v>30.0</v>
      </c>
      <c r="D24" s="1">
        <v>-249.0</v>
      </c>
      <c r="E24" s="1">
        <v>-252.0</v>
      </c>
      <c r="F24" s="1">
        <v>-7.0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317.0</v>
      </c>
      <c r="C25" s="1">
        <v>283.0</v>
      </c>
      <c r="D25" s="1">
        <v>96.0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-259.0</v>
      </c>
      <c r="C26" s="1">
        <v>-253.0</v>
      </c>
      <c r="D26" s="1">
        <v>-250.0</v>
      </c>
      <c r="E26" s="1">
        <v>-252.0</v>
      </c>
      <c r="F26" s="1">
        <v>-7.0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-259.0</v>
      </c>
      <c r="C27" s="1">
        <v>-253.0</v>
      </c>
      <c r="D27" s="1">
        <v>-250.0</v>
      </c>
      <c r="E27" s="1">
        <v>-252.0</v>
      </c>
      <c r="F27" s="1">
        <v>-7.0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136</v>
      </c>
      <c r="C29" s="1" t="s">
        <v>137</v>
      </c>
      <c r="D29" s="1" t="s">
        <v>138</v>
      </c>
      <c r="E29" s="1" t="s">
        <v>139</v>
      </c>
      <c r="F29" s="1" t="s">
        <v>140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136</v>
      </c>
      <c r="C30" s="1" t="s">
        <v>137</v>
      </c>
      <c r="D30" s="1" t="s">
        <v>138</v>
      </c>
      <c r="E30" s="1" t="s">
        <v>139</v>
      </c>
      <c r="F30" s="1" t="s">
        <v>140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17.0</v>
      </c>
      <c r="C31" s="1">
        <v>17.0</v>
      </c>
      <c r="D31" s="1">
        <v>96.0</v>
      </c>
      <c r="E31" s="1">
        <v>138.0</v>
      </c>
      <c r="F31" s="1">
        <v>136.0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136</v>
      </c>
      <c r="C32" s="1" t="s">
        <v>137</v>
      </c>
      <c r="D32" s="1" t="s">
        <v>138</v>
      </c>
      <c r="E32" s="1" t="s">
        <v>139</v>
      </c>
      <c r="F32" s="1" t="s">
        <v>140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 t="s">
        <v>136</v>
      </c>
      <c r="C33" s="1" t="s">
        <v>137</v>
      </c>
      <c r="D33" s="1" t="s">
        <v>138</v>
      </c>
      <c r="E33" s="1" t="s">
        <v>139</v>
      </c>
      <c r="F33" s="1" t="s">
        <v>140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17.0</v>
      </c>
      <c r="C34" s="1">
        <v>17.0</v>
      </c>
      <c r="D34" s="1">
        <v>96.0</v>
      </c>
      <c r="E34" s="1">
        <v>138.0</v>
      </c>
      <c r="F34" s="1">
        <v>136.0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 t="s">
        <v>147</v>
      </c>
      <c r="C35" s="1" t="s">
        <v>148</v>
      </c>
      <c r="D35" s="1" t="s">
        <v>149</v>
      </c>
      <c r="E35" s="1" t="s">
        <v>150</v>
      </c>
      <c r="F35" s="1" t="s">
        <v>151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 t="s">
        <v>147</v>
      </c>
      <c r="C36" s="1" t="s">
        <v>148</v>
      </c>
      <c r="D36" s="1" t="s">
        <v>149</v>
      </c>
      <c r="E36" s="1" t="s">
        <v>150</v>
      </c>
      <c r="F36" s="1" t="s">
        <v>151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0.0</v>
      </c>
      <c r="C37" s="1">
        <v>0.0</v>
      </c>
      <c r="D37" s="1" t="s">
        <v>154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 t="s">
        <v>156</v>
      </c>
      <c r="C38" s="1" t="s">
        <v>156</v>
      </c>
      <c r="D38" s="1" t="s">
        <v>156</v>
      </c>
      <c r="E38" s="1" t="s">
        <v>156</v>
      </c>
      <c r="F38" s="1" t="s">
        <v>156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76.0</v>
      </c>
      <c r="C40" s="1">
        <v>59.0</v>
      </c>
      <c r="D40" s="1">
        <v>43.0</v>
      </c>
      <c r="E40" s="1">
        <v>41.0</v>
      </c>
      <c r="F40" s="1">
        <v>124.0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63.0</v>
      </c>
      <c r="C41" s="1">
        <v>47.0</v>
      </c>
      <c r="D41" s="1">
        <v>33.0</v>
      </c>
      <c r="E41" s="1">
        <v>30.0</v>
      </c>
      <c r="F41" s="1">
        <v>113.0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61.0</v>
      </c>
      <c r="C42" s="1">
        <v>40.0</v>
      </c>
      <c r="D42" s="1">
        <v>16.0</v>
      </c>
      <c r="E42" s="1">
        <v>13.0</v>
      </c>
      <c r="F42" s="1">
        <v>83.0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86.0</v>
      </c>
      <c r="C43" s="1">
        <v>71.0</v>
      </c>
      <c r="D43" s="1">
        <v>57.0</v>
      </c>
      <c r="E43" s="1">
        <v>59.0</v>
      </c>
      <c r="F43" s="1">
        <v>141.0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 t="s">
        <v>162</v>
      </c>
      <c r="C44" s="1" t="s">
        <v>163</v>
      </c>
      <c r="D44" s="1" t="s">
        <v>164</v>
      </c>
      <c r="E44" s="1" t="s">
        <v>165</v>
      </c>
      <c r="F44" s="1" t="s">
        <v>166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8.0</v>
      </c>
      <c r="C45" s="1">
        <v>-4.0</v>
      </c>
      <c r="D45" s="1">
        <v>-66.0</v>
      </c>
      <c r="E45" s="1">
        <v>27.0</v>
      </c>
      <c r="F45" s="1">
        <v>53.0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1.0</v>
      </c>
      <c r="C46" s="1">
        <v>1.0</v>
      </c>
      <c r="D46" s="1">
        <v>1.0</v>
      </c>
      <c r="E46" s="1">
        <v>-69.0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9.0</v>
      </c>
      <c r="C47" s="1">
        <v>-3.0</v>
      </c>
      <c r="D47" s="1">
        <v>62.0</v>
      </c>
      <c r="E47" s="1">
        <v>26.0</v>
      </c>
      <c r="F47" s="1">
        <v>57.0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-3.0</v>
      </c>
      <c r="C48" s="1">
        <v>-4.0</v>
      </c>
      <c r="D48" s="1">
        <v>2.0</v>
      </c>
      <c r="E48" s="1">
        <v>78.0</v>
      </c>
      <c r="F48" s="1">
        <v>25.0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-12.0</v>
      </c>
      <c r="C49" s="1">
        <v>-66.0</v>
      </c>
      <c r="D49" s="1">
        <v>81.0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1">
        <v>-4.0</v>
      </c>
      <c r="C50" s="1">
        <v>-4.0</v>
      </c>
      <c r="D50" s="1">
        <v>3.0</v>
      </c>
      <c r="E50" s="1">
        <v>78.0</v>
      </c>
      <c r="F50" s="1">
        <v>25.0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173</v>
      </c>
      <c r="B51" s="1">
        <v>40.0</v>
      </c>
      <c r="C51" s="1">
        <v>14.0</v>
      </c>
      <c r="D51" s="1">
        <v>7.0</v>
      </c>
      <c r="E51" s="1">
        <v>8.0</v>
      </c>
      <c r="F51" s="1">
        <v>31.0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174</v>
      </c>
      <c r="B52" s="1">
        <v>1.0</v>
      </c>
      <c r="C52" s="1">
        <v>10.0</v>
      </c>
      <c r="D52" s="1">
        <v>11.0</v>
      </c>
      <c r="E52" s="1">
        <v>18.0</v>
      </c>
      <c r="F52" s="1">
        <v>36.0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176</v>
      </c>
      <c r="B54" s="1">
        <v>0.0</v>
      </c>
      <c r="C54" s="1">
        <v>0.0</v>
      </c>
      <c r="D54" s="1">
        <v>275.0</v>
      </c>
      <c r="E54" s="1">
        <v>242.0</v>
      </c>
      <c r="F54" s="1">
        <v>252.0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177</v>
      </c>
      <c r="B55" s="1">
        <v>184.0</v>
      </c>
      <c r="C55" s="1">
        <v>260.0</v>
      </c>
      <c r="D55" s="1">
        <v>337.0</v>
      </c>
      <c r="E55" s="1">
        <v>322.0</v>
      </c>
      <c r="F55" s="1">
        <v>350.0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178</v>
      </c>
      <c r="B56" s="1">
        <v>49.0</v>
      </c>
      <c r="C56" s="1">
        <v>54.0</v>
      </c>
      <c r="D56" s="1">
        <v>113.0</v>
      </c>
      <c r="E56" s="1">
        <v>152.0</v>
      </c>
      <c r="F56" s="1">
        <v>129.0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179</v>
      </c>
      <c r="B57" s="1">
        <v>108.0</v>
      </c>
      <c r="C57" s="1">
        <v>168.0</v>
      </c>
      <c r="D57" s="1">
        <v>190.0</v>
      </c>
      <c r="E57" s="1">
        <v>227.0</v>
      </c>
      <c r="F57" s="1">
        <v>242.0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180</v>
      </c>
      <c r="B58" s="1">
        <v>10.0</v>
      </c>
      <c r="C58" s="1">
        <v>11.0</v>
      </c>
      <c r="D58" s="1">
        <v>14.0</v>
      </c>
      <c r="E58" s="1">
        <v>17.0</v>
      </c>
      <c r="F58" s="1">
        <v>16.0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181</v>
      </c>
      <c r="B59" s="1">
        <v>0.0</v>
      </c>
      <c r="C59" s="1">
        <v>2.0</v>
      </c>
      <c r="D59" s="1">
        <v>2.0</v>
      </c>
      <c r="E59" s="1">
        <v>4.0</v>
      </c>
      <c r="F59" s="1">
        <v>7.0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182</v>
      </c>
      <c r="B60" s="1">
        <v>0.0</v>
      </c>
      <c r="C60" s="1">
        <v>9.0</v>
      </c>
      <c r="D60" s="1">
        <v>11.0</v>
      </c>
      <c r="E60" s="1">
        <v>13.0</v>
      </c>
      <c r="F60" s="1">
        <v>9.0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183</v>
      </c>
      <c r="B61" s="1">
        <v>53.0</v>
      </c>
      <c r="C61" s="1">
        <v>78.0</v>
      </c>
      <c r="D61" s="1">
        <v>1.0</v>
      </c>
      <c r="E61" s="1">
        <v>3.0</v>
      </c>
      <c r="F61" s="1">
        <v>5.0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184</v>
      </c>
      <c r="B62" s="1">
        <v>12.0</v>
      </c>
      <c r="C62" s="1">
        <v>21.0</v>
      </c>
      <c r="D62" s="1">
        <v>33.0</v>
      </c>
      <c r="E62" s="1">
        <v>42.0</v>
      </c>
      <c r="F62" s="1">
        <v>54.0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185</v>
      </c>
      <c r="B63" s="1">
        <v>1.0</v>
      </c>
      <c r="C63" s="1">
        <v>3.0</v>
      </c>
      <c r="D63" s="1">
        <v>5.0</v>
      </c>
      <c r="E63" s="1">
        <v>8.0</v>
      </c>
      <c r="F63" s="1">
        <v>10.0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186</v>
      </c>
      <c r="B64" s="1">
        <v>3.0</v>
      </c>
      <c r="C64" s="1">
        <v>5.0</v>
      </c>
      <c r="D64" s="1">
        <v>267.0</v>
      </c>
      <c r="E64" s="1">
        <v>48.0</v>
      </c>
      <c r="F64" s="1">
        <v>36.0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187</v>
      </c>
      <c r="B65" s="1">
        <v>17.0</v>
      </c>
      <c r="C65" s="1">
        <v>31.0</v>
      </c>
      <c r="D65" s="1">
        <v>308.0</v>
      </c>
      <c r="E65" s="1">
        <v>103.0</v>
      </c>
      <c r="F65" s="1">
        <v>108.0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>
        <v>0.0</v>
      </c>
      <c r="C3" s="1" t="s">
        <v>190</v>
      </c>
      <c r="D3" s="1" t="s">
        <v>191</v>
      </c>
      <c r="E3" s="1" t="s">
        <v>192</v>
      </c>
      <c r="F3" s="1" t="s">
        <v>193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>
        <v>0.0</v>
      </c>
      <c r="C4" s="1" t="s">
        <v>195</v>
      </c>
      <c r="D4" s="1" t="s">
        <v>196</v>
      </c>
      <c r="E4" s="1" t="s">
        <v>197</v>
      </c>
      <c r="F4" s="1" t="s">
        <v>198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>
        <v>0.0</v>
      </c>
      <c r="C5" s="1" t="s">
        <v>200</v>
      </c>
      <c r="D5" s="1" t="s">
        <v>201</v>
      </c>
      <c r="E5" s="1" t="s">
        <v>202</v>
      </c>
      <c r="F5" s="1" t="s">
        <v>203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1">
        <v>0.0</v>
      </c>
      <c r="C6" s="1" t="s">
        <v>205</v>
      </c>
      <c r="D6" s="1" t="s">
        <v>206</v>
      </c>
      <c r="E6" s="1" t="s">
        <v>202</v>
      </c>
      <c r="F6" s="1" t="s">
        <v>203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208</v>
      </c>
      <c r="B8" s="1" t="s">
        <v>209</v>
      </c>
      <c r="C8" s="1" t="s">
        <v>210</v>
      </c>
      <c r="D8" s="1" t="s">
        <v>211</v>
      </c>
      <c r="E8" s="1" t="s">
        <v>212</v>
      </c>
      <c r="F8" s="1" t="s">
        <v>213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215</v>
      </c>
      <c r="C9" s="1" t="s">
        <v>216</v>
      </c>
      <c r="D9" s="1" t="s">
        <v>217</v>
      </c>
      <c r="E9" s="1" t="s">
        <v>218</v>
      </c>
      <c r="F9" s="1" t="s">
        <v>219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220</v>
      </c>
      <c r="B10" s="1" t="s">
        <v>221</v>
      </c>
      <c r="C10" s="1" t="s">
        <v>222</v>
      </c>
      <c r="D10" s="1" t="s">
        <v>223</v>
      </c>
      <c r="E10" s="1" t="s">
        <v>224</v>
      </c>
      <c r="F10" s="1" t="s">
        <v>225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226</v>
      </c>
      <c r="B11" s="1" t="s">
        <v>227</v>
      </c>
      <c r="C11" s="1" t="s">
        <v>228</v>
      </c>
      <c r="D11" s="1" t="s">
        <v>229</v>
      </c>
      <c r="E11" s="1" t="s">
        <v>230</v>
      </c>
      <c r="F11" s="1" t="s">
        <v>231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232</v>
      </c>
      <c r="B12" s="1" t="s">
        <v>233</v>
      </c>
      <c r="C12" s="1" t="s">
        <v>234</v>
      </c>
      <c r="D12" s="1" t="s">
        <v>235</v>
      </c>
      <c r="E12" s="1" t="s">
        <v>236</v>
      </c>
      <c r="F12" s="1" t="s">
        <v>237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238</v>
      </c>
      <c r="B13" s="1">
        <v>12.0</v>
      </c>
      <c r="C13" s="1" t="s">
        <v>239</v>
      </c>
      <c r="D13" s="1" t="s">
        <v>240</v>
      </c>
      <c r="E13" s="1" t="s">
        <v>241</v>
      </c>
      <c r="F13" s="1" t="s">
        <v>242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243</v>
      </c>
      <c r="B14" s="1">
        <v>12.0</v>
      </c>
      <c r="C14" s="1" t="s">
        <v>239</v>
      </c>
      <c r="D14" s="1" t="s">
        <v>240</v>
      </c>
      <c r="E14" s="1" t="s">
        <v>241</v>
      </c>
      <c r="F14" s="1" t="s">
        <v>242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244</v>
      </c>
      <c r="B15" s="1" t="s">
        <v>245</v>
      </c>
      <c r="C15" s="1" t="s">
        <v>246</v>
      </c>
      <c r="D15" s="1" t="s">
        <v>247</v>
      </c>
      <c r="E15" s="1" t="s">
        <v>241</v>
      </c>
      <c r="F15" s="1" t="s">
        <v>242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248</v>
      </c>
      <c r="B16" s="1" t="s">
        <v>249</v>
      </c>
      <c r="C16" s="1" t="s">
        <v>250</v>
      </c>
      <c r="D16" s="1" t="s">
        <v>192</v>
      </c>
      <c r="E16" s="1" t="s">
        <v>251</v>
      </c>
      <c r="F16" s="1" t="s">
        <v>252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253</v>
      </c>
      <c r="B17" s="1">
        <v>0.0</v>
      </c>
      <c r="C17" s="1" t="s">
        <v>254</v>
      </c>
      <c r="D17" s="1" t="s">
        <v>255</v>
      </c>
      <c r="E17" s="1" t="s">
        <v>256</v>
      </c>
      <c r="F17" s="1" t="s">
        <v>257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258</v>
      </c>
      <c r="B18" s="1">
        <v>0.0</v>
      </c>
      <c r="C18" s="1" t="s">
        <v>259</v>
      </c>
      <c r="D18" s="1" t="s">
        <v>260</v>
      </c>
      <c r="E18" s="1" t="s">
        <v>261</v>
      </c>
      <c r="F18" s="1" t="s">
        <v>262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263</v>
      </c>
      <c r="B20" s="1">
        <v>0.0</v>
      </c>
      <c r="C20" s="1" t="s">
        <v>264</v>
      </c>
      <c r="D20" s="1" t="s">
        <v>265</v>
      </c>
      <c r="E20" s="1" t="s">
        <v>266</v>
      </c>
      <c r="F20" s="1" t="s">
        <v>267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268</v>
      </c>
      <c r="B21" s="1">
        <v>0.0</v>
      </c>
      <c r="C21" s="1" t="s">
        <v>269</v>
      </c>
      <c r="D21" s="1" t="s">
        <v>270</v>
      </c>
      <c r="E21" s="1" t="s">
        <v>271</v>
      </c>
      <c r="F21" s="1" t="s">
        <v>272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273</v>
      </c>
      <c r="B22" s="1">
        <v>0.0</v>
      </c>
      <c r="C22" s="1" t="s">
        <v>274</v>
      </c>
      <c r="D22" s="1" t="s">
        <v>275</v>
      </c>
      <c r="E22" s="1" t="s">
        <v>276</v>
      </c>
      <c r="F22" s="1" t="s">
        <v>277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279</v>
      </c>
      <c r="B24" s="1" t="s">
        <v>280</v>
      </c>
      <c r="C24" s="1" t="s">
        <v>281</v>
      </c>
      <c r="D24" s="1" t="s">
        <v>282</v>
      </c>
      <c r="E24" s="1" t="s">
        <v>283</v>
      </c>
      <c r="F24" s="1" t="s">
        <v>284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285</v>
      </c>
      <c r="B25" s="1" t="s">
        <v>286</v>
      </c>
      <c r="C25" s="1" t="s">
        <v>287</v>
      </c>
      <c r="D25" s="1" t="s">
        <v>284</v>
      </c>
      <c r="E25" s="1" t="s">
        <v>286</v>
      </c>
      <c r="F25" s="1" t="s">
        <v>288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289</v>
      </c>
      <c r="B26" s="1" t="s">
        <v>290</v>
      </c>
      <c r="C26" s="1" t="s">
        <v>291</v>
      </c>
      <c r="D26" s="1" t="s">
        <v>292</v>
      </c>
      <c r="E26" s="1" t="s">
        <v>293</v>
      </c>
      <c r="F26" s="1" t="s">
        <v>294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295</v>
      </c>
      <c r="B27" s="1">
        <v>0.0</v>
      </c>
      <c r="C27" s="1" t="s">
        <v>296</v>
      </c>
      <c r="D27" s="1" t="s">
        <v>297</v>
      </c>
      <c r="E27" s="1" t="s">
        <v>298</v>
      </c>
      <c r="F27" s="1" t="s">
        <v>299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300</v>
      </c>
      <c r="B28" s="1">
        <v>0.0</v>
      </c>
      <c r="C28" s="1" t="s">
        <v>301</v>
      </c>
      <c r="D28" s="1" t="s">
        <v>302</v>
      </c>
      <c r="E28" s="1" t="s">
        <v>303</v>
      </c>
      <c r="F28" s="1" t="s">
        <v>304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306</v>
      </c>
      <c r="B30" s="1" t="s">
        <v>307</v>
      </c>
      <c r="C30" s="1" t="s">
        <v>308</v>
      </c>
      <c r="D30" s="1">
        <v>0.0</v>
      </c>
      <c r="E30" s="1" t="s">
        <v>309</v>
      </c>
      <c r="F30" s="1" t="s">
        <v>310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311</v>
      </c>
      <c r="B31" s="1" t="s">
        <v>312</v>
      </c>
      <c r="C31" s="1">
        <v>0.0</v>
      </c>
      <c r="D31" s="1" t="s">
        <v>313</v>
      </c>
      <c r="E31" s="1" t="s">
        <v>314</v>
      </c>
      <c r="F31" s="1" t="s">
        <v>315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1" t="s">
        <v>317</v>
      </c>
      <c r="C32" s="1" t="s">
        <v>318</v>
      </c>
      <c r="D32" s="1">
        <v>0.0</v>
      </c>
      <c r="E32" s="1" t="s">
        <v>319</v>
      </c>
      <c r="F32" s="1" t="s">
        <v>320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321</v>
      </c>
      <c r="B33" s="1" t="s">
        <v>322</v>
      </c>
      <c r="C33" s="1">
        <v>0.0</v>
      </c>
      <c r="D33" s="1" t="s">
        <v>323</v>
      </c>
      <c r="E33" s="1" t="s">
        <v>324</v>
      </c>
      <c r="F33" s="1" t="s">
        <v>325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326</v>
      </c>
      <c r="B34" s="1" t="s">
        <v>327</v>
      </c>
      <c r="C34" s="1" t="s">
        <v>328</v>
      </c>
      <c r="D34" s="1" t="s">
        <v>329</v>
      </c>
      <c r="E34" s="1" t="s">
        <v>330</v>
      </c>
      <c r="F34" s="1" t="s">
        <v>331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332</v>
      </c>
      <c r="B35" s="1" t="s">
        <v>333</v>
      </c>
      <c r="C35" s="1">
        <v>4.0</v>
      </c>
      <c r="D35" s="1" t="s">
        <v>334</v>
      </c>
      <c r="E35" s="1" t="s">
        <v>335</v>
      </c>
      <c r="F35" s="1" t="s">
        <v>336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337</v>
      </c>
      <c r="B36" s="1" t="s">
        <v>338</v>
      </c>
      <c r="C36" s="1" t="s">
        <v>339</v>
      </c>
      <c r="D36" s="1" t="s">
        <v>340</v>
      </c>
      <c r="E36" s="1" t="s">
        <v>341</v>
      </c>
      <c r="F36" s="1" t="s">
        <v>342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343</v>
      </c>
      <c r="B37" s="1" t="s">
        <v>344</v>
      </c>
      <c r="C37" s="1" t="s">
        <v>345</v>
      </c>
      <c r="D37" s="1" t="s">
        <v>346</v>
      </c>
      <c r="E37" s="1" t="s">
        <v>347</v>
      </c>
      <c r="F37" s="1" t="s">
        <v>348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349</v>
      </c>
      <c r="B38" s="1" t="s">
        <v>350</v>
      </c>
      <c r="C38" s="1" t="s">
        <v>351</v>
      </c>
      <c r="D38" s="1" t="s">
        <v>352</v>
      </c>
      <c r="E38" s="1" t="s">
        <v>353</v>
      </c>
      <c r="F38" s="1" t="s">
        <v>354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355</v>
      </c>
      <c r="B39" s="1" t="s">
        <v>356</v>
      </c>
      <c r="C39" s="1" t="s">
        <v>357</v>
      </c>
      <c r="D39" s="1" t="s">
        <v>358</v>
      </c>
      <c r="E39" s="1" t="s">
        <v>359</v>
      </c>
      <c r="F39" s="1" t="s">
        <v>356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360</v>
      </c>
      <c r="B40" s="1" t="s">
        <v>361</v>
      </c>
      <c r="C40" s="1" t="s">
        <v>362</v>
      </c>
      <c r="D40" s="1" t="s">
        <v>363</v>
      </c>
      <c r="E40" s="1" t="s">
        <v>364</v>
      </c>
      <c r="F40" s="1" t="s">
        <v>365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366</v>
      </c>
      <c r="B41" s="1" t="s">
        <v>367</v>
      </c>
      <c r="C41" s="1" t="s">
        <v>368</v>
      </c>
      <c r="D41" s="1" t="s">
        <v>369</v>
      </c>
      <c r="E41" s="1" t="s">
        <v>370</v>
      </c>
      <c r="F41" s="1" t="s">
        <v>371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373</v>
      </c>
      <c r="B43" s="1">
        <v>0.0</v>
      </c>
      <c r="C43" s="1" t="s">
        <v>374</v>
      </c>
      <c r="D43" s="1" t="s">
        <v>375</v>
      </c>
      <c r="E43" s="1" t="s">
        <v>376</v>
      </c>
      <c r="F43" s="1" t="s">
        <v>377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378</v>
      </c>
      <c r="B44" s="1">
        <v>0.0</v>
      </c>
      <c r="C44" s="1" t="s">
        <v>379</v>
      </c>
      <c r="D44" s="1" t="s">
        <v>380</v>
      </c>
      <c r="E44" s="1" t="s">
        <v>381</v>
      </c>
      <c r="F44" s="1" t="s">
        <v>382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383</v>
      </c>
      <c r="B45" s="1">
        <v>0.0</v>
      </c>
      <c r="C45" s="1" t="s">
        <v>384</v>
      </c>
      <c r="D45" s="1" t="s">
        <v>385</v>
      </c>
      <c r="E45" s="1" t="s">
        <v>386</v>
      </c>
      <c r="F45" s="1" t="s">
        <v>387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388</v>
      </c>
      <c r="B46" s="1">
        <v>0.0</v>
      </c>
      <c r="C46" s="1" t="s">
        <v>389</v>
      </c>
      <c r="D46" s="1" t="s">
        <v>390</v>
      </c>
      <c r="E46" s="1" t="s">
        <v>391</v>
      </c>
      <c r="F46" s="1" t="s">
        <v>392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393</v>
      </c>
      <c r="B47" s="1">
        <v>0.0</v>
      </c>
      <c r="C47" s="1" t="s">
        <v>394</v>
      </c>
      <c r="D47" s="1" t="s">
        <v>395</v>
      </c>
      <c r="E47" s="1" t="s">
        <v>396</v>
      </c>
      <c r="F47" s="1" t="s">
        <v>397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398</v>
      </c>
      <c r="B48" s="1">
        <v>0.0</v>
      </c>
      <c r="C48" s="1" t="s">
        <v>399</v>
      </c>
      <c r="D48" s="1" t="s">
        <v>400</v>
      </c>
      <c r="E48" s="1" t="s">
        <v>267</v>
      </c>
      <c r="F48" s="1" t="s">
        <v>401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402</v>
      </c>
      <c r="B49" s="1">
        <v>0.0</v>
      </c>
      <c r="C49" s="1" t="s">
        <v>399</v>
      </c>
      <c r="D49" s="1" t="s">
        <v>400</v>
      </c>
      <c r="E49" s="1" t="s">
        <v>267</v>
      </c>
      <c r="F49" s="1" t="s">
        <v>401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403</v>
      </c>
      <c r="B50" s="1">
        <v>0.0</v>
      </c>
      <c r="C50" s="1" t="s">
        <v>404</v>
      </c>
      <c r="D50" s="1" t="s">
        <v>405</v>
      </c>
      <c r="E50" s="1" t="s">
        <v>406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407</v>
      </c>
      <c r="B51" s="1">
        <v>0.0</v>
      </c>
      <c r="C51" s="1" t="s">
        <v>408</v>
      </c>
      <c r="D51" s="1" t="s">
        <v>409</v>
      </c>
      <c r="E51" s="1" t="s">
        <v>410</v>
      </c>
      <c r="F51" s="1" t="s">
        <v>411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412</v>
      </c>
      <c r="B52" s="1">
        <v>0.0</v>
      </c>
      <c r="C52" s="1" t="s">
        <v>413</v>
      </c>
      <c r="D52" s="1" t="s">
        <v>414</v>
      </c>
      <c r="E52" s="1" t="s">
        <v>415</v>
      </c>
      <c r="F52" s="1" t="s">
        <v>416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417</v>
      </c>
      <c r="B53" s="1">
        <v>0.0</v>
      </c>
      <c r="C53" s="1" t="s">
        <v>418</v>
      </c>
      <c r="D53" s="1" t="s">
        <v>419</v>
      </c>
      <c r="E53" s="1" t="s">
        <v>420</v>
      </c>
      <c r="F53" s="1" t="s">
        <v>421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422</v>
      </c>
      <c r="B54" s="1">
        <v>0.0</v>
      </c>
      <c r="C54" s="1" t="s">
        <v>423</v>
      </c>
      <c r="D54" s="1" t="s">
        <v>424</v>
      </c>
      <c r="E54" s="1" t="s">
        <v>425</v>
      </c>
      <c r="F54" s="1" t="s">
        <v>426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427</v>
      </c>
      <c r="B55" s="1">
        <v>0.0</v>
      </c>
      <c r="C55" s="1" t="s">
        <v>428</v>
      </c>
      <c r="D55" s="1" t="s">
        <v>429</v>
      </c>
      <c r="E55" s="1" t="s">
        <v>430</v>
      </c>
      <c r="F55" s="1" t="s">
        <v>431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432</v>
      </c>
      <c r="B56" s="1">
        <v>0.0</v>
      </c>
      <c r="C56" s="1" t="s">
        <v>433</v>
      </c>
      <c r="D56" s="1" t="s">
        <v>434</v>
      </c>
      <c r="E56" s="1">
        <v>0.0</v>
      </c>
      <c r="F56" s="1" t="s">
        <v>435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436</v>
      </c>
      <c r="B57" s="1">
        <v>0.0</v>
      </c>
      <c r="C57" s="1" t="s">
        <v>437</v>
      </c>
      <c r="D57" s="1" t="s">
        <v>438</v>
      </c>
      <c r="E57" s="1" t="s">
        <v>439</v>
      </c>
      <c r="F57" s="1" t="s">
        <v>440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441</v>
      </c>
      <c r="B58" s="1">
        <v>0.0</v>
      </c>
      <c r="C58" s="1" t="s">
        <v>442</v>
      </c>
      <c r="D58" s="1" t="s">
        <v>443</v>
      </c>
      <c r="E58" s="1" t="s">
        <v>444</v>
      </c>
      <c r="F58" s="1" t="s">
        <v>445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446</v>
      </c>
      <c r="B59" s="1">
        <v>0.0</v>
      </c>
      <c r="C59" s="1">
        <v>0.0</v>
      </c>
      <c r="D59" s="1" t="s">
        <v>447</v>
      </c>
      <c r="E59" s="1" t="s">
        <v>448</v>
      </c>
      <c r="F59" s="1" t="s">
        <v>449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450</v>
      </c>
      <c r="B60" s="1">
        <v>0.0</v>
      </c>
      <c r="C60" s="1">
        <v>0.0</v>
      </c>
      <c r="D60" s="1" t="s">
        <v>451</v>
      </c>
      <c r="E60" s="1" t="s">
        <v>452</v>
      </c>
      <c r="F60" s="1" t="s">
        <v>453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455</v>
      </c>
      <c r="B62" s="1">
        <v>0.0</v>
      </c>
      <c r="C62" s="1">
        <v>0.0</v>
      </c>
      <c r="D62" s="1" t="s">
        <v>456</v>
      </c>
      <c r="E62" s="1" t="s">
        <v>457</v>
      </c>
      <c r="F62" s="1" t="s">
        <v>458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459</v>
      </c>
      <c r="B63" s="1">
        <v>0.0</v>
      </c>
      <c r="C63" s="1">
        <v>0.0</v>
      </c>
      <c r="D63" s="1" t="s">
        <v>460</v>
      </c>
      <c r="E63" s="1" t="s">
        <v>461</v>
      </c>
      <c r="F63" s="1" t="s">
        <v>462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463</v>
      </c>
      <c r="B64" s="1">
        <v>0.0</v>
      </c>
      <c r="C64" s="1">
        <v>0.0</v>
      </c>
      <c r="D64" s="1" t="s">
        <v>464</v>
      </c>
      <c r="E64" s="1" t="s">
        <v>465</v>
      </c>
      <c r="F64" s="1" t="s">
        <v>466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467</v>
      </c>
      <c r="B65" s="1">
        <v>0.0</v>
      </c>
      <c r="C65" s="1">
        <v>0.0</v>
      </c>
      <c r="D65" s="1" t="s">
        <v>468</v>
      </c>
      <c r="E65" s="1" t="s">
        <v>469</v>
      </c>
      <c r="F65" s="1" t="s">
        <v>470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471</v>
      </c>
      <c r="B66" s="1">
        <v>0.0</v>
      </c>
      <c r="C66" s="1">
        <v>0.0</v>
      </c>
      <c r="D66" s="1" t="s">
        <v>472</v>
      </c>
      <c r="E66" s="1" t="s">
        <v>473</v>
      </c>
      <c r="F66" s="1" t="s">
        <v>474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 t="s">
        <v>476</v>
      </c>
      <c r="E67" s="1" t="s">
        <v>477</v>
      </c>
      <c r="F67" s="1" t="s">
        <v>478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479</v>
      </c>
      <c r="B68" s="1">
        <v>0.0</v>
      </c>
      <c r="C68" s="1">
        <v>0.0</v>
      </c>
      <c r="D68" s="1" t="s">
        <v>476</v>
      </c>
      <c r="E68" s="1" t="s">
        <v>477</v>
      </c>
      <c r="F68" s="1" t="s">
        <v>478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480</v>
      </c>
      <c r="B69" s="1">
        <v>0.0</v>
      </c>
      <c r="C69" s="1">
        <v>0.0</v>
      </c>
      <c r="D69" s="1" t="s">
        <v>481</v>
      </c>
      <c r="E69" s="1" t="s">
        <v>482</v>
      </c>
      <c r="F69" s="1" t="s">
        <v>483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484</v>
      </c>
      <c r="B70" s="1">
        <v>0.0</v>
      </c>
      <c r="C70" s="1">
        <v>0.0</v>
      </c>
      <c r="D70" s="1" t="s">
        <v>485</v>
      </c>
      <c r="E70" s="1" t="s">
        <v>486</v>
      </c>
      <c r="F70" s="1" t="s">
        <v>487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488</v>
      </c>
      <c r="B71" s="1">
        <v>0.0</v>
      </c>
      <c r="C71" s="1">
        <v>0.0</v>
      </c>
      <c r="D71" s="1" t="s">
        <v>489</v>
      </c>
      <c r="E71" s="1" t="s">
        <v>490</v>
      </c>
      <c r="F71" s="1" t="s">
        <v>491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492</v>
      </c>
      <c r="B72" s="1">
        <v>0.0</v>
      </c>
      <c r="C72" s="1">
        <v>0.0</v>
      </c>
      <c r="D72" s="1" t="s">
        <v>493</v>
      </c>
      <c r="E72" s="1" t="s">
        <v>494</v>
      </c>
      <c r="F72" s="1" t="s">
        <v>495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496</v>
      </c>
      <c r="B73" s="1">
        <v>0.0</v>
      </c>
      <c r="C73" s="1">
        <v>0.0</v>
      </c>
      <c r="D73" s="1" t="s">
        <v>497</v>
      </c>
      <c r="E73" s="1" t="s">
        <v>498</v>
      </c>
      <c r="F73" s="1" t="s">
        <v>267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499</v>
      </c>
      <c r="B74" s="1">
        <v>0.0</v>
      </c>
      <c r="C74" s="1">
        <v>0.0</v>
      </c>
      <c r="D74" s="1" t="s">
        <v>147</v>
      </c>
      <c r="E74" s="1" t="s">
        <v>500</v>
      </c>
      <c r="F74" s="1" t="s">
        <v>501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502</v>
      </c>
      <c r="B75" s="1">
        <v>0.0</v>
      </c>
      <c r="C75" s="1">
        <v>0.0</v>
      </c>
      <c r="D75" s="1" t="s">
        <v>503</v>
      </c>
      <c r="E75" s="1" t="s">
        <v>504</v>
      </c>
      <c r="F75" s="1" t="s">
        <v>505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506</v>
      </c>
      <c r="B76" s="1">
        <v>0.0</v>
      </c>
      <c r="C76" s="1">
        <v>0.0</v>
      </c>
      <c r="D76" s="1" t="s">
        <v>507</v>
      </c>
      <c r="E76" s="1" t="s">
        <v>508</v>
      </c>
      <c r="F76" s="1" t="s">
        <v>509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510</v>
      </c>
      <c r="B77" s="1">
        <v>0.0</v>
      </c>
      <c r="C77" s="1">
        <v>0.0</v>
      </c>
      <c r="D77" s="1" t="s">
        <v>511</v>
      </c>
      <c r="E77" s="1" t="s">
        <v>512</v>
      </c>
      <c r="F77" s="1" t="s">
        <v>513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514</v>
      </c>
      <c r="B78" s="1">
        <v>0.0</v>
      </c>
      <c r="C78" s="1">
        <v>0.0</v>
      </c>
      <c r="D78" s="1">
        <v>0.0</v>
      </c>
      <c r="E78" s="1" t="s">
        <v>515</v>
      </c>
      <c r="F78" s="1" t="s">
        <v>516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517</v>
      </c>
      <c r="B79" s="1">
        <v>0.0</v>
      </c>
      <c r="C79" s="1">
        <v>0.0</v>
      </c>
      <c r="D79" s="1">
        <v>0.0</v>
      </c>
      <c r="E79" s="1" t="s">
        <v>518</v>
      </c>
      <c r="F79" s="1" t="s">
        <v>519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521</v>
      </c>
      <c r="B81" s="1">
        <v>0.0</v>
      </c>
      <c r="C81" s="1">
        <v>0.0</v>
      </c>
      <c r="D81" s="1">
        <v>0.0</v>
      </c>
      <c r="E81" s="1" t="s">
        <v>522</v>
      </c>
      <c r="F81" s="1" t="s">
        <v>523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524</v>
      </c>
      <c r="B82" s="1">
        <v>0.0</v>
      </c>
      <c r="C82" s="1">
        <v>0.0</v>
      </c>
      <c r="D82" s="1">
        <v>0.0</v>
      </c>
      <c r="E82" s="1" t="s">
        <v>525</v>
      </c>
      <c r="F82" s="1" t="s">
        <v>526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527</v>
      </c>
      <c r="B83" s="1">
        <v>0.0</v>
      </c>
      <c r="C83" s="1">
        <v>0.0</v>
      </c>
      <c r="D83" s="1">
        <v>0.0</v>
      </c>
      <c r="E83" s="1" t="s">
        <v>528</v>
      </c>
      <c r="F83" s="1" t="s">
        <v>529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530</v>
      </c>
      <c r="B84" s="1">
        <v>0.0</v>
      </c>
      <c r="C84" s="1">
        <v>0.0</v>
      </c>
      <c r="D84" s="1">
        <v>0.0</v>
      </c>
      <c r="E84" s="1" t="s">
        <v>531</v>
      </c>
      <c r="F84" s="1" t="s">
        <v>532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533</v>
      </c>
      <c r="B85" s="1">
        <v>0.0</v>
      </c>
      <c r="C85" s="1">
        <v>0.0</v>
      </c>
      <c r="D85" s="1">
        <v>0.0</v>
      </c>
      <c r="E85" s="1" t="s">
        <v>534</v>
      </c>
      <c r="F85" s="1" t="s">
        <v>535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536</v>
      </c>
      <c r="B86" s="1">
        <v>0.0</v>
      </c>
      <c r="C86" s="1">
        <v>0.0</v>
      </c>
      <c r="D86" s="1">
        <v>0.0</v>
      </c>
      <c r="E86" s="1" t="s">
        <v>537</v>
      </c>
      <c r="F86" s="1" t="s">
        <v>538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539</v>
      </c>
      <c r="B87" s="1">
        <v>0.0</v>
      </c>
      <c r="C87" s="1">
        <v>0.0</v>
      </c>
      <c r="D87" s="1">
        <v>0.0</v>
      </c>
      <c r="E87" s="1" t="s">
        <v>537</v>
      </c>
      <c r="F87" s="1" t="s">
        <v>538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540</v>
      </c>
      <c r="B88" s="1">
        <v>0.0</v>
      </c>
      <c r="C88" s="1">
        <v>0.0</v>
      </c>
      <c r="D88" s="1">
        <v>0.0</v>
      </c>
      <c r="E88" s="1" t="s">
        <v>541</v>
      </c>
      <c r="F88" s="1" t="s">
        <v>542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543</v>
      </c>
      <c r="B89" s="1">
        <v>0.0</v>
      </c>
      <c r="C89" s="1">
        <v>0.0</v>
      </c>
      <c r="D89" s="1">
        <v>0.0</v>
      </c>
      <c r="E89" s="1" t="s">
        <v>544</v>
      </c>
      <c r="F89" s="1" t="s">
        <v>545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546</v>
      </c>
      <c r="B90" s="1">
        <v>0.0</v>
      </c>
      <c r="C90" s="1">
        <v>0.0</v>
      </c>
      <c r="D90" s="1">
        <v>0.0</v>
      </c>
      <c r="E90" s="1" t="s">
        <v>547</v>
      </c>
      <c r="F90" s="1" t="s">
        <v>548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549</v>
      </c>
      <c r="B91" s="1">
        <v>0.0</v>
      </c>
      <c r="C91" s="1">
        <v>0.0</v>
      </c>
      <c r="D91" s="1">
        <v>0.0</v>
      </c>
      <c r="E91" s="1" t="s">
        <v>550</v>
      </c>
      <c r="F91" s="1" t="s">
        <v>551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552</v>
      </c>
      <c r="B92" s="1">
        <v>0.0</v>
      </c>
      <c r="C92" s="1">
        <v>0.0</v>
      </c>
      <c r="D92" s="1">
        <v>0.0</v>
      </c>
      <c r="E92" s="1" t="s">
        <v>553</v>
      </c>
      <c r="F92" s="1" t="s">
        <v>554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555</v>
      </c>
      <c r="B93" s="1">
        <v>0.0</v>
      </c>
      <c r="C93" s="1">
        <v>0.0</v>
      </c>
      <c r="D93" s="1">
        <v>0.0</v>
      </c>
      <c r="E93" s="1" t="s">
        <v>350</v>
      </c>
      <c r="F93" s="1" t="s">
        <v>556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557</v>
      </c>
      <c r="B94" s="1">
        <v>0.0</v>
      </c>
      <c r="C94" s="1">
        <v>0.0</v>
      </c>
      <c r="D94" s="1">
        <v>0.0</v>
      </c>
      <c r="E94" s="1" t="s">
        <v>558</v>
      </c>
      <c r="F94" s="1" t="s">
        <v>559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560</v>
      </c>
      <c r="B95" s="1">
        <v>0.0</v>
      </c>
      <c r="C95" s="1">
        <v>0.0</v>
      </c>
      <c r="D95" s="1">
        <v>0.0</v>
      </c>
      <c r="E95" s="1" t="s">
        <v>561</v>
      </c>
      <c r="F95" s="1" t="s">
        <v>562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563</v>
      </c>
      <c r="B96" s="1">
        <v>0.0</v>
      </c>
      <c r="C96" s="1">
        <v>0.0</v>
      </c>
      <c r="D96" s="1">
        <v>0.0</v>
      </c>
      <c r="E96" s="1">
        <v>12.0</v>
      </c>
      <c r="F96" s="1" t="s">
        <v>564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565</v>
      </c>
      <c r="B97" s="1">
        <v>0.0</v>
      </c>
      <c r="C97" s="1">
        <v>0.0</v>
      </c>
      <c r="D97" s="1">
        <v>0.0</v>
      </c>
      <c r="E97" s="1">
        <v>0.0</v>
      </c>
      <c r="F97" s="1" t="s">
        <v>566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567</v>
      </c>
      <c r="B98" s="1">
        <v>0.0</v>
      </c>
      <c r="C98" s="1">
        <v>0.0</v>
      </c>
      <c r="D98" s="1">
        <v>0.0</v>
      </c>
      <c r="E98" s="1">
        <v>0.0</v>
      </c>
      <c r="F98" s="1" t="s">
        <v>568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2019.0</v>
      </c>
      <c r="C2" s="4">
        <v>2020.0</v>
      </c>
      <c r="D2" s="4">
        <v>2021.0</v>
      </c>
      <c r="E2" s="4">
        <v>2022.0</v>
      </c>
      <c r="F2" s="4">
        <v>2023.0</v>
      </c>
      <c r="G2" s="4">
        <v>2024.0</v>
      </c>
      <c r="H2" s="4">
        <v>2025.0</v>
      </c>
      <c r="I2" s="4">
        <v>2026.0</v>
      </c>
      <c r="J2" s="4">
        <v>2027.0</v>
      </c>
      <c r="K2" s="4">
        <v>2028.0</v>
      </c>
      <c r="L2" s="4">
        <v>2029.0</v>
      </c>
      <c r="M2" s="4">
        <v>2030.0</v>
      </c>
      <c r="N2" s="3">
        <v>2031.0</v>
      </c>
      <c r="O2" s="3">
        <v>2032.0</v>
      </c>
      <c r="P2" s="3">
        <v>2033.0</v>
      </c>
      <c r="Q2" s="3">
        <v>2034.0</v>
      </c>
      <c r="R2" s="3">
        <v>2035.0</v>
      </c>
      <c r="S2" s="2"/>
      <c r="T2" s="2"/>
      <c r="U2" s="2"/>
      <c r="V2" s="2"/>
      <c r="W2" s="2"/>
      <c r="X2" s="1"/>
      <c r="Y2" s="2"/>
      <c r="Z2" s="2"/>
    </row>
    <row r="3">
      <c r="A3" s="4" t="s">
        <v>43</v>
      </c>
      <c r="B3" s="1">
        <v>0.0</v>
      </c>
      <c r="C3" s="1">
        <v>130.0</v>
      </c>
      <c r="D3" s="1">
        <v>353.0</v>
      </c>
      <c r="E3" s="1">
        <v>171.0</v>
      </c>
      <c r="F3" s="1">
        <v>272.0</v>
      </c>
      <c r="G3" s="1">
        <f>IF(F3*FORECAST(G2,B3:F3,B2:F2)&gt;0,FORECAST(G2,B3:F3,B2:F2),F3)*$X$1</f>
        <v>360.7</v>
      </c>
      <c r="H3" s="1">
        <f>IF(G3*FORECAST(H2,B3:G3,B2:G2)&gt;0,FORECAST(H2,B3:G3,B2:G2),G3)*$X$1</f>
        <v>419.2</v>
      </c>
      <c r="I3" s="1">
        <f>IF(H3*FORECAST(I2,B3:H3,B2:H2)&gt;0,FORECAST(I2,B3:H3,B2:H2),H3)*$X$1</f>
        <v>477.7</v>
      </c>
      <c r="J3" s="1">
        <f>IF(I3*FORECAST(J2,B3:I3,B2:I2)&gt;0,FORECAST(J2,B3:I3,B2:I2),I3)*$X$1</f>
        <v>536.2</v>
      </c>
      <c r="K3" s="1">
        <f>IF(J3*FORECAST(K2,B3:J3,B2:J2)&gt;0,FORECAST(K2,B3:J3,B2:J2),J3)*$X$1</f>
        <v>594.7</v>
      </c>
      <c r="L3" s="1">
        <f>IF(K3*FORECAST(L2,B3:K3,B2:K2)&gt;0,FORECAST(L2,B3:K3,B2:K2),K3)*$X$1</f>
        <v>653.2</v>
      </c>
      <c r="M3" s="1">
        <f>IF(L3*FORECAST(M2,B3:L3,B2:L2)&gt;0,FORECAST(M2,B3:L3,B2:L2),L3)*$X$1</f>
        <v>711.7</v>
      </c>
      <c r="N3" s="3">
        <f>IF(M3*FORECAST(N2,B3:M3,B2:M2)&gt;0,FORECAST(N2,B3:M3,B2:M2),M3)*$X$1</f>
        <v>770.2</v>
      </c>
      <c r="O3" s="3">
        <f>IF(N3*FORECAST(O2,B3:N3,B2:N2)&gt;0,FORECAST(O2,B3:N3,B2:N2),N3)*$X$1</f>
        <v>828.7</v>
      </c>
      <c r="P3" s="3">
        <f>IF(O3*FORECAST(P2,B3:O3,B2:O2)&gt;0,FORECAST(P2,B3:O3,B2:O2),O3)*$X$1</f>
        <v>887.2</v>
      </c>
      <c r="Q3" s="3">
        <f>IF(P3*FORECAST(Q2,B3:P3,B2:P2)&gt;0,FORECAST(Q2,B3:P3,B2:P2),P3)*$X$1</f>
        <v>945.7</v>
      </c>
      <c r="R3" s="3">
        <f>IF(Q3*FORECAST(R2,B3:Q3,B2:Q2)&gt;0,FORECAST(R2,B3:Q3,B2:Q2),Q3)*$X$1</f>
        <v>1004.2</v>
      </c>
      <c r="S3" s="2"/>
      <c r="T3" s="2"/>
      <c r="U3" s="2"/>
      <c r="V3" s="2"/>
      <c r="W3" s="2"/>
      <c r="X3" s="2"/>
      <c r="Y3" s="2"/>
      <c r="Z3" s="2"/>
    </row>
    <row r="4">
      <c r="A4" s="4" t="s">
        <v>102</v>
      </c>
      <c r="B4" s="1">
        <v>228.0</v>
      </c>
      <c r="C4" s="1">
        <v>444.0</v>
      </c>
      <c r="D4" s="1">
        <v>292.0</v>
      </c>
      <c r="E4" s="1">
        <v>407.0</v>
      </c>
      <c r="F4" s="1">
        <v>421.0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569</v>
      </c>
      <c r="B5" s="1">
        <v>17.0</v>
      </c>
      <c r="C5" s="1">
        <v>17.0</v>
      </c>
      <c r="D5" s="1">
        <v>96.0</v>
      </c>
      <c r="E5" s="1">
        <v>138.0</v>
      </c>
      <c r="F5" s="1">
        <v>136.0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570</v>
      </c>
      <c r="L7" s="1">
        <f>IF(R3*FORECAST(R2,B3:R3,B2:R2)&gt;0,FORECAST(R2,B3:R3,B2:R2),Q3)*$X$1 * (1+0.02)/(0.0834-0.02)</f>
        <v>16155.89905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571</v>
      </c>
      <c r="L8" s="5">
        <f t="array" ref="L8">NPV(0.0834,H3:R3)</f>
        <v>4673.17494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572</v>
      </c>
      <c r="L9" s="5">
        <f t="array" ref="L9">NPV(0.0834,H16:R16)</f>
        <v>6693.511088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573</v>
      </c>
      <c r="L10" s="5">
        <f>L8 + L9</f>
        <v>11366.68603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421.0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574</v>
      </c>
      <c r="L12" s="5">
        <f>L10 - L11</f>
        <v>10945.68603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575</v>
      </c>
      <c r="L13" s="1">
        <v>136.0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576</v>
      </c>
      <c r="L14" s="5">
        <f>L12/L13</f>
        <v>80.4829855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3">
        <v>0.0</v>
      </c>
      <c r="P16" s="3">
        <v>0.0</v>
      </c>
      <c r="Q16" s="3">
        <v>0.0</v>
      </c>
      <c r="R16" s="3">
        <f>IF(R3*FORECAST(R2,B3:R3,B2:R2)&gt;0,FORECAST(R2,B3:R3,B2:R2),Q3)*$X$1 * (1+0.02)/(0.0834-0.02)</f>
        <v>16155.89905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2019.0</v>
      </c>
      <c r="C2" s="4">
        <v>2020.0</v>
      </c>
      <c r="D2" s="4">
        <v>2021.0</v>
      </c>
      <c r="E2" s="4">
        <v>2022.0</v>
      </c>
      <c r="F2" s="4">
        <v>2023.0</v>
      </c>
      <c r="G2" s="4">
        <v>2024.0</v>
      </c>
      <c r="H2" s="4">
        <v>2025.0</v>
      </c>
      <c r="I2" s="4">
        <v>2026.0</v>
      </c>
      <c r="J2" s="4">
        <v>2027.0</v>
      </c>
      <c r="K2" s="4">
        <v>2028.0</v>
      </c>
      <c r="L2" s="4">
        <v>2029.0</v>
      </c>
      <c r="M2" s="4">
        <v>2030.0</v>
      </c>
      <c r="N2" s="3">
        <v>2031.0</v>
      </c>
      <c r="O2" s="3">
        <v>2032.0</v>
      </c>
      <c r="P2" s="3">
        <v>2033.0</v>
      </c>
      <c r="Q2" s="3">
        <v>2034.0</v>
      </c>
      <c r="R2" s="3">
        <v>2035.0</v>
      </c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58.0</v>
      </c>
      <c r="C3" s="1">
        <v>30.0</v>
      </c>
      <c r="D3" s="1">
        <v>-249.0</v>
      </c>
      <c r="E3" s="1">
        <v>-252.0</v>
      </c>
      <c r="F3" s="1">
        <v>-7.0</v>
      </c>
      <c r="G3" s="1">
        <f>IF(F3*FORECAST(G2,B3:F3,B2:F2)&gt;0,FORECAST(G2,B3:F3,B2:F2),F3)*$X$1</f>
        <v>-207.6</v>
      </c>
      <c r="H3" s="1">
        <f>IF(G3*FORECAST(H2,B3:G3,B2:G2)&gt;0,FORECAST(H2,B3:G3,B2:G2),G3)*$X$1</f>
        <v>-248.8</v>
      </c>
      <c r="I3" s="1">
        <f>IF(H3*FORECAST(I2,B3:H3,B2:H2)&gt;0,FORECAST(I2,B3:H3,B2:H2),H3)*$X$1</f>
        <v>-290</v>
      </c>
      <c r="J3" s="1">
        <f>IF(I3*FORECAST(J2,B3:I3,B2:I2)&gt;0,FORECAST(J2,B3:I3,B2:I2),I3)*$X$1</f>
        <v>-331.2</v>
      </c>
      <c r="K3" s="1">
        <f>IF(J3*FORECAST(K2,B3:J3,B2:J2)&gt;0,FORECAST(K2,B3:J3,B2:J2),J3)*$X$1</f>
        <v>-372.4</v>
      </c>
      <c r="L3" s="1">
        <f>IF(K3*FORECAST(L2,B3:K3,B2:K2)&gt;0,FORECAST(L2,B3:K3,B2:K2),K3)*$X$1</f>
        <v>-413.6</v>
      </c>
      <c r="M3" s="1">
        <f>IF(L3*FORECAST(M2,B3:L3,B2:L2)&gt;0,FORECAST(M2,B3:L3,B2:L2),L3)*$X$1</f>
        <v>-454.8</v>
      </c>
      <c r="N3" s="3">
        <f>IF(M3*FORECAST(N2,B3:M3,B2:M2)&gt;0,FORECAST(N2,B3:M3,B2:M2),M3)*$X$1</f>
        <v>-496</v>
      </c>
      <c r="O3" s="3">
        <f>IF(N3*FORECAST(O2,B3:N3,B2:N2)&gt;0,FORECAST(O2,B3:N3,B2:N2),N3)*$X$1</f>
        <v>-537.2</v>
      </c>
      <c r="P3" s="3">
        <f>IF(O3*FORECAST(P2,B3:O3,B2:O2)&gt;0,FORECAST(P2,B3:O3,B2:O2),O3)*$X$1</f>
        <v>-578.4</v>
      </c>
      <c r="Q3" s="3">
        <f>IF(P3*FORECAST(Q2,B3:P3,B2:P2)&gt;0,FORECAST(Q2,B3:P3,B2:P2),P3)*$X$1</f>
        <v>-619.6</v>
      </c>
      <c r="R3" s="3">
        <f>IF(Q3*FORECAST(R2,B3:Q3,B2:Q2)&gt;0,FORECAST(R2,B3:Q3,B2:Q2),Q3)*$X$1</f>
        <v>-660.8</v>
      </c>
      <c r="S3" s="2"/>
      <c r="T3" s="2"/>
      <c r="U3" s="2"/>
      <c r="V3" s="2"/>
      <c r="W3" s="2"/>
      <c r="X3" s="2"/>
      <c r="Y3" s="2"/>
      <c r="Z3" s="2"/>
    </row>
    <row r="4">
      <c r="A4" s="4" t="s">
        <v>102</v>
      </c>
      <c r="B4" s="1">
        <v>228.0</v>
      </c>
      <c r="C4" s="1">
        <v>444.0</v>
      </c>
      <c r="D4" s="1">
        <v>292.0</v>
      </c>
      <c r="E4" s="1">
        <v>407.0</v>
      </c>
      <c r="F4" s="1">
        <v>421.0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569</v>
      </c>
      <c r="B5" s="1">
        <v>17.0</v>
      </c>
      <c r="C5" s="1">
        <v>17.0</v>
      </c>
      <c r="D5" s="1">
        <v>96.0</v>
      </c>
      <c r="E5" s="1">
        <v>138.0</v>
      </c>
      <c r="F5" s="1">
        <v>136.0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570</v>
      </c>
      <c r="L7" s="1">
        <f>IF(R3*FORECAST(R2,B3:R3,B2:R2)&gt;0,FORECAST(R2,B3:R3,B2:R2),Q3)*$X$1 * (1+0.02)/(0.0834-0.02)</f>
        <v>-10631.16719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571</v>
      </c>
      <c r="L8" s="5">
        <f t="array" ref="L8">NPV(0.0834,H3:R3)</f>
        <v>-2965.119537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572</v>
      </c>
      <c r="L9" s="5">
        <f t="array" ref="L9">NPV(0.0834,H16:R16)</f>
        <v>-4404.572921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573</v>
      </c>
      <c r="L10" s="5">
        <f>L8 + L9</f>
        <v>-7369.692458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421.0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574</v>
      </c>
      <c r="L12" s="5">
        <f>L10 - L11</f>
        <v>-7790.692458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575</v>
      </c>
      <c r="L13" s="1">
        <v>136.0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576</v>
      </c>
      <c r="L14" s="5">
        <f>L12/L13</f>
        <v>-57.28450337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3">
        <v>0.0</v>
      </c>
      <c r="P16" s="3">
        <v>0.0</v>
      </c>
      <c r="Q16" s="3">
        <v>0.0</v>
      </c>
      <c r="R16" s="3">
        <f>IF(R3*FORECAST(R2,B3:R3,B2:R2)&gt;0,FORECAST(R2,B3:R3,B2:R2),Q3)*$X$1 * (1+0.02)/(0.0834-0.02)</f>
        <v>-10631.16719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